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2"/>
  <workbookPr/>
  <mc:AlternateContent xmlns:mc="http://schemas.openxmlformats.org/markup-compatibility/2006">
    <mc:Choice Requires="x15">
      <x15ac:absPath xmlns:x15ac="http://schemas.microsoft.com/office/spreadsheetml/2010/11/ac" url="https://infracomgovt.sharepoint.com/sites/economics/research/RI7 June 2023/2 Data and analysis/"/>
    </mc:Choice>
  </mc:AlternateContent>
  <xr:revisionPtr revIDLastSave="0" documentId="8_{950B22C0-3158-46E0-8503-6AB2C617A81A}" xr6:coauthVersionLast="47" xr6:coauthVersionMax="47" xr10:uidLastSave="{00000000-0000-0000-0000-000000000000}"/>
  <bookViews>
    <workbookView minimized="1" xWindow="30" yWindow="225" windowWidth="28770" windowHeight="15300" xr2:uid="{A3D34569-1814-4CFE-9371-553714371F67}"/>
  </bookViews>
  <sheets>
    <sheet name="Contents" sheetId="25" r:id="rId1"/>
    <sheet name="IDI disclaimer" sheetId="11" r:id="rId2"/>
    <sheet name="Data definitions" sheetId="17" r:id="rId3"/>
    <sheet name="1.1 Counts" sheetId="7" r:id="rId4"/>
    <sheet name="1.2 Overall averages" sheetId="16" r:id="rId5"/>
    <sheet name="1.3 Averages by year" sheetId="18" r:id="rId6"/>
    <sheet name="2.1 Income tabular" sheetId="2" r:id="rId7"/>
    <sheet name="2.2 Averages by income" sheetId="20" r:id="rId8"/>
    <sheet name="3.1 SA2 density tabular" sheetId="10" r:id="rId9"/>
    <sheet name="3.2 Averages by SA2 density" sheetId="24" r:id="rId10"/>
    <sheet name="4.1 Geography tabular" sheetId="6" r:id="rId11"/>
    <sheet name="4.2 Averages by geography" sheetId="22" r:id="rId12"/>
    <sheet name="5.1 Composition tabular" sheetId="9" r:id="rId13"/>
    <sheet name="5.2 Averages by composition" sheetId="23" r:id="rId14"/>
    <sheet name="6.1 Kernel density plots" sheetId="1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6" l="1"/>
  <c r="D52" i="16"/>
  <c r="D51" i="16"/>
  <c r="D48" i="16"/>
  <c r="D47" i="16"/>
  <c r="D44" i="16"/>
  <c r="D43" i="16"/>
  <c r="D42" i="16"/>
  <c r="D41" i="16"/>
  <c r="D40" i="16"/>
  <c r="D39" i="16"/>
  <c r="D38" i="16"/>
  <c r="C42" i="18"/>
  <c r="L42" i="24"/>
  <c r="L43" i="24"/>
  <c r="L44" i="24"/>
  <c r="L45" i="24"/>
  <c r="L46" i="24"/>
  <c r="L47" i="24"/>
  <c r="L48" i="24"/>
  <c r="L49" i="24"/>
  <c r="L50" i="24"/>
  <c r="L51" i="24"/>
  <c r="D42" i="24"/>
  <c r="E42" i="24"/>
  <c r="F42" i="24"/>
  <c r="G42" i="24"/>
  <c r="H42" i="24"/>
  <c r="I42" i="24"/>
  <c r="J42" i="24"/>
  <c r="K42" i="24"/>
  <c r="D43" i="24"/>
  <c r="E43" i="24"/>
  <c r="F43" i="24"/>
  <c r="G43" i="24"/>
  <c r="H43" i="24"/>
  <c r="I43" i="24"/>
  <c r="J43" i="24"/>
  <c r="K43" i="24"/>
  <c r="D44" i="24"/>
  <c r="E44" i="24"/>
  <c r="F44" i="24"/>
  <c r="G44" i="24"/>
  <c r="H44" i="24"/>
  <c r="I44" i="24"/>
  <c r="J44" i="24"/>
  <c r="K44" i="24"/>
  <c r="D45" i="24"/>
  <c r="E45" i="24"/>
  <c r="F45" i="24"/>
  <c r="G45" i="24"/>
  <c r="H45" i="24"/>
  <c r="I45" i="24"/>
  <c r="J45" i="24"/>
  <c r="K45" i="24"/>
  <c r="D46" i="24"/>
  <c r="E46" i="24"/>
  <c r="F46" i="24"/>
  <c r="G46" i="24"/>
  <c r="H46" i="24"/>
  <c r="I46" i="24"/>
  <c r="J46" i="24"/>
  <c r="K46" i="24"/>
  <c r="D47" i="24"/>
  <c r="E47" i="24"/>
  <c r="F47" i="24"/>
  <c r="G47" i="24"/>
  <c r="H47" i="24"/>
  <c r="I47" i="24"/>
  <c r="J47" i="24"/>
  <c r="K47" i="24"/>
  <c r="D48" i="24"/>
  <c r="E48" i="24"/>
  <c r="F48" i="24"/>
  <c r="G48" i="24"/>
  <c r="H48" i="24"/>
  <c r="I48" i="24"/>
  <c r="J48" i="24"/>
  <c r="K48" i="24"/>
  <c r="D49" i="24"/>
  <c r="E49" i="24"/>
  <c r="F49" i="24"/>
  <c r="G49" i="24"/>
  <c r="H49" i="24"/>
  <c r="I49" i="24"/>
  <c r="J49" i="24"/>
  <c r="K49" i="24"/>
  <c r="D50" i="24"/>
  <c r="E50" i="24"/>
  <c r="F50" i="24"/>
  <c r="G50" i="24"/>
  <c r="H50" i="24"/>
  <c r="I50" i="24"/>
  <c r="J50" i="24"/>
  <c r="K50" i="24"/>
  <c r="D51" i="24"/>
  <c r="E51" i="24"/>
  <c r="F51" i="24"/>
  <c r="G51" i="24"/>
  <c r="H51" i="24"/>
  <c r="I51" i="24"/>
  <c r="J51" i="24"/>
  <c r="K51" i="24"/>
  <c r="C43" i="24"/>
  <c r="C44" i="24"/>
  <c r="C45" i="24"/>
  <c r="C46" i="24"/>
  <c r="C47" i="24"/>
  <c r="C48" i="24"/>
  <c r="C49" i="24"/>
  <c r="C50" i="24"/>
  <c r="C51" i="24"/>
  <c r="C42" i="24"/>
  <c r="D27" i="24"/>
  <c r="E27" i="24"/>
  <c r="F27" i="24"/>
  <c r="G27" i="24"/>
  <c r="H27" i="24"/>
  <c r="I27" i="24"/>
  <c r="J27" i="24"/>
  <c r="K27" i="24"/>
  <c r="L27" i="24"/>
  <c r="D28" i="24"/>
  <c r="E28" i="24"/>
  <c r="F28" i="24"/>
  <c r="G28" i="24"/>
  <c r="H28" i="24"/>
  <c r="I28" i="24"/>
  <c r="J28" i="24"/>
  <c r="K28" i="24"/>
  <c r="L28" i="24"/>
  <c r="D29" i="24"/>
  <c r="E29" i="24"/>
  <c r="F29" i="24"/>
  <c r="G29" i="24"/>
  <c r="H29" i="24"/>
  <c r="I29" i="24"/>
  <c r="J29" i="24"/>
  <c r="K29" i="24"/>
  <c r="L29" i="24"/>
  <c r="D30" i="24"/>
  <c r="E30" i="24"/>
  <c r="F30" i="24"/>
  <c r="G30" i="24"/>
  <c r="H30" i="24"/>
  <c r="I30" i="24"/>
  <c r="J30" i="24"/>
  <c r="K30" i="24"/>
  <c r="L30" i="24"/>
  <c r="D31" i="24"/>
  <c r="E31" i="24"/>
  <c r="F31" i="24"/>
  <c r="G31" i="24"/>
  <c r="H31" i="24"/>
  <c r="I31" i="24"/>
  <c r="J31" i="24"/>
  <c r="K31" i="24"/>
  <c r="L31" i="24"/>
  <c r="D32" i="24"/>
  <c r="E32" i="24"/>
  <c r="F32" i="24"/>
  <c r="G32" i="24"/>
  <c r="H32" i="24"/>
  <c r="I32" i="24"/>
  <c r="J32" i="24"/>
  <c r="K32" i="24"/>
  <c r="L32" i="24"/>
  <c r="D33" i="24"/>
  <c r="E33" i="24"/>
  <c r="F33" i="24"/>
  <c r="G33" i="24"/>
  <c r="H33" i="24"/>
  <c r="I33" i="24"/>
  <c r="J33" i="24"/>
  <c r="K33" i="24"/>
  <c r="L33" i="24"/>
  <c r="D34" i="24"/>
  <c r="E34" i="24"/>
  <c r="F34" i="24"/>
  <c r="G34" i="24"/>
  <c r="H34" i="24"/>
  <c r="I34" i="24"/>
  <c r="J34" i="24"/>
  <c r="K34" i="24"/>
  <c r="L34" i="24"/>
  <c r="D35" i="24"/>
  <c r="E35" i="24"/>
  <c r="F35" i="24"/>
  <c r="G35" i="24"/>
  <c r="H35" i="24"/>
  <c r="I35" i="24"/>
  <c r="J35" i="24"/>
  <c r="K35" i="24"/>
  <c r="L35" i="24"/>
  <c r="D36" i="24"/>
  <c r="E36" i="24"/>
  <c r="F36" i="24"/>
  <c r="G36" i="24"/>
  <c r="H36" i="24"/>
  <c r="I36" i="24"/>
  <c r="J36" i="24"/>
  <c r="K36" i="24"/>
  <c r="L36" i="24"/>
  <c r="D37" i="24"/>
  <c r="E37" i="24"/>
  <c r="F37" i="24"/>
  <c r="G37" i="24"/>
  <c r="H37" i="24"/>
  <c r="I37" i="24"/>
  <c r="J37" i="24"/>
  <c r="K37" i="24"/>
  <c r="L37" i="24"/>
  <c r="C28" i="24"/>
  <c r="C29" i="24"/>
  <c r="C30" i="24"/>
  <c r="C31" i="24"/>
  <c r="C32" i="24"/>
  <c r="C33" i="24"/>
  <c r="C34" i="24"/>
  <c r="C35" i="24"/>
  <c r="C36" i="24"/>
  <c r="C37" i="24"/>
  <c r="C27" i="24"/>
  <c r="D42" i="23"/>
  <c r="E42" i="23"/>
  <c r="F42" i="23"/>
  <c r="G42" i="23"/>
  <c r="H42" i="23"/>
  <c r="I42" i="23"/>
  <c r="J42" i="23"/>
  <c r="D43" i="23"/>
  <c r="E43" i="23"/>
  <c r="F43" i="23"/>
  <c r="G43" i="23"/>
  <c r="H43" i="23"/>
  <c r="I43" i="23"/>
  <c r="J43" i="23"/>
  <c r="D44" i="23"/>
  <c r="E44" i="23"/>
  <c r="F44" i="23"/>
  <c r="G44" i="23"/>
  <c r="H44" i="23"/>
  <c r="I44" i="23"/>
  <c r="J44" i="23"/>
  <c r="D45" i="23"/>
  <c r="E45" i="23"/>
  <c r="F45" i="23"/>
  <c r="G45" i="23"/>
  <c r="H45" i="23"/>
  <c r="I45" i="23"/>
  <c r="J45" i="23"/>
  <c r="D46" i="23"/>
  <c r="E46" i="23"/>
  <c r="F46" i="23"/>
  <c r="G46" i="23"/>
  <c r="H46" i="23"/>
  <c r="I46" i="23"/>
  <c r="J46" i="23"/>
  <c r="D47" i="23"/>
  <c r="E47" i="23"/>
  <c r="F47" i="23"/>
  <c r="G47" i="23"/>
  <c r="H47" i="23"/>
  <c r="I47" i="23"/>
  <c r="J47" i="23"/>
  <c r="D48" i="23"/>
  <c r="E48" i="23"/>
  <c r="F48" i="23"/>
  <c r="G48" i="23"/>
  <c r="H48" i="23"/>
  <c r="I48" i="23"/>
  <c r="J48" i="23"/>
  <c r="D49" i="23"/>
  <c r="E49" i="23"/>
  <c r="F49" i="23"/>
  <c r="G49" i="23"/>
  <c r="H49" i="23"/>
  <c r="I49" i="23"/>
  <c r="J49" i="23"/>
  <c r="D50" i="23"/>
  <c r="E50" i="23"/>
  <c r="F50" i="23"/>
  <c r="G50" i="23"/>
  <c r="H50" i="23"/>
  <c r="I50" i="23"/>
  <c r="J50" i="23"/>
  <c r="D51" i="23"/>
  <c r="E51" i="23"/>
  <c r="F51" i="23"/>
  <c r="G51" i="23"/>
  <c r="H51" i="23"/>
  <c r="I51" i="23"/>
  <c r="J51" i="23"/>
  <c r="C43" i="23"/>
  <c r="C44" i="23"/>
  <c r="C45" i="23"/>
  <c r="C46" i="23"/>
  <c r="C47" i="23"/>
  <c r="C48" i="23"/>
  <c r="C49" i="23"/>
  <c r="C50" i="23"/>
  <c r="C51" i="23"/>
  <c r="C42" i="23"/>
  <c r="D27" i="23"/>
  <c r="E27" i="23"/>
  <c r="F27" i="23"/>
  <c r="G27" i="23"/>
  <c r="H27" i="23"/>
  <c r="I27" i="23"/>
  <c r="J27" i="23"/>
  <c r="D28" i="23"/>
  <c r="E28" i="23"/>
  <c r="F28" i="23"/>
  <c r="G28" i="23"/>
  <c r="H28" i="23"/>
  <c r="I28" i="23"/>
  <c r="J28" i="23"/>
  <c r="D29" i="23"/>
  <c r="E29" i="23"/>
  <c r="F29" i="23"/>
  <c r="G29" i="23"/>
  <c r="H29" i="23"/>
  <c r="I29" i="23"/>
  <c r="J29" i="23"/>
  <c r="D30" i="23"/>
  <c r="E30" i="23"/>
  <c r="F30" i="23"/>
  <c r="G30" i="23"/>
  <c r="H30" i="23"/>
  <c r="I30" i="23"/>
  <c r="J30" i="23"/>
  <c r="D31" i="23"/>
  <c r="E31" i="23"/>
  <c r="F31" i="23"/>
  <c r="G31" i="23"/>
  <c r="H31" i="23"/>
  <c r="I31" i="23"/>
  <c r="J31" i="23"/>
  <c r="D32" i="23"/>
  <c r="E32" i="23"/>
  <c r="F32" i="23"/>
  <c r="G32" i="23"/>
  <c r="H32" i="23"/>
  <c r="I32" i="23"/>
  <c r="J32" i="23"/>
  <c r="D33" i="23"/>
  <c r="E33" i="23"/>
  <c r="F33" i="23"/>
  <c r="G33" i="23"/>
  <c r="H33" i="23"/>
  <c r="I33" i="23"/>
  <c r="J33" i="23"/>
  <c r="D34" i="23"/>
  <c r="E34" i="23"/>
  <c r="F34" i="23"/>
  <c r="G34" i="23"/>
  <c r="H34" i="23"/>
  <c r="I34" i="23"/>
  <c r="J34" i="23"/>
  <c r="D35" i="23"/>
  <c r="E35" i="23"/>
  <c r="F35" i="23"/>
  <c r="G35" i="23"/>
  <c r="H35" i="23"/>
  <c r="I35" i="23"/>
  <c r="J35" i="23"/>
  <c r="D36" i="23"/>
  <c r="E36" i="23"/>
  <c r="F36" i="23"/>
  <c r="G36" i="23"/>
  <c r="H36" i="23"/>
  <c r="I36" i="23"/>
  <c r="J36" i="23"/>
  <c r="D37" i="23"/>
  <c r="E37" i="23"/>
  <c r="F37" i="23"/>
  <c r="G37" i="23"/>
  <c r="H37" i="23"/>
  <c r="I37" i="23"/>
  <c r="J37" i="23"/>
  <c r="C28" i="23"/>
  <c r="C29" i="23"/>
  <c r="C30" i="23"/>
  <c r="C31" i="23"/>
  <c r="C32" i="23"/>
  <c r="C33" i="23"/>
  <c r="C34" i="23"/>
  <c r="C35" i="23"/>
  <c r="C36" i="23"/>
  <c r="C37" i="23"/>
  <c r="C27" i="23"/>
  <c r="D42" i="22"/>
  <c r="E42" i="22"/>
  <c r="F42" i="22"/>
  <c r="G42" i="22"/>
  <c r="H42" i="22"/>
  <c r="I42" i="22"/>
  <c r="J42" i="22"/>
  <c r="K42" i="22"/>
  <c r="L42" i="22"/>
  <c r="D43" i="22"/>
  <c r="E43" i="22"/>
  <c r="F43" i="22"/>
  <c r="G43" i="22"/>
  <c r="H43" i="22"/>
  <c r="I43" i="22"/>
  <c r="J43" i="22"/>
  <c r="K43" i="22"/>
  <c r="L43" i="22"/>
  <c r="D44" i="22"/>
  <c r="E44" i="22"/>
  <c r="F44" i="22"/>
  <c r="G44" i="22"/>
  <c r="H44" i="22"/>
  <c r="I44" i="22"/>
  <c r="J44" i="22"/>
  <c r="K44" i="22"/>
  <c r="L44" i="22"/>
  <c r="D45" i="22"/>
  <c r="E45" i="22"/>
  <c r="F45" i="22"/>
  <c r="G45" i="22"/>
  <c r="H45" i="22"/>
  <c r="I45" i="22"/>
  <c r="J45" i="22"/>
  <c r="K45" i="22"/>
  <c r="L45" i="22"/>
  <c r="D46" i="22"/>
  <c r="E46" i="22"/>
  <c r="F46" i="22"/>
  <c r="G46" i="22"/>
  <c r="H46" i="22"/>
  <c r="I46" i="22"/>
  <c r="J46" i="22"/>
  <c r="K46" i="22"/>
  <c r="L46" i="22"/>
  <c r="D47" i="22"/>
  <c r="E47" i="22"/>
  <c r="F47" i="22"/>
  <c r="G47" i="22"/>
  <c r="H47" i="22"/>
  <c r="I47" i="22"/>
  <c r="J47" i="22"/>
  <c r="K47" i="22"/>
  <c r="L47" i="22"/>
  <c r="D48" i="22"/>
  <c r="E48" i="22"/>
  <c r="F48" i="22"/>
  <c r="G48" i="22"/>
  <c r="H48" i="22"/>
  <c r="I48" i="22"/>
  <c r="J48" i="22"/>
  <c r="K48" i="22"/>
  <c r="L48" i="22"/>
  <c r="D49" i="22"/>
  <c r="E49" i="22"/>
  <c r="F49" i="22"/>
  <c r="G49" i="22"/>
  <c r="H49" i="22"/>
  <c r="I49" i="22"/>
  <c r="J49" i="22"/>
  <c r="K49" i="22"/>
  <c r="L49" i="22"/>
  <c r="D50" i="22"/>
  <c r="E50" i="22"/>
  <c r="F50" i="22"/>
  <c r="G50" i="22"/>
  <c r="H50" i="22"/>
  <c r="I50" i="22"/>
  <c r="J50" i="22"/>
  <c r="K50" i="22"/>
  <c r="L50" i="22"/>
  <c r="D51" i="22"/>
  <c r="E51" i="22"/>
  <c r="F51" i="22"/>
  <c r="G51" i="22"/>
  <c r="H51" i="22"/>
  <c r="I51" i="22"/>
  <c r="J51" i="22"/>
  <c r="K51" i="22"/>
  <c r="L51" i="22"/>
  <c r="C43" i="22"/>
  <c r="C44" i="22"/>
  <c r="C45" i="22"/>
  <c r="C46" i="22"/>
  <c r="C47" i="22"/>
  <c r="C48" i="22"/>
  <c r="C49" i="22"/>
  <c r="C50" i="22"/>
  <c r="C51" i="22"/>
  <c r="C42" i="22"/>
  <c r="D27" i="22"/>
  <c r="E27" i="22"/>
  <c r="F27" i="22"/>
  <c r="G27" i="22"/>
  <c r="H27" i="22"/>
  <c r="I27" i="22"/>
  <c r="J27" i="22"/>
  <c r="K27" i="22"/>
  <c r="L27" i="22"/>
  <c r="D28" i="22"/>
  <c r="E28" i="22"/>
  <c r="F28" i="22"/>
  <c r="G28" i="22"/>
  <c r="H28" i="22"/>
  <c r="I28" i="22"/>
  <c r="J28" i="22"/>
  <c r="K28" i="22"/>
  <c r="L28" i="22"/>
  <c r="D29" i="22"/>
  <c r="E29" i="22"/>
  <c r="F29" i="22"/>
  <c r="G29" i="22"/>
  <c r="H29" i="22"/>
  <c r="I29" i="22"/>
  <c r="J29" i="22"/>
  <c r="K29" i="22"/>
  <c r="L29" i="22"/>
  <c r="D30" i="22"/>
  <c r="E30" i="22"/>
  <c r="F30" i="22"/>
  <c r="G30" i="22"/>
  <c r="H30" i="22"/>
  <c r="I30" i="22"/>
  <c r="J30" i="22"/>
  <c r="K30" i="22"/>
  <c r="L30" i="22"/>
  <c r="D31" i="22"/>
  <c r="E31" i="22"/>
  <c r="F31" i="22"/>
  <c r="G31" i="22"/>
  <c r="H31" i="22"/>
  <c r="I31" i="22"/>
  <c r="J31" i="22"/>
  <c r="K31" i="22"/>
  <c r="L31" i="22"/>
  <c r="D32" i="22"/>
  <c r="E32" i="22"/>
  <c r="F32" i="22"/>
  <c r="G32" i="22"/>
  <c r="H32" i="22"/>
  <c r="I32" i="22"/>
  <c r="J32" i="22"/>
  <c r="K32" i="22"/>
  <c r="L32" i="22"/>
  <c r="D33" i="22"/>
  <c r="E33" i="22"/>
  <c r="F33" i="22"/>
  <c r="G33" i="22"/>
  <c r="H33" i="22"/>
  <c r="I33" i="22"/>
  <c r="J33" i="22"/>
  <c r="K33" i="22"/>
  <c r="L33" i="22"/>
  <c r="D34" i="22"/>
  <c r="E34" i="22"/>
  <c r="F34" i="22"/>
  <c r="G34" i="22"/>
  <c r="H34" i="22"/>
  <c r="I34" i="22"/>
  <c r="J34" i="22"/>
  <c r="K34" i="22"/>
  <c r="L34" i="22"/>
  <c r="D35" i="22"/>
  <c r="E35" i="22"/>
  <c r="F35" i="22"/>
  <c r="G35" i="22"/>
  <c r="H35" i="22"/>
  <c r="I35" i="22"/>
  <c r="J35" i="22"/>
  <c r="K35" i="22"/>
  <c r="L35" i="22"/>
  <c r="D36" i="22"/>
  <c r="E36" i="22"/>
  <c r="F36" i="22"/>
  <c r="G36" i="22"/>
  <c r="H36" i="22"/>
  <c r="I36" i="22"/>
  <c r="J36" i="22"/>
  <c r="K36" i="22"/>
  <c r="L36" i="22"/>
  <c r="D37" i="22"/>
  <c r="E37" i="22"/>
  <c r="F37" i="22"/>
  <c r="G37" i="22"/>
  <c r="H37" i="22"/>
  <c r="I37" i="22"/>
  <c r="J37" i="22"/>
  <c r="K37" i="22"/>
  <c r="L37" i="22"/>
  <c r="C28" i="22"/>
  <c r="C29" i="22"/>
  <c r="C30" i="22"/>
  <c r="C31" i="22"/>
  <c r="C32" i="22"/>
  <c r="C33" i="22"/>
  <c r="C34" i="22"/>
  <c r="C35" i="22"/>
  <c r="C36" i="22"/>
  <c r="C37" i="22"/>
  <c r="C27" i="22"/>
  <c r="K51" i="20"/>
  <c r="D42" i="20"/>
  <c r="E42" i="20"/>
  <c r="F42" i="20"/>
  <c r="G42" i="20"/>
  <c r="H42" i="20"/>
  <c r="I42" i="20"/>
  <c r="J42" i="20"/>
  <c r="K42" i="20"/>
  <c r="L42" i="20"/>
  <c r="D43" i="20"/>
  <c r="E43" i="20"/>
  <c r="F43" i="20"/>
  <c r="G43" i="20"/>
  <c r="H43" i="20"/>
  <c r="I43" i="20"/>
  <c r="J43" i="20"/>
  <c r="K43" i="20"/>
  <c r="L43" i="20"/>
  <c r="D44" i="20"/>
  <c r="E44" i="20"/>
  <c r="F44" i="20"/>
  <c r="G44" i="20"/>
  <c r="H44" i="20"/>
  <c r="I44" i="20"/>
  <c r="J44" i="20"/>
  <c r="K44" i="20"/>
  <c r="L44" i="20"/>
  <c r="D45" i="20"/>
  <c r="E45" i="20"/>
  <c r="F45" i="20"/>
  <c r="G45" i="20"/>
  <c r="H45" i="20"/>
  <c r="I45" i="20"/>
  <c r="J45" i="20"/>
  <c r="K45" i="20"/>
  <c r="L45" i="20"/>
  <c r="D46" i="20"/>
  <c r="E46" i="20"/>
  <c r="F46" i="20"/>
  <c r="G46" i="20"/>
  <c r="H46" i="20"/>
  <c r="I46" i="20"/>
  <c r="J46" i="20"/>
  <c r="K46" i="20"/>
  <c r="L46" i="20"/>
  <c r="D47" i="20"/>
  <c r="E47" i="20"/>
  <c r="F47" i="20"/>
  <c r="G47" i="20"/>
  <c r="H47" i="20"/>
  <c r="I47" i="20"/>
  <c r="J47" i="20"/>
  <c r="K47" i="20"/>
  <c r="L47" i="20"/>
  <c r="D48" i="20"/>
  <c r="E48" i="20"/>
  <c r="F48" i="20"/>
  <c r="G48" i="20"/>
  <c r="H48" i="20"/>
  <c r="I48" i="20"/>
  <c r="J48" i="20"/>
  <c r="K48" i="20"/>
  <c r="L48" i="20"/>
  <c r="D49" i="20"/>
  <c r="E49" i="20"/>
  <c r="F49" i="20"/>
  <c r="G49" i="20"/>
  <c r="H49" i="20"/>
  <c r="I49" i="20"/>
  <c r="J49" i="20"/>
  <c r="K49" i="20"/>
  <c r="L49" i="20"/>
  <c r="D50" i="20"/>
  <c r="E50" i="20"/>
  <c r="F50" i="20"/>
  <c r="G50" i="20"/>
  <c r="H50" i="20"/>
  <c r="I50" i="20"/>
  <c r="J50" i="20"/>
  <c r="K50" i="20"/>
  <c r="L50" i="20"/>
  <c r="D51" i="20"/>
  <c r="E51" i="20"/>
  <c r="F51" i="20"/>
  <c r="G51" i="20"/>
  <c r="H51" i="20"/>
  <c r="I51" i="20"/>
  <c r="J51" i="20"/>
  <c r="L51" i="20"/>
  <c r="C43" i="20"/>
  <c r="C44" i="20"/>
  <c r="C45" i="20"/>
  <c r="C46" i="20"/>
  <c r="C47" i="20"/>
  <c r="C48" i="20"/>
  <c r="C49" i="20"/>
  <c r="C50" i="20"/>
  <c r="C51" i="20"/>
  <c r="C42" i="20"/>
  <c r="D27" i="20"/>
  <c r="E27" i="20"/>
  <c r="F27" i="20"/>
  <c r="G27" i="20"/>
  <c r="H27" i="20"/>
  <c r="I27" i="20"/>
  <c r="J27" i="20"/>
  <c r="K27" i="20"/>
  <c r="L27" i="20"/>
  <c r="D28" i="20"/>
  <c r="E28" i="20"/>
  <c r="F28" i="20"/>
  <c r="G28" i="20"/>
  <c r="H28" i="20"/>
  <c r="I28" i="20"/>
  <c r="J28" i="20"/>
  <c r="K28" i="20"/>
  <c r="L28" i="20"/>
  <c r="D29" i="20"/>
  <c r="E29" i="20"/>
  <c r="F29" i="20"/>
  <c r="G29" i="20"/>
  <c r="H29" i="20"/>
  <c r="I29" i="20"/>
  <c r="J29" i="20"/>
  <c r="K29" i="20"/>
  <c r="L29" i="20"/>
  <c r="D30" i="20"/>
  <c r="E30" i="20"/>
  <c r="F30" i="20"/>
  <c r="G30" i="20"/>
  <c r="H30" i="20"/>
  <c r="I30" i="20"/>
  <c r="J30" i="20"/>
  <c r="K30" i="20"/>
  <c r="L30" i="20"/>
  <c r="D31" i="20"/>
  <c r="E31" i="20"/>
  <c r="F31" i="20"/>
  <c r="G31" i="20"/>
  <c r="H31" i="20"/>
  <c r="I31" i="20"/>
  <c r="J31" i="20"/>
  <c r="K31" i="20"/>
  <c r="L31" i="20"/>
  <c r="D32" i="20"/>
  <c r="E32" i="20"/>
  <c r="F32" i="20"/>
  <c r="G32" i="20"/>
  <c r="H32" i="20"/>
  <c r="I32" i="20"/>
  <c r="J32" i="20"/>
  <c r="K32" i="20"/>
  <c r="L32" i="20"/>
  <c r="D33" i="20"/>
  <c r="E33" i="20"/>
  <c r="F33" i="20"/>
  <c r="G33" i="20"/>
  <c r="H33" i="20"/>
  <c r="I33" i="20"/>
  <c r="J33" i="20"/>
  <c r="K33" i="20"/>
  <c r="L33" i="20"/>
  <c r="D34" i="20"/>
  <c r="E34" i="20"/>
  <c r="F34" i="20"/>
  <c r="G34" i="20"/>
  <c r="H34" i="20"/>
  <c r="I34" i="20"/>
  <c r="J34" i="20"/>
  <c r="K34" i="20"/>
  <c r="L34" i="20"/>
  <c r="D35" i="20"/>
  <c r="E35" i="20"/>
  <c r="F35" i="20"/>
  <c r="G35" i="20"/>
  <c r="H35" i="20"/>
  <c r="I35" i="20"/>
  <c r="J35" i="20"/>
  <c r="K35" i="20"/>
  <c r="L35" i="20"/>
  <c r="D36" i="20"/>
  <c r="E36" i="20"/>
  <c r="F36" i="20"/>
  <c r="G36" i="20"/>
  <c r="H36" i="20"/>
  <c r="I36" i="20"/>
  <c r="J36" i="20"/>
  <c r="K36" i="20"/>
  <c r="L36" i="20"/>
  <c r="D37" i="20"/>
  <c r="E37" i="20"/>
  <c r="F37" i="20"/>
  <c r="G37" i="20"/>
  <c r="H37" i="20"/>
  <c r="I37" i="20"/>
  <c r="J37" i="20"/>
  <c r="K37" i="20"/>
  <c r="L37" i="20"/>
  <c r="C28" i="20"/>
  <c r="C29" i="20"/>
  <c r="C30" i="20"/>
  <c r="C31" i="20"/>
  <c r="C32" i="20"/>
  <c r="C33" i="20"/>
  <c r="C34" i="20"/>
  <c r="C35" i="20"/>
  <c r="C36" i="20"/>
  <c r="C37" i="20"/>
  <c r="C27" i="20"/>
  <c r="C51" i="18"/>
  <c r="D48" i="18"/>
  <c r="E48" i="18"/>
  <c r="F48" i="18"/>
  <c r="G48" i="18"/>
  <c r="H48" i="18"/>
  <c r="I48" i="18"/>
  <c r="J48" i="18"/>
  <c r="K48" i="18"/>
  <c r="L48" i="18"/>
  <c r="D49" i="18"/>
  <c r="E49" i="18"/>
  <c r="F49" i="18"/>
  <c r="G49" i="18"/>
  <c r="H49" i="18"/>
  <c r="I49" i="18"/>
  <c r="J49" i="18"/>
  <c r="K49" i="18"/>
  <c r="L49" i="18"/>
  <c r="D50" i="18"/>
  <c r="E50" i="18"/>
  <c r="F50" i="18"/>
  <c r="G50" i="18"/>
  <c r="H50" i="18"/>
  <c r="I50" i="18"/>
  <c r="J50" i="18"/>
  <c r="K50" i="18"/>
  <c r="L50" i="18"/>
  <c r="D51" i="18"/>
  <c r="E51" i="18"/>
  <c r="F51" i="18"/>
  <c r="G51" i="18"/>
  <c r="H51" i="18"/>
  <c r="I51" i="18"/>
  <c r="J51" i="18"/>
  <c r="K51" i="18"/>
  <c r="L51" i="18"/>
  <c r="C49" i="18"/>
  <c r="C50" i="18"/>
  <c r="C43" i="18"/>
  <c r="D42" i="18"/>
  <c r="E42" i="18"/>
  <c r="F42" i="18"/>
  <c r="G42" i="18"/>
  <c r="H42" i="18"/>
  <c r="I42" i="18"/>
  <c r="J42" i="18"/>
  <c r="K42" i="18"/>
  <c r="L42" i="18"/>
  <c r="D43" i="18"/>
  <c r="E43" i="18"/>
  <c r="F43" i="18"/>
  <c r="G43" i="18"/>
  <c r="H43" i="18"/>
  <c r="I43" i="18"/>
  <c r="J43" i="18"/>
  <c r="K43" i="18"/>
  <c r="L43" i="18"/>
  <c r="D44" i="18"/>
  <c r="E44" i="18"/>
  <c r="F44" i="18"/>
  <c r="G44" i="18"/>
  <c r="H44" i="18"/>
  <c r="I44" i="18"/>
  <c r="J44" i="18"/>
  <c r="K44" i="18"/>
  <c r="L44" i="18"/>
  <c r="D45" i="18"/>
  <c r="E45" i="18"/>
  <c r="F45" i="18"/>
  <c r="G45" i="18"/>
  <c r="H45" i="18"/>
  <c r="I45" i="18"/>
  <c r="J45" i="18"/>
  <c r="K45" i="18"/>
  <c r="L45" i="18"/>
  <c r="D46" i="18"/>
  <c r="E46" i="18"/>
  <c r="F46" i="18"/>
  <c r="G46" i="18"/>
  <c r="H46" i="18"/>
  <c r="I46" i="18"/>
  <c r="J46" i="18"/>
  <c r="K46" i="18"/>
  <c r="L46" i="18"/>
  <c r="D47" i="18"/>
  <c r="E47" i="18"/>
  <c r="F47" i="18"/>
  <c r="G47" i="18"/>
  <c r="H47" i="18"/>
  <c r="I47" i="18"/>
  <c r="J47" i="18"/>
  <c r="K47" i="18"/>
  <c r="L47" i="18"/>
  <c r="C44" i="18"/>
  <c r="C45" i="18"/>
  <c r="C46" i="18"/>
  <c r="C47" i="18"/>
  <c r="C48" i="18"/>
  <c r="J33" i="18"/>
  <c r="D27" i="18"/>
  <c r="E27" i="18"/>
  <c r="F27" i="18"/>
  <c r="G27" i="18"/>
  <c r="H27" i="18"/>
  <c r="I27" i="18"/>
  <c r="J27" i="18"/>
  <c r="K27" i="18"/>
  <c r="L27" i="18"/>
  <c r="D28" i="18"/>
  <c r="E28" i="18"/>
  <c r="F28" i="18"/>
  <c r="G28" i="18"/>
  <c r="H28" i="18"/>
  <c r="I28" i="18"/>
  <c r="J28" i="18"/>
  <c r="K28" i="18"/>
  <c r="L28" i="18"/>
  <c r="D29" i="18"/>
  <c r="E29" i="18"/>
  <c r="F29" i="18"/>
  <c r="G29" i="18"/>
  <c r="H29" i="18"/>
  <c r="I29" i="18"/>
  <c r="J29" i="18"/>
  <c r="K29" i="18"/>
  <c r="L29" i="18"/>
  <c r="D30" i="18"/>
  <c r="E30" i="18"/>
  <c r="F30" i="18"/>
  <c r="G30" i="18"/>
  <c r="H30" i="18"/>
  <c r="I30" i="18"/>
  <c r="J30" i="18"/>
  <c r="K30" i="18"/>
  <c r="L30" i="18"/>
  <c r="D31" i="18"/>
  <c r="E31" i="18"/>
  <c r="F31" i="18"/>
  <c r="G31" i="18"/>
  <c r="H31" i="18"/>
  <c r="I31" i="18"/>
  <c r="J31" i="18"/>
  <c r="K31" i="18"/>
  <c r="L31" i="18"/>
  <c r="D32" i="18"/>
  <c r="E32" i="18"/>
  <c r="F32" i="18"/>
  <c r="G32" i="18"/>
  <c r="H32" i="18"/>
  <c r="I32" i="18"/>
  <c r="J32" i="18"/>
  <c r="K32" i="18"/>
  <c r="L32" i="18"/>
  <c r="D33" i="18"/>
  <c r="E33" i="18"/>
  <c r="F33" i="18"/>
  <c r="G33" i="18"/>
  <c r="H33" i="18"/>
  <c r="I33" i="18"/>
  <c r="K33" i="18"/>
  <c r="L33" i="18"/>
  <c r="D34" i="18"/>
  <c r="E34" i="18"/>
  <c r="F34" i="18"/>
  <c r="G34" i="18"/>
  <c r="H34" i="18"/>
  <c r="I34" i="18"/>
  <c r="J34" i="18"/>
  <c r="K34" i="18"/>
  <c r="L34" i="18"/>
  <c r="D35" i="18"/>
  <c r="E35" i="18"/>
  <c r="F35" i="18"/>
  <c r="G35" i="18"/>
  <c r="H35" i="18"/>
  <c r="I35" i="18"/>
  <c r="J35" i="18"/>
  <c r="K35" i="18"/>
  <c r="L35" i="18"/>
  <c r="D36" i="18"/>
  <c r="E36" i="18"/>
  <c r="F36" i="18"/>
  <c r="G36" i="18"/>
  <c r="H36" i="18"/>
  <c r="I36" i="18"/>
  <c r="J36" i="18"/>
  <c r="K36" i="18"/>
  <c r="L36" i="18"/>
  <c r="D37" i="18"/>
  <c r="E37" i="18"/>
  <c r="F37" i="18"/>
  <c r="G37" i="18"/>
  <c r="H37" i="18"/>
  <c r="I37" i="18"/>
  <c r="J37" i="18"/>
  <c r="K37" i="18"/>
  <c r="L37" i="18"/>
  <c r="C28" i="18"/>
  <c r="C29" i="18"/>
  <c r="C30" i="18"/>
  <c r="C31" i="18"/>
  <c r="C32" i="18"/>
  <c r="C33" i="18"/>
  <c r="C34" i="18"/>
  <c r="C35" i="18"/>
  <c r="C36" i="18"/>
  <c r="C37" i="18"/>
  <c r="C27" i="18"/>
  <c r="C44" i="16"/>
  <c r="C41" i="16"/>
  <c r="C26" i="16"/>
  <c r="D26" i="16"/>
  <c r="C27" i="16"/>
  <c r="D27" i="16"/>
  <c r="C28" i="16"/>
  <c r="D28" i="16"/>
  <c r="C29" i="16"/>
  <c r="D29" i="16"/>
  <c r="C30" i="16"/>
  <c r="D30" i="16"/>
  <c r="C31" i="16"/>
  <c r="D31" i="16"/>
  <c r="C32" i="16"/>
  <c r="D32" i="16"/>
  <c r="C33" i="16"/>
  <c r="D33" i="16"/>
  <c r="C34" i="16"/>
  <c r="D34" i="16"/>
  <c r="D25" i="16"/>
  <c r="C25" i="16"/>
  <c r="C61" i="2"/>
  <c r="L141" i="9"/>
  <c r="K141" i="9"/>
  <c r="J141" i="9"/>
  <c r="I141" i="9"/>
  <c r="L140" i="9"/>
  <c r="K140" i="9"/>
  <c r="J140" i="9"/>
  <c r="I140" i="9"/>
  <c r="L139" i="9"/>
  <c r="K139" i="9"/>
  <c r="J139" i="9"/>
  <c r="I139" i="9"/>
  <c r="F141" i="9"/>
  <c r="E141" i="9"/>
  <c r="D141" i="9"/>
  <c r="C141" i="9"/>
  <c r="F140" i="9"/>
  <c r="E140" i="9"/>
  <c r="D140" i="9"/>
  <c r="C140" i="9"/>
  <c r="F139" i="9"/>
  <c r="E139" i="9"/>
  <c r="D139" i="9"/>
  <c r="C139" i="9"/>
  <c r="L249" i="9"/>
  <c r="K249" i="9"/>
  <c r="J249" i="9"/>
  <c r="I249" i="9"/>
  <c r="L248" i="9"/>
  <c r="K248" i="9"/>
  <c r="J248" i="9"/>
  <c r="I248" i="9"/>
  <c r="L247" i="9"/>
  <c r="K247" i="9"/>
  <c r="J247" i="9"/>
  <c r="I247" i="9"/>
  <c r="F249" i="9"/>
  <c r="E249" i="9"/>
  <c r="D249" i="9"/>
  <c r="C249" i="9"/>
  <c r="F248" i="9"/>
  <c r="E248" i="9"/>
  <c r="D248" i="9"/>
  <c r="C248" i="9"/>
  <c r="F247" i="9"/>
  <c r="E247" i="9"/>
  <c r="D247" i="9"/>
  <c r="C247" i="9"/>
  <c r="L231" i="9"/>
  <c r="K231" i="9"/>
  <c r="J231" i="9"/>
  <c r="I231" i="9"/>
  <c r="L230" i="9"/>
  <c r="K230" i="9"/>
  <c r="J230" i="9"/>
  <c r="I230" i="9"/>
  <c r="L229" i="9"/>
  <c r="K229" i="9"/>
  <c r="J229" i="9"/>
  <c r="I229" i="9"/>
  <c r="F231" i="9"/>
  <c r="E231" i="9"/>
  <c r="D231" i="9"/>
  <c r="C231" i="9"/>
  <c r="F230" i="9"/>
  <c r="E230" i="9"/>
  <c r="D230" i="9"/>
  <c r="C230" i="9"/>
  <c r="F229" i="9"/>
  <c r="E229" i="9"/>
  <c r="D229" i="9"/>
  <c r="C229" i="9"/>
  <c r="L213" i="9"/>
  <c r="K213" i="9"/>
  <c r="J213" i="9"/>
  <c r="I213" i="9"/>
  <c r="L212" i="9"/>
  <c r="K212" i="9"/>
  <c r="J212" i="9"/>
  <c r="I212" i="9"/>
  <c r="L211" i="9"/>
  <c r="K211" i="9"/>
  <c r="J211" i="9"/>
  <c r="I211" i="9"/>
  <c r="F213" i="9"/>
  <c r="E213" i="9"/>
  <c r="D213" i="9"/>
  <c r="C213" i="9"/>
  <c r="F212" i="9"/>
  <c r="E212" i="9"/>
  <c r="D212" i="9"/>
  <c r="C212" i="9"/>
  <c r="F211" i="9"/>
  <c r="E211" i="9"/>
  <c r="D211" i="9"/>
  <c r="C211" i="9"/>
  <c r="L195" i="9"/>
  <c r="K195" i="9"/>
  <c r="J195" i="9"/>
  <c r="I195" i="9"/>
  <c r="L194" i="9"/>
  <c r="K194" i="9"/>
  <c r="J194" i="9"/>
  <c r="I194" i="9"/>
  <c r="L193" i="9"/>
  <c r="K193" i="9"/>
  <c r="J193" i="9"/>
  <c r="I193" i="9"/>
  <c r="F195" i="9"/>
  <c r="E195" i="9"/>
  <c r="D195" i="9"/>
  <c r="C195" i="9"/>
  <c r="F194" i="9"/>
  <c r="E194" i="9"/>
  <c r="D194" i="9"/>
  <c r="C194" i="9"/>
  <c r="F193" i="9"/>
  <c r="E193" i="9"/>
  <c r="D193" i="9"/>
  <c r="C193" i="9"/>
  <c r="L177" i="9"/>
  <c r="K177" i="9"/>
  <c r="J177" i="9"/>
  <c r="I177" i="9"/>
  <c r="L176" i="9"/>
  <c r="K176" i="9"/>
  <c r="J176" i="9"/>
  <c r="I176" i="9"/>
  <c r="L175" i="9"/>
  <c r="K175" i="9"/>
  <c r="J175" i="9"/>
  <c r="I175" i="9"/>
  <c r="F177" i="9"/>
  <c r="E177" i="9"/>
  <c r="D177" i="9"/>
  <c r="C177" i="9"/>
  <c r="F176" i="9"/>
  <c r="E176" i="9"/>
  <c r="D176" i="9"/>
  <c r="C176" i="9"/>
  <c r="F175" i="9"/>
  <c r="E175" i="9"/>
  <c r="D175" i="9"/>
  <c r="C175" i="9"/>
  <c r="L159" i="9"/>
  <c r="K159" i="9"/>
  <c r="J159" i="9"/>
  <c r="I159" i="9"/>
  <c r="L158" i="9"/>
  <c r="K158" i="9"/>
  <c r="J158" i="9"/>
  <c r="I158" i="9"/>
  <c r="L157" i="9"/>
  <c r="K157" i="9"/>
  <c r="J157" i="9"/>
  <c r="I157" i="9"/>
  <c r="F159" i="9"/>
  <c r="E159" i="9"/>
  <c r="D159" i="9"/>
  <c r="C159" i="9"/>
  <c r="F158" i="9"/>
  <c r="E158" i="9"/>
  <c r="D158" i="9"/>
  <c r="C158" i="9"/>
  <c r="F157" i="9"/>
  <c r="E157" i="9"/>
  <c r="D157" i="9"/>
  <c r="C157" i="9"/>
  <c r="L123" i="9"/>
  <c r="K123" i="9"/>
  <c r="J123" i="9"/>
  <c r="I123" i="9"/>
  <c r="L122" i="9"/>
  <c r="K122" i="9"/>
  <c r="J122" i="9"/>
  <c r="I122" i="9"/>
  <c r="L121" i="9"/>
  <c r="K121" i="9"/>
  <c r="J121" i="9"/>
  <c r="I121" i="9"/>
  <c r="F123" i="9"/>
  <c r="E123" i="9"/>
  <c r="D123" i="9"/>
  <c r="C123" i="9"/>
  <c r="F122" i="9"/>
  <c r="E122" i="9"/>
  <c r="D122" i="9"/>
  <c r="C122" i="9"/>
  <c r="F121" i="9"/>
  <c r="E121" i="9"/>
  <c r="D121" i="9"/>
  <c r="C121" i="9"/>
  <c r="L105" i="9"/>
  <c r="K105" i="9"/>
  <c r="J105" i="9"/>
  <c r="I105" i="9"/>
  <c r="L104" i="9"/>
  <c r="K104" i="9"/>
  <c r="J104" i="9"/>
  <c r="I104" i="9"/>
  <c r="L103" i="9"/>
  <c r="K103" i="9"/>
  <c r="J103" i="9"/>
  <c r="I103" i="9"/>
  <c r="F105" i="9"/>
  <c r="E105" i="9"/>
  <c r="D105" i="9"/>
  <c r="C105" i="9"/>
  <c r="F104" i="9"/>
  <c r="E104" i="9"/>
  <c r="D104" i="9"/>
  <c r="C104" i="9"/>
  <c r="F103" i="9"/>
  <c r="E103" i="9"/>
  <c r="D103" i="9"/>
  <c r="C103" i="9"/>
  <c r="L87" i="9"/>
  <c r="K87" i="9"/>
  <c r="J87" i="9"/>
  <c r="I87" i="9"/>
  <c r="L86" i="9"/>
  <c r="K86" i="9"/>
  <c r="J86" i="9"/>
  <c r="I86" i="9"/>
  <c r="L85" i="9"/>
  <c r="K85" i="9"/>
  <c r="J85" i="9"/>
  <c r="I85" i="9"/>
  <c r="F87" i="9"/>
  <c r="E87" i="9"/>
  <c r="D87" i="9"/>
  <c r="C87" i="9"/>
  <c r="F86" i="9"/>
  <c r="E86" i="9"/>
  <c r="D86" i="9"/>
  <c r="C86" i="9"/>
  <c r="F85" i="9"/>
  <c r="E85" i="9"/>
  <c r="D85" i="9"/>
  <c r="C85" i="9"/>
  <c r="L69" i="9"/>
  <c r="K69" i="9"/>
  <c r="J69" i="9"/>
  <c r="I69" i="9"/>
  <c r="L68" i="9"/>
  <c r="K68" i="9"/>
  <c r="J68" i="9"/>
  <c r="I68" i="9"/>
  <c r="L67" i="9"/>
  <c r="K67" i="9"/>
  <c r="J67" i="9"/>
  <c r="I67" i="9"/>
  <c r="D69" i="9"/>
  <c r="E69" i="9"/>
  <c r="F69" i="9"/>
  <c r="C69" i="9"/>
  <c r="D68" i="9"/>
  <c r="E68" i="9"/>
  <c r="F68" i="9"/>
  <c r="C68" i="9"/>
  <c r="D67" i="9"/>
  <c r="E67" i="9"/>
  <c r="F67" i="9"/>
  <c r="C67" i="9"/>
  <c r="V254" i="6"/>
  <c r="U254" i="6"/>
  <c r="T254" i="6"/>
  <c r="S254" i="6"/>
  <c r="R254" i="6"/>
  <c r="Q254" i="6"/>
  <c r="P254" i="6"/>
  <c r="O254" i="6"/>
  <c r="N254" i="6"/>
  <c r="V253" i="6"/>
  <c r="U253" i="6"/>
  <c r="T253" i="6"/>
  <c r="S253" i="6"/>
  <c r="R253" i="6"/>
  <c r="Q253" i="6"/>
  <c r="P253" i="6"/>
  <c r="O253" i="6"/>
  <c r="N253" i="6"/>
  <c r="V252" i="6"/>
  <c r="U252" i="6"/>
  <c r="T252" i="6"/>
  <c r="S252" i="6"/>
  <c r="R252" i="6"/>
  <c r="Q252" i="6"/>
  <c r="P252" i="6"/>
  <c r="O252" i="6"/>
  <c r="N252" i="6"/>
  <c r="K254" i="6"/>
  <c r="J254" i="6"/>
  <c r="I254" i="6"/>
  <c r="H254" i="6"/>
  <c r="G254" i="6"/>
  <c r="F254" i="6"/>
  <c r="E254" i="6"/>
  <c r="D254" i="6"/>
  <c r="C254" i="6"/>
  <c r="K253" i="6"/>
  <c r="J253" i="6"/>
  <c r="I253" i="6"/>
  <c r="H253" i="6"/>
  <c r="G253" i="6"/>
  <c r="F253" i="6"/>
  <c r="E253" i="6"/>
  <c r="D253" i="6"/>
  <c r="C253" i="6"/>
  <c r="K252" i="6"/>
  <c r="J252" i="6"/>
  <c r="I252" i="6"/>
  <c r="H252" i="6"/>
  <c r="G252" i="6"/>
  <c r="F252" i="6"/>
  <c r="E252" i="6"/>
  <c r="D252" i="6"/>
  <c r="C252" i="6"/>
  <c r="V236" i="6"/>
  <c r="U236" i="6"/>
  <c r="T236" i="6"/>
  <c r="S236" i="6"/>
  <c r="R236" i="6"/>
  <c r="Q236" i="6"/>
  <c r="P236" i="6"/>
  <c r="O236" i="6"/>
  <c r="N236" i="6"/>
  <c r="V235" i="6"/>
  <c r="U235" i="6"/>
  <c r="T235" i="6"/>
  <c r="S235" i="6"/>
  <c r="R235" i="6"/>
  <c r="Q235" i="6"/>
  <c r="P235" i="6"/>
  <c r="O235" i="6"/>
  <c r="N235" i="6"/>
  <c r="V234" i="6"/>
  <c r="U234" i="6"/>
  <c r="T234" i="6"/>
  <c r="S234" i="6"/>
  <c r="R234" i="6"/>
  <c r="Q234" i="6"/>
  <c r="P234" i="6"/>
  <c r="O234" i="6"/>
  <c r="N234" i="6"/>
  <c r="K236" i="6"/>
  <c r="J236" i="6"/>
  <c r="I236" i="6"/>
  <c r="H236" i="6"/>
  <c r="G236" i="6"/>
  <c r="F236" i="6"/>
  <c r="E236" i="6"/>
  <c r="D236" i="6"/>
  <c r="C236" i="6"/>
  <c r="K235" i="6"/>
  <c r="J235" i="6"/>
  <c r="I235" i="6"/>
  <c r="H235" i="6"/>
  <c r="G235" i="6"/>
  <c r="F235" i="6"/>
  <c r="E235" i="6"/>
  <c r="D235" i="6"/>
  <c r="C235" i="6"/>
  <c r="K234" i="6"/>
  <c r="J234" i="6"/>
  <c r="I234" i="6"/>
  <c r="H234" i="6"/>
  <c r="G234" i="6"/>
  <c r="F234" i="6"/>
  <c r="E234" i="6"/>
  <c r="D234" i="6"/>
  <c r="C234" i="6"/>
  <c r="V218" i="6"/>
  <c r="U218" i="6"/>
  <c r="T218" i="6"/>
  <c r="S218" i="6"/>
  <c r="R218" i="6"/>
  <c r="Q218" i="6"/>
  <c r="P218" i="6"/>
  <c r="O218" i="6"/>
  <c r="N218" i="6"/>
  <c r="V217" i="6"/>
  <c r="U217" i="6"/>
  <c r="T217" i="6"/>
  <c r="S217" i="6"/>
  <c r="R217" i="6"/>
  <c r="Q217" i="6"/>
  <c r="P217" i="6"/>
  <c r="O217" i="6"/>
  <c r="N217" i="6"/>
  <c r="V216" i="6"/>
  <c r="U216" i="6"/>
  <c r="T216" i="6"/>
  <c r="S216" i="6"/>
  <c r="R216" i="6"/>
  <c r="Q216" i="6"/>
  <c r="P216" i="6"/>
  <c r="O216" i="6"/>
  <c r="N216" i="6"/>
  <c r="K218" i="6"/>
  <c r="J218" i="6"/>
  <c r="I218" i="6"/>
  <c r="H218" i="6"/>
  <c r="G218" i="6"/>
  <c r="F218" i="6"/>
  <c r="E218" i="6"/>
  <c r="D218" i="6"/>
  <c r="C218" i="6"/>
  <c r="K217" i="6"/>
  <c r="J217" i="6"/>
  <c r="I217" i="6"/>
  <c r="H217" i="6"/>
  <c r="G217" i="6"/>
  <c r="F217" i="6"/>
  <c r="E217" i="6"/>
  <c r="D217" i="6"/>
  <c r="C217" i="6"/>
  <c r="K216" i="6"/>
  <c r="J216" i="6"/>
  <c r="I216" i="6"/>
  <c r="H216" i="6"/>
  <c r="G216" i="6"/>
  <c r="F216" i="6"/>
  <c r="E216" i="6"/>
  <c r="D216" i="6"/>
  <c r="C216" i="6"/>
  <c r="V200" i="6"/>
  <c r="U200" i="6"/>
  <c r="T200" i="6"/>
  <c r="S200" i="6"/>
  <c r="R200" i="6"/>
  <c r="Q200" i="6"/>
  <c r="P200" i="6"/>
  <c r="O200" i="6"/>
  <c r="N200" i="6"/>
  <c r="V199" i="6"/>
  <c r="U199" i="6"/>
  <c r="T199" i="6"/>
  <c r="S199" i="6"/>
  <c r="R199" i="6"/>
  <c r="Q199" i="6"/>
  <c r="P199" i="6"/>
  <c r="O199" i="6"/>
  <c r="N199" i="6"/>
  <c r="V198" i="6"/>
  <c r="U198" i="6"/>
  <c r="T198" i="6"/>
  <c r="S198" i="6"/>
  <c r="R198" i="6"/>
  <c r="Q198" i="6"/>
  <c r="P198" i="6"/>
  <c r="O198" i="6"/>
  <c r="N198" i="6"/>
  <c r="K200" i="6"/>
  <c r="J200" i="6"/>
  <c r="I200" i="6"/>
  <c r="H200" i="6"/>
  <c r="G200" i="6"/>
  <c r="F200" i="6"/>
  <c r="E200" i="6"/>
  <c r="D200" i="6"/>
  <c r="C200" i="6"/>
  <c r="K199" i="6"/>
  <c r="J199" i="6"/>
  <c r="I199" i="6"/>
  <c r="H199" i="6"/>
  <c r="G199" i="6"/>
  <c r="F199" i="6"/>
  <c r="E199" i="6"/>
  <c r="D199" i="6"/>
  <c r="C199" i="6"/>
  <c r="K198" i="6"/>
  <c r="J198" i="6"/>
  <c r="I198" i="6"/>
  <c r="H198" i="6"/>
  <c r="G198" i="6"/>
  <c r="F198" i="6"/>
  <c r="E198" i="6"/>
  <c r="D198" i="6"/>
  <c r="C198" i="6"/>
  <c r="V182" i="6"/>
  <c r="U182" i="6"/>
  <c r="T182" i="6"/>
  <c r="S182" i="6"/>
  <c r="R182" i="6"/>
  <c r="Q182" i="6"/>
  <c r="P182" i="6"/>
  <c r="O182" i="6"/>
  <c r="N182" i="6"/>
  <c r="V181" i="6"/>
  <c r="U181" i="6"/>
  <c r="T181" i="6"/>
  <c r="S181" i="6"/>
  <c r="R181" i="6"/>
  <c r="Q181" i="6"/>
  <c r="P181" i="6"/>
  <c r="O181" i="6"/>
  <c r="N181" i="6"/>
  <c r="V180" i="6"/>
  <c r="U180" i="6"/>
  <c r="T180" i="6"/>
  <c r="S180" i="6"/>
  <c r="R180" i="6"/>
  <c r="Q180" i="6"/>
  <c r="P180" i="6"/>
  <c r="O180" i="6"/>
  <c r="N180" i="6"/>
  <c r="K182" i="6"/>
  <c r="J182" i="6"/>
  <c r="I182" i="6"/>
  <c r="H182" i="6"/>
  <c r="G182" i="6"/>
  <c r="F182" i="6"/>
  <c r="E182" i="6"/>
  <c r="D182" i="6"/>
  <c r="C182" i="6"/>
  <c r="K181" i="6"/>
  <c r="J181" i="6"/>
  <c r="I181" i="6"/>
  <c r="H181" i="6"/>
  <c r="G181" i="6"/>
  <c r="F181" i="6"/>
  <c r="E181" i="6"/>
  <c r="D181" i="6"/>
  <c r="C181" i="6"/>
  <c r="K180" i="6"/>
  <c r="J180" i="6"/>
  <c r="I180" i="6"/>
  <c r="H180" i="6"/>
  <c r="G180" i="6"/>
  <c r="F180" i="6"/>
  <c r="E180" i="6"/>
  <c r="D180" i="6"/>
  <c r="C180" i="6"/>
  <c r="V164" i="6"/>
  <c r="U164" i="6"/>
  <c r="T164" i="6"/>
  <c r="S164" i="6"/>
  <c r="R164" i="6"/>
  <c r="Q164" i="6"/>
  <c r="P164" i="6"/>
  <c r="O164" i="6"/>
  <c r="N164" i="6"/>
  <c r="V163" i="6"/>
  <c r="U163" i="6"/>
  <c r="T163" i="6"/>
  <c r="S163" i="6"/>
  <c r="R163" i="6"/>
  <c r="Q163" i="6"/>
  <c r="P163" i="6"/>
  <c r="O163" i="6"/>
  <c r="N163" i="6"/>
  <c r="V162" i="6"/>
  <c r="U162" i="6"/>
  <c r="T162" i="6"/>
  <c r="S162" i="6"/>
  <c r="R162" i="6"/>
  <c r="Q162" i="6"/>
  <c r="P162" i="6"/>
  <c r="O162" i="6"/>
  <c r="N162" i="6"/>
  <c r="K164" i="6"/>
  <c r="J164" i="6"/>
  <c r="I164" i="6"/>
  <c r="H164" i="6"/>
  <c r="G164" i="6"/>
  <c r="F164" i="6"/>
  <c r="E164" i="6"/>
  <c r="D164" i="6"/>
  <c r="C164" i="6"/>
  <c r="K163" i="6"/>
  <c r="J163" i="6"/>
  <c r="I163" i="6"/>
  <c r="H163" i="6"/>
  <c r="G163" i="6"/>
  <c r="F163" i="6"/>
  <c r="E163" i="6"/>
  <c r="D163" i="6"/>
  <c r="C163" i="6"/>
  <c r="K162" i="6"/>
  <c r="J162" i="6"/>
  <c r="I162" i="6"/>
  <c r="H162" i="6"/>
  <c r="G162" i="6"/>
  <c r="F162" i="6"/>
  <c r="E162" i="6"/>
  <c r="D162" i="6"/>
  <c r="C162" i="6"/>
  <c r="V146" i="6"/>
  <c r="U146" i="6"/>
  <c r="T146" i="6"/>
  <c r="S146" i="6"/>
  <c r="R146" i="6"/>
  <c r="Q146" i="6"/>
  <c r="P146" i="6"/>
  <c r="O146" i="6"/>
  <c r="N146" i="6"/>
  <c r="V145" i="6"/>
  <c r="U145" i="6"/>
  <c r="T145" i="6"/>
  <c r="S145" i="6"/>
  <c r="R145" i="6"/>
  <c r="Q145" i="6"/>
  <c r="P145" i="6"/>
  <c r="O145" i="6"/>
  <c r="N145" i="6"/>
  <c r="V144" i="6"/>
  <c r="U144" i="6"/>
  <c r="T144" i="6"/>
  <c r="S144" i="6"/>
  <c r="R144" i="6"/>
  <c r="Q144" i="6"/>
  <c r="P144" i="6"/>
  <c r="O144" i="6"/>
  <c r="N144" i="6"/>
  <c r="K146" i="6"/>
  <c r="J146" i="6"/>
  <c r="I146" i="6"/>
  <c r="H146" i="6"/>
  <c r="G146" i="6"/>
  <c r="F146" i="6"/>
  <c r="E146" i="6"/>
  <c r="D146" i="6"/>
  <c r="C146" i="6"/>
  <c r="K145" i="6"/>
  <c r="J145" i="6"/>
  <c r="I145" i="6"/>
  <c r="H145" i="6"/>
  <c r="G145" i="6"/>
  <c r="F145" i="6"/>
  <c r="E145" i="6"/>
  <c r="D145" i="6"/>
  <c r="C145" i="6"/>
  <c r="K144" i="6"/>
  <c r="J144" i="6"/>
  <c r="I144" i="6"/>
  <c r="H144" i="6"/>
  <c r="G144" i="6"/>
  <c r="F144" i="6"/>
  <c r="E144" i="6"/>
  <c r="D144" i="6"/>
  <c r="C144" i="6"/>
  <c r="V128" i="6"/>
  <c r="U128" i="6"/>
  <c r="T128" i="6"/>
  <c r="S128" i="6"/>
  <c r="R128" i="6"/>
  <c r="Q128" i="6"/>
  <c r="P128" i="6"/>
  <c r="O128" i="6"/>
  <c r="N128" i="6"/>
  <c r="V127" i="6"/>
  <c r="U127" i="6"/>
  <c r="T127" i="6"/>
  <c r="S127" i="6"/>
  <c r="R127" i="6"/>
  <c r="Q127" i="6"/>
  <c r="P127" i="6"/>
  <c r="O127" i="6"/>
  <c r="N127" i="6"/>
  <c r="V126" i="6"/>
  <c r="U126" i="6"/>
  <c r="T126" i="6"/>
  <c r="S126" i="6"/>
  <c r="R126" i="6"/>
  <c r="Q126" i="6"/>
  <c r="P126" i="6"/>
  <c r="O126" i="6"/>
  <c r="N126" i="6"/>
  <c r="K128" i="6"/>
  <c r="J128" i="6"/>
  <c r="I128" i="6"/>
  <c r="H128" i="6"/>
  <c r="G128" i="6"/>
  <c r="F128" i="6"/>
  <c r="E128" i="6"/>
  <c r="D128" i="6"/>
  <c r="C128" i="6"/>
  <c r="K127" i="6"/>
  <c r="J127" i="6"/>
  <c r="I127" i="6"/>
  <c r="H127" i="6"/>
  <c r="G127" i="6"/>
  <c r="F127" i="6"/>
  <c r="E127" i="6"/>
  <c r="D127" i="6"/>
  <c r="C127" i="6"/>
  <c r="K126" i="6"/>
  <c r="J126" i="6"/>
  <c r="I126" i="6"/>
  <c r="H126" i="6"/>
  <c r="G126" i="6"/>
  <c r="F126" i="6"/>
  <c r="E126" i="6"/>
  <c r="D126" i="6"/>
  <c r="C126" i="6"/>
  <c r="V110" i="6"/>
  <c r="U110" i="6"/>
  <c r="T110" i="6"/>
  <c r="S110" i="6"/>
  <c r="R110" i="6"/>
  <c r="Q110" i="6"/>
  <c r="P110" i="6"/>
  <c r="O110" i="6"/>
  <c r="N110" i="6"/>
  <c r="V109" i="6"/>
  <c r="U109" i="6"/>
  <c r="T109" i="6"/>
  <c r="S109" i="6"/>
  <c r="R109" i="6"/>
  <c r="Q109" i="6"/>
  <c r="P109" i="6"/>
  <c r="O109" i="6"/>
  <c r="N109" i="6"/>
  <c r="V108" i="6"/>
  <c r="U108" i="6"/>
  <c r="T108" i="6"/>
  <c r="S108" i="6"/>
  <c r="R108" i="6"/>
  <c r="Q108" i="6"/>
  <c r="P108" i="6"/>
  <c r="O108" i="6"/>
  <c r="N108" i="6"/>
  <c r="K110" i="6"/>
  <c r="J110" i="6"/>
  <c r="I110" i="6"/>
  <c r="H110" i="6"/>
  <c r="G110" i="6"/>
  <c r="F110" i="6"/>
  <c r="E110" i="6"/>
  <c r="D110" i="6"/>
  <c r="C110" i="6"/>
  <c r="K109" i="6"/>
  <c r="J109" i="6"/>
  <c r="I109" i="6"/>
  <c r="H109" i="6"/>
  <c r="G109" i="6"/>
  <c r="F109" i="6"/>
  <c r="E109" i="6"/>
  <c r="D109" i="6"/>
  <c r="C109" i="6"/>
  <c r="K108" i="6"/>
  <c r="J108" i="6"/>
  <c r="I108" i="6"/>
  <c r="H108" i="6"/>
  <c r="G108" i="6"/>
  <c r="F108" i="6"/>
  <c r="E108" i="6"/>
  <c r="D108" i="6"/>
  <c r="C108" i="6"/>
  <c r="V92" i="6"/>
  <c r="U92" i="6"/>
  <c r="T92" i="6"/>
  <c r="S92" i="6"/>
  <c r="R92" i="6"/>
  <c r="Q92" i="6"/>
  <c r="P92" i="6"/>
  <c r="O92" i="6"/>
  <c r="N92" i="6"/>
  <c r="V91" i="6"/>
  <c r="U91" i="6"/>
  <c r="T91" i="6"/>
  <c r="S91" i="6"/>
  <c r="R91" i="6"/>
  <c r="Q91" i="6"/>
  <c r="P91" i="6"/>
  <c r="O91" i="6"/>
  <c r="N91" i="6"/>
  <c r="V90" i="6"/>
  <c r="U90" i="6"/>
  <c r="T90" i="6"/>
  <c r="S90" i="6"/>
  <c r="R90" i="6"/>
  <c r="Q90" i="6"/>
  <c r="P90" i="6"/>
  <c r="O90" i="6"/>
  <c r="N90" i="6"/>
  <c r="K92" i="6"/>
  <c r="J92" i="6"/>
  <c r="I92" i="6"/>
  <c r="H92" i="6"/>
  <c r="G92" i="6"/>
  <c r="F92" i="6"/>
  <c r="E92" i="6"/>
  <c r="D92" i="6"/>
  <c r="C92" i="6"/>
  <c r="K91" i="6"/>
  <c r="J91" i="6"/>
  <c r="I91" i="6"/>
  <c r="H91" i="6"/>
  <c r="G91" i="6"/>
  <c r="F91" i="6"/>
  <c r="E91" i="6"/>
  <c r="D91" i="6"/>
  <c r="C91" i="6"/>
  <c r="K90" i="6"/>
  <c r="J90" i="6"/>
  <c r="I90" i="6"/>
  <c r="H90" i="6"/>
  <c r="G90" i="6"/>
  <c r="F90" i="6"/>
  <c r="E90" i="6"/>
  <c r="D90" i="6"/>
  <c r="C90" i="6"/>
  <c r="V74" i="6"/>
  <c r="U74" i="6"/>
  <c r="T74" i="6"/>
  <c r="S74" i="6"/>
  <c r="R74" i="6"/>
  <c r="Q74" i="6"/>
  <c r="P74" i="6"/>
  <c r="O74" i="6"/>
  <c r="N74" i="6"/>
  <c r="V73" i="6"/>
  <c r="U73" i="6"/>
  <c r="T73" i="6"/>
  <c r="S73" i="6"/>
  <c r="R73" i="6"/>
  <c r="Q73" i="6"/>
  <c r="P73" i="6"/>
  <c r="O73" i="6"/>
  <c r="N73" i="6"/>
  <c r="V72" i="6"/>
  <c r="U72" i="6"/>
  <c r="T72" i="6"/>
  <c r="S72" i="6"/>
  <c r="R72" i="6"/>
  <c r="Q72" i="6"/>
  <c r="P72" i="6"/>
  <c r="O72" i="6"/>
  <c r="N72" i="6"/>
  <c r="D74" i="6"/>
  <c r="E74" i="6"/>
  <c r="F74" i="6"/>
  <c r="G74" i="6"/>
  <c r="H74" i="6"/>
  <c r="I74" i="6"/>
  <c r="J74" i="6"/>
  <c r="K74" i="6"/>
  <c r="C74" i="6"/>
  <c r="D73" i="6"/>
  <c r="E73" i="6"/>
  <c r="F73" i="6"/>
  <c r="G73" i="6"/>
  <c r="H73" i="6"/>
  <c r="I73" i="6"/>
  <c r="J73" i="6"/>
  <c r="K73" i="6"/>
  <c r="C73" i="6"/>
  <c r="D72" i="6"/>
  <c r="E72" i="6"/>
  <c r="F72" i="6"/>
  <c r="G72" i="6"/>
  <c r="H72" i="6"/>
  <c r="I72" i="6"/>
  <c r="J72" i="6"/>
  <c r="K72" i="6"/>
  <c r="C72" i="6"/>
  <c r="N243" i="10"/>
  <c r="M243" i="10"/>
  <c r="L243" i="10"/>
  <c r="K243" i="10"/>
  <c r="J243" i="10"/>
  <c r="N242" i="10"/>
  <c r="M242" i="10"/>
  <c r="L242" i="10"/>
  <c r="K242" i="10"/>
  <c r="J242" i="10"/>
  <c r="N241" i="10"/>
  <c r="M241" i="10"/>
  <c r="L241" i="10"/>
  <c r="K241" i="10"/>
  <c r="J241" i="10"/>
  <c r="G243" i="10"/>
  <c r="F243" i="10"/>
  <c r="E243" i="10"/>
  <c r="D243" i="10"/>
  <c r="C243" i="10"/>
  <c r="G242" i="10"/>
  <c r="F242" i="10"/>
  <c r="E242" i="10"/>
  <c r="D242" i="10"/>
  <c r="C242" i="10"/>
  <c r="G241" i="10"/>
  <c r="F241" i="10"/>
  <c r="E241" i="10"/>
  <c r="D241" i="10"/>
  <c r="C241" i="10"/>
  <c r="N225" i="10"/>
  <c r="M225" i="10"/>
  <c r="L225" i="10"/>
  <c r="K225" i="10"/>
  <c r="J225" i="10"/>
  <c r="N224" i="10"/>
  <c r="M224" i="10"/>
  <c r="L224" i="10"/>
  <c r="K224" i="10"/>
  <c r="J224" i="10"/>
  <c r="N223" i="10"/>
  <c r="M223" i="10"/>
  <c r="L223" i="10"/>
  <c r="K223" i="10"/>
  <c r="J223" i="10"/>
  <c r="G225" i="10"/>
  <c r="F225" i="10"/>
  <c r="E225" i="10"/>
  <c r="D225" i="10"/>
  <c r="C225" i="10"/>
  <c r="G224" i="10"/>
  <c r="F224" i="10"/>
  <c r="E224" i="10"/>
  <c r="D224" i="10"/>
  <c r="C224" i="10"/>
  <c r="G223" i="10"/>
  <c r="F223" i="10"/>
  <c r="E223" i="10"/>
  <c r="D223" i="10"/>
  <c r="C223" i="10"/>
  <c r="N207" i="10"/>
  <c r="M207" i="10"/>
  <c r="L207" i="10"/>
  <c r="K207" i="10"/>
  <c r="J207" i="10"/>
  <c r="N206" i="10"/>
  <c r="M206" i="10"/>
  <c r="L206" i="10"/>
  <c r="K206" i="10"/>
  <c r="J206" i="10"/>
  <c r="N205" i="10"/>
  <c r="M205" i="10"/>
  <c r="L205" i="10"/>
  <c r="K205" i="10"/>
  <c r="J205" i="10"/>
  <c r="G207" i="10"/>
  <c r="F207" i="10"/>
  <c r="E207" i="10"/>
  <c r="D207" i="10"/>
  <c r="C207" i="10"/>
  <c r="G206" i="10"/>
  <c r="F206" i="10"/>
  <c r="E206" i="10"/>
  <c r="D206" i="10"/>
  <c r="C206" i="10"/>
  <c r="G205" i="10"/>
  <c r="F205" i="10"/>
  <c r="E205" i="10"/>
  <c r="D205" i="10"/>
  <c r="C205" i="10"/>
  <c r="N189" i="10"/>
  <c r="M189" i="10"/>
  <c r="L189" i="10"/>
  <c r="K189" i="10"/>
  <c r="J189" i="10"/>
  <c r="N188" i="10"/>
  <c r="M188" i="10"/>
  <c r="L188" i="10"/>
  <c r="K188" i="10"/>
  <c r="J188" i="10"/>
  <c r="N187" i="10"/>
  <c r="M187" i="10"/>
  <c r="L187" i="10"/>
  <c r="K187" i="10"/>
  <c r="J187" i="10"/>
  <c r="G189" i="10"/>
  <c r="F189" i="10"/>
  <c r="E189" i="10"/>
  <c r="D189" i="10"/>
  <c r="C189" i="10"/>
  <c r="G188" i="10"/>
  <c r="F188" i="10"/>
  <c r="E188" i="10"/>
  <c r="D188" i="10"/>
  <c r="C188" i="10"/>
  <c r="G187" i="10"/>
  <c r="F187" i="10"/>
  <c r="E187" i="10"/>
  <c r="D187" i="10"/>
  <c r="C187" i="10"/>
  <c r="N171" i="10"/>
  <c r="M171" i="10"/>
  <c r="L171" i="10"/>
  <c r="K171" i="10"/>
  <c r="J171" i="10"/>
  <c r="N170" i="10"/>
  <c r="M170" i="10"/>
  <c r="L170" i="10"/>
  <c r="K170" i="10"/>
  <c r="J170" i="10"/>
  <c r="N169" i="10"/>
  <c r="M169" i="10"/>
  <c r="L169" i="10"/>
  <c r="K169" i="10"/>
  <c r="J169" i="10"/>
  <c r="G171" i="10"/>
  <c r="F171" i="10"/>
  <c r="E171" i="10"/>
  <c r="D171" i="10"/>
  <c r="C171" i="10"/>
  <c r="G170" i="10"/>
  <c r="F170" i="10"/>
  <c r="E170" i="10"/>
  <c r="D170" i="10"/>
  <c r="C170" i="10"/>
  <c r="G169" i="10"/>
  <c r="F169" i="10"/>
  <c r="E169" i="10"/>
  <c r="D169" i="10"/>
  <c r="C169" i="10"/>
  <c r="N153" i="10"/>
  <c r="M153" i="10"/>
  <c r="L153" i="10"/>
  <c r="K153" i="10"/>
  <c r="J153" i="10"/>
  <c r="N152" i="10"/>
  <c r="M152" i="10"/>
  <c r="L152" i="10"/>
  <c r="K152" i="10"/>
  <c r="J152" i="10"/>
  <c r="N151" i="10"/>
  <c r="M151" i="10"/>
  <c r="L151" i="10"/>
  <c r="K151" i="10"/>
  <c r="J151" i="10"/>
  <c r="G153" i="10"/>
  <c r="F153" i="10"/>
  <c r="E153" i="10"/>
  <c r="D153" i="10"/>
  <c r="C153" i="10"/>
  <c r="G152" i="10"/>
  <c r="F152" i="10"/>
  <c r="E152" i="10"/>
  <c r="D152" i="10"/>
  <c r="C152" i="10"/>
  <c r="G151" i="10"/>
  <c r="F151" i="10"/>
  <c r="E151" i="10"/>
  <c r="D151" i="10"/>
  <c r="C151" i="10"/>
  <c r="N135" i="10"/>
  <c r="M135" i="10"/>
  <c r="L135" i="10"/>
  <c r="K135" i="10"/>
  <c r="J135" i="10"/>
  <c r="N134" i="10"/>
  <c r="M134" i="10"/>
  <c r="L134" i="10"/>
  <c r="K134" i="10"/>
  <c r="J134" i="10"/>
  <c r="N133" i="10"/>
  <c r="M133" i="10"/>
  <c r="L133" i="10"/>
  <c r="K133" i="10"/>
  <c r="J133" i="10"/>
  <c r="G135" i="10"/>
  <c r="F135" i="10"/>
  <c r="E135" i="10"/>
  <c r="D135" i="10"/>
  <c r="C135" i="10"/>
  <c r="G134" i="10"/>
  <c r="F134" i="10"/>
  <c r="E134" i="10"/>
  <c r="D134" i="10"/>
  <c r="C134" i="10"/>
  <c r="G133" i="10"/>
  <c r="F133" i="10"/>
  <c r="E133" i="10"/>
  <c r="D133" i="10"/>
  <c r="C133" i="10"/>
  <c r="N117" i="10"/>
  <c r="M117" i="10"/>
  <c r="L117" i="10"/>
  <c r="K117" i="10"/>
  <c r="J117" i="10"/>
  <c r="N116" i="10"/>
  <c r="M116" i="10"/>
  <c r="L116" i="10"/>
  <c r="K116" i="10"/>
  <c r="J116" i="10"/>
  <c r="N115" i="10"/>
  <c r="M115" i="10"/>
  <c r="L115" i="10"/>
  <c r="K115" i="10"/>
  <c r="J115" i="10"/>
  <c r="G117" i="10"/>
  <c r="F117" i="10"/>
  <c r="E117" i="10"/>
  <c r="D117" i="10"/>
  <c r="C117" i="10"/>
  <c r="G116" i="10"/>
  <c r="F116" i="10"/>
  <c r="E116" i="10"/>
  <c r="D116" i="10"/>
  <c r="C116" i="10"/>
  <c r="G115" i="10"/>
  <c r="F115" i="10"/>
  <c r="E115" i="10"/>
  <c r="D115" i="10"/>
  <c r="C115" i="10"/>
  <c r="N99" i="10"/>
  <c r="M99" i="10"/>
  <c r="L99" i="10"/>
  <c r="K99" i="10"/>
  <c r="J99" i="10"/>
  <c r="N98" i="10"/>
  <c r="M98" i="10"/>
  <c r="L98" i="10"/>
  <c r="K98" i="10"/>
  <c r="J98" i="10"/>
  <c r="N97" i="10"/>
  <c r="M97" i="10"/>
  <c r="L97" i="10"/>
  <c r="K97" i="10"/>
  <c r="J97" i="10"/>
  <c r="G99" i="10"/>
  <c r="F99" i="10"/>
  <c r="E99" i="10"/>
  <c r="D99" i="10"/>
  <c r="C99" i="10"/>
  <c r="G98" i="10"/>
  <c r="F98" i="10"/>
  <c r="E98" i="10"/>
  <c r="D98" i="10"/>
  <c r="C98" i="10"/>
  <c r="G97" i="10"/>
  <c r="F97" i="10"/>
  <c r="E97" i="10"/>
  <c r="D97" i="10"/>
  <c r="C97" i="10"/>
  <c r="N81" i="10"/>
  <c r="M81" i="10"/>
  <c r="L81" i="10"/>
  <c r="K81" i="10"/>
  <c r="J81" i="10"/>
  <c r="N80" i="10"/>
  <c r="M80" i="10"/>
  <c r="L80" i="10"/>
  <c r="K80" i="10"/>
  <c r="J80" i="10"/>
  <c r="N79" i="10"/>
  <c r="M79" i="10"/>
  <c r="L79" i="10"/>
  <c r="K79" i="10"/>
  <c r="J79" i="10"/>
  <c r="G81" i="10"/>
  <c r="F81" i="10"/>
  <c r="E81" i="10"/>
  <c r="D81" i="10"/>
  <c r="C81" i="10"/>
  <c r="G80" i="10"/>
  <c r="F80" i="10"/>
  <c r="E80" i="10"/>
  <c r="D80" i="10"/>
  <c r="C80" i="10"/>
  <c r="G79" i="10"/>
  <c r="F79" i="10"/>
  <c r="E79" i="10"/>
  <c r="D79" i="10"/>
  <c r="C79" i="10"/>
  <c r="N63" i="10"/>
  <c r="M63" i="10"/>
  <c r="L63" i="10"/>
  <c r="K63" i="10"/>
  <c r="J63" i="10"/>
  <c r="N62" i="10"/>
  <c r="M62" i="10"/>
  <c r="L62" i="10"/>
  <c r="K62" i="10"/>
  <c r="J62" i="10"/>
  <c r="N61" i="10"/>
  <c r="M61" i="10"/>
  <c r="L61" i="10"/>
  <c r="K61" i="10"/>
  <c r="J61" i="10"/>
  <c r="D63" i="10"/>
  <c r="E63" i="10"/>
  <c r="F63" i="10"/>
  <c r="G63" i="10"/>
  <c r="C63" i="10"/>
  <c r="D62" i="10"/>
  <c r="E62" i="10"/>
  <c r="F62" i="10"/>
  <c r="G62" i="10"/>
  <c r="C62" i="10"/>
  <c r="G61" i="10"/>
  <c r="D61" i="10"/>
  <c r="E61" i="10"/>
  <c r="F61" i="10"/>
  <c r="C61" i="10"/>
  <c r="N243" i="2"/>
  <c r="M243" i="2"/>
  <c r="L243" i="2"/>
  <c r="K243" i="2"/>
  <c r="J243" i="2"/>
  <c r="N242" i="2"/>
  <c r="M242" i="2"/>
  <c r="L242" i="2"/>
  <c r="K242" i="2"/>
  <c r="J242" i="2"/>
  <c r="N241" i="2"/>
  <c r="M241" i="2"/>
  <c r="L241" i="2"/>
  <c r="K241" i="2"/>
  <c r="J241" i="2"/>
  <c r="G243" i="2"/>
  <c r="F243" i="2"/>
  <c r="E243" i="2"/>
  <c r="D243" i="2"/>
  <c r="C243" i="2"/>
  <c r="G242" i="2"/>
  <c r="F242" i="2"/>
  <c r="E242" i="2"/>
  <c r="D242" i="2"/>
  <c r="C242" i="2"/>
  <c r="G241" i="2"/>
  <c r="F241" i="2"/>
  <c r="E241" i="2"/>
  <c r="D241" i="2"/>
  <c r="C241" i="2"/>
  <c r="N225" i="2"/>
  <c r="M225" i="2"/>
  <c r="L225" i="2"/>
  <c r="K225" i="2"/>
  <c r="J225" i="2"/>
  <c r="N224" i="2"/>
  <c r="M224" i="2"/>
  <c r="L224" i="2"/>
  <c r="K224" i="2"/>
  <c r="J224" i="2"/>
  <c r="N223" i="2"/>
  <c r="M223" i="2"/>
  <c r="L223" i="2"/>
  <c r="K223" i="2"/>
  <c r="J223" i="2"/>
  <c r="G225" i="2"/>
  <c r="F225" i="2"/>
  <c r="E225" i="2"/>
  <c r="D225" i="2"/>
  <c r="C225" i="2"/>
  <c r="G224" i="2"/>
  <c r="F224" i="2"/>
  <c r="E224" i="2"/>
  <c r="D224" i="2"/>
  <c r="C224" i="2"/>
  <c r="G223" i="2"/>
  <c r="F223" i="2"/>
  <c r="E223" i="2"/>
  <c r="D223" i="2"/>
  <c r="C223" i="2"/>
  <c r="N207" i="2"/>
  <c r="M207" i="2"/>
  <c r="L207" i="2"/>
  <c r="K207" i="2"/>
  <c r="J207" i="2"/>
  <c r="N206" i="2"/>
  <c r="M206" i="2"/>
  <c r="L206" i="2"/>
  <c r="K206" i="2"/>
  <c r="J206" i="2"/>
  <c r="N205" i="2"/>
  <c r="M205" i="2"/>
  <c r="L205" i="2"/>
  <c r="K205" i="2"/>
  <c r="J205" i="2"/>
  <c r="G207" i="2"/>
  <c r="F207" i="2"/>
  <c r="E207" i="2"/>
  <c r="D207" i="2"/>
  <c r="C207" i="2"/>
  <c r="G206" i="2"/>
  <c r="F206" i="2"/>
  <c r="E206" i="2"/>
  <c r="D206" i="2"/>
  <c r="C206" i="2"/>
  <c r="G205" i="2"/>
  <c r="F205" i="2"/>
  <c r="E205" i="2"/>
  <c r="D205" i="2"/>
  <c r="C205" i="2"/>
  <c r="N189" i="2"/>
  <c r="M189" i="2"/>
  <c r="L189" i="2"/>
  <c r="K189" i="2"/>
  <c r="J189" i="2"/>
  <c r="N188" i="2"/>
  <c r="M188" i="2"/>
  <c r="L188" i="2"/>
  <c r="K188" i="2"/>
  <c r="J188" i="2"/>
  <c r="N187" i="2"/>
  <c r="M187" i="2"/>
  <c r="L187" i="2"/>
  <c r="K187" i="2"/>
  <c r="J187" i="2"/>
  <c r="G189" i="2"/>
  <c r="F189" i="2"/>
  <c r="E189" i="2"/>
  <c r="D189" i="2"/>
  <c r="C189" i="2"/>
  <c r="G188" i="2"/>
  <c r="F188" i="2"/>
  <c r="E188" i="2"/>
  <c r="D188" i="2"/>
  <c r="C188" i="2"/>
  <c r="G187" i="2"/>
  <c r="F187" i="2"/>
  <c r="E187" i="2"/>
  <c r="D187" i="2"/>
  <c r="C187" i="2"/>
  <c r="N171" i="2"/>
  <c r="M171" i="2"/>
  <c r="L171" i="2"/>
  <c r="K171" i="2"/>
  <c r="J171" i="2"/>
  <c r="N170" i="2"/>
  <c r="M170" i="2"/>
  <c r="L170" i="2"/>
  <c r="K170" i="2"/>
  <c r="J170" i="2"/>
  <c r="N169" i="2"/>
  <c r="M169" i="2"/>
  <c r="L169" i="2"/>
  <c r="K169" i="2"/>
  <c r="J169" i="2"/>
  <c r="G171" i="2"/>
  <c r="F171" i="2"/>
  <c r="E171" i="2"/>
  <c r="D171" i="2"/>
  <c r="C171" i="2"/>
  <c r="G170" i="2"/>
  <c r="F170" i="2"/>
  <c r="E170" i="2"/>
  <c r="D170" i="2"/>
  <c r="C170" i="2"/>
  <c r="G169" i="2"/>
  <c r="F169" i="2"/>
  <c r="E169" i="2"/>
  <c r="D169" i="2"/>
  <c r="C169" i="2"/>
  <c r="N153" i="2"/>
  <c r="M153" i="2"/>
  <c r="L153" i="2"/>
  <c r="K153" i="2"/>
  <c r="J153" i="2"/>
  <c r="N152" i="2"/>
  <c r="M152" i="2"/>
  <c r="L152" i="2"/>
  <c r="K152" i="2"/>
  <c r="J152" i="2"/>
  <c r="N151" i="2"/>
  <c r="M151" i="2"/>
  <c r="L151" i="2"/>
  <c r="K151" i="2"/>
  <c r="J151" i="2"/>
  <c r="G153" i="2"/>
  <c r="F153" i="2"/>
  <c r="E153" i="2"/>
  <c r="D153" i="2"/>
  <c r="C153" i="2"/>
  <c r="G152" i="2"/>
  <c r="F152" i="2"/>
  <c r="E152" i="2"/>
  <c r="D152" i="2"/>
  <c r="C152" i="2"/>
  <c r="G151" i="2"/>
  <c r="F151" i="2"/>
  <c r="E151" i="2"/>
  <c r="D151" i="2"/>
  <c r="C151" i="2"/>
  <c r="N135" i="2"/>
  <c r="M135" i="2"/>
  <c r="L135" i="2"/>
  <c r="K135" i="2"/>
  <c r="J135" i="2"/>
  <c r="N134" i="2"/>
  <c r="M134" i="2"/>
  <c r="L134" i="2"/>
  <c r="K134" i="2"/>
  <c r="J134" i="2"/>
  <c r="N133" i="2"/>
  <c r="M133" i="2"/>
  <c r="L133" i="2"/>
  <c r="K133" i="2"/>
  <c r="J133" i="2"/>
  <c r="G135" i="2"/>
  <c r="F135" i="2"/>
  <c r="E135" i="2"/>
  <c r="D135" i="2"/>
  <c r="C135" i="2"/>
  <c r="G134" i="2"/>
  <c r="F134" i="2"/>
  <c r="E134" i="2"/>
  <c r="D134" i="2"/>
  <c r="C134" i="2"/>
  <c r="G133" i="2"/>
  <c r="F133" i="2"/>
  <c r="E133" i="2"/>
  <c r="D133" i="2"/>
  <c r="C133" i="2"/>
  <c r="N117" i="2"/>
  <c r="M117" i="2"/>
  <c r="L117" i="2"/>
  <c r="K117" i="2"/>
  <c r="J117" i="2"/>
  <c r="N116" i="2"/>
  <c r="M116" i="2"/>
  <c r="L116" i="2"/>
  <c r="K116" i="2"/>
  <c r="J116" i="2"/>
  <c r="N115" i="2"/>
  <c r="M115" i="2"/>
  <c r="L115" i="2"/>
  <c r="K115" i="2"/>
  <c r="J115" i="2"/>
  <c r="G117" i="2"/>
  <c r="F117" i="2"/>
  <c r="E117" i="2"/>
  <c r="D117" i="2"/>
  <c r="C117" i="2"/>
  <c r="G116" i="2"/>
  <c r="F116" i="2"/>
  <c r="E116" i="2"/>
  <c r="D116" i="2"/>
  <c r="C116" i="2"/>
  <c r="G115" i="2"/>
  <c r="F115" i="2"/>
  <c r="E115" i="2"/>
  <c r="D115" i="2"/>
  <c r="C115" i="2"/>
  <c r="N99" i="2"/>
  <c r="M99" i="2"/>
  <c r="L99" i="2"/>
  <c r="K99" i="2"/>
  <c r="J99" i="2"/>
  <c r="N98" i="2"/>
  <c r="M98" i="2"/>
  <c r="L98" i="2"/>
  <c r="K98" i="2"/>
  <c r="J98" i="2"/>
  <c r="N97" i="2"/>
  <c r="M97" i="2"/>
  <c r="L97" i="2"/>
  <c r="K97" i="2"/>
  <c r="J97" i="2"/>
  <c r="G99" i="2"/>
  <c r="F99" i="2"/>
  <c r="E99" i="2"/>
  <c r="D99" i="2"/>
  <c r="C99" i="2"/>
  <c r="G98" i="2"/>
  <c r="F98" i="2"/>
  <c r="E98" i="2"/>
  <c r="D98" i="2"/>
  <c r="C98" i="2"/>
  <c r="G97" i="2"/>
  <c r="F97" i="2"/>
  <c r="E97" i="2"/>
  <c r="D97" i="2"/>
  <c r="C97" i="2"/>
  <c r="E81" i="2"/>
  <c r="N81" i="2"/>
  <c r="M81" i="2"/>
  <c r="L81" i="2"/>
  <c r="K81" i="2"/>
  <c r="J81" i="2"/>
  <c r="N80" i="2"/>
  <c r="M80" i="2"/>
  <c r="L80" i="2"/>
  <c r="K80" i="2"/>
  <c r="J80" i="2"/>
  <c r="N79" i="2"/>
  <c r="M79" i="2"/>
  <c r="L79" i="2"/>
  <c r="K79" i="2"/>
  <c r="J79" i="2"/>
  <c r="G81" i="2"/>
  <c r="F81" i="2"/>
  <c r="D81" i="2"/>
  <c r="C81" i="2"/>
  <c r="G80" i="2"/>
  <c r="F80" i="2"/>
  <c r="E80" i="2"/>
  <c r="D80" i="2"/>
  <c r="C80" i="2"/>
  <c r="G79" i="2"/>
  <c r="F79" i="2"/>
  <c r="E79" i="2"/>
  <c r="D79" i="2"/>
  <c r="C79" i="2"/>
  <c r="J63" i="2"/>
  <c r="N63" i="2"/>
  <c r="M63" i="2"/>
  <c r="L63" i="2"/>
  <c r="K63" i="2"/>
  <c r="N62" i="2"/>
  <c r="M62" i="2"/>
  <c r="L62" i="2"/>
  <c r="K62" i="2"/>
  <c r="J62" i="2"/>
  <c r="N61" i="2"/>
  <c r="M61" i="2"/>
  <c r="L61" i="2"/>
  <c r="K61" i="2"/>
  <c r="J61" i="2"/>
  <c r="D61" i="2"/>
  <c r="E61" i="2"/>
  <c r="F61" i="2"/>
  <c r="G61" i="2"/>
  <c r="D62" i="2"/>
  <c r="E62" i="2"/>
  <c r="F62" i="2"/>
  <c r="G62" i="2"/>
  <c r="C62" i="2"/>
  <c r="F63" i="2"/>
  <c r="D63" i="2"/>
  <c r="E63" i="2"/>
  <c r="G63" i="2"/>
  <c r="C63" i="2"/>
  <c r="V256" i="6"/>
  <c r="U256" i="6"/>
  <c r="T256" i="6"/>
  <c r="S256" i="6"/>
  <c r="R256" i="6"/>
  <c r="Q256" i="6"/>
  <c r="P256" i="6"/>
  <c r="O256" i="6"/>
  <c r="N256" i="6"/>
  <c r="K256" i="6"/>
  <c r="J256" i="6"/>
  <c r="I256" i="6"/>
  <c r="H256" i="6"/>
  <c r="G256" i="6"/>
  <c r="F256" i="6"/>
  <c r="E256" i="6"/>
  <c r="D256" i="6"/>
  <c r="C256" i="6"/>
  <c r="V255" i="6"/>
  <c r="U255" i="6"/>
  <c r="T255" i="6"/>
  <c r="S255" i="6"/>
  <c r="R255" i="6"/>
  <c r="Q255" i="6"/>
  <c r="P255" i="6"/>
  <c r="O255" i="6"/>
  <c r="N255" i="6"/>
  <c r="K255" i="6"/>
  <c r="J255" i="6"/>
  <c r="I255" i="6"/>
  <c r="H255" i="6"/>
  <c r="G255" i="6"/>
  <c r="F255" i="6"/>
  <c r="E255" i="6"/>
  <c r="D255" i="6"/>
  <c r="C255" i="6"/>
  <c r="V238" i="6"/>
  <c r="U238" i="6"/>
  <c r="T238" i="6"/>
  <c r="S238" i="6"/>
  <c r="R238" i="6"/>
  <c r="Q238" i="6"/>
  <c r="P238" i="6"/>
  <c r="O238" i="6"/>
  <c r="N238" i="6"/>
  <c r="K238" i="6"/>
  <c r="J238" i="6"/>
  <c r="I238" i="6"/>
  <c r="H238" i="6"/>
  <c r="G238" i="6"/>
  <c r="F238" i="6"/>
  <c r="E238" i="6"/>
  <c r="D238" i="6"/>
  <c r="C238" i="6"/>
  <c r="V237" i="6"/>
  <c r="U237" i="6"/>
  <c r="T237" i="6"/>
  <c r="S237" i="6"/>
  <c r="R237" i="6"/>
  <c r="Q237" i="6"/>
  <c r="P237" i="6"/>
  <c r="O237" i="6"/>
  <c r="N237" i="6"/>
  <c r="K237" i="6"/>
  <c r="J237" i="6"/>
  <c r="I237" i="6"/>
  <c r="H237" i="6"/>
  <c r="G237" i="6"/>
  <c r="F237" i="6"/>
  <c r="E237" i="6"/>
  <c r="D237" i="6"/>
  <c r="C237" i="6"/>
  <c r="V220" i="6"/>
  <c r="U220" i="6"/>
  <c r="T220" i="6"/>
  <c r="S220" i="6"/>
  <c r="R220" i="6"/>
  <c r="Q220" i="6"/>
  <c r="P220" i="6"/>
  <c r="O220" i="6"/>
  <c r="N220" i="6"/>
  <c r="K220" i="6"/>
  <c r="J220" i="6"/>
  <c r="I220" i="6"/>
  <c r="H220" i="6"/>
  <c r="G220" i="6"/>
  <c r="F220" i="6"/>
  <c r="E220" i="6"/>
  <c r="D220" i="6"/>
  <c r="C220" i="6"/>
  <c r="V219" i="6"/>
  <c r="U219" i="6"/>
  <c r="T219" i="6"/>
  <c r="S219" i="6"/>
  <c r="R219" i="6"/>
  <c r="Q219" i="6"/>
  <c r="P219" i="6"/>
  <c r="O219" i="6"/>
  <c r="N219" i="6"/>
  <c r="K219" i="6"/>
  <c r="J219" i="6"/>
  <c r="I219" i="6"/>
  <c r="H219" i="6"/>
  <c r="G219" i="6"/>
  <c r="F219" i="6"/>
  <c r="E219" i="6"/>
  <c r="D219" i="6"/>
  <c r="C219" i="6"/>
  <c r="V202" i="6"/>
  <c r="U202" i="6"/>
  <c r="T202" i="6"/>
  <c r="S202" i="6"/>
  <c r="R202" i="6"/>
  <c r="Q202" i="6"/>
  <c r="P202" i="6"/>
  <c r="O202" i="6"/>
  <c r="N202" i="6"/>
  <c r="K202" i="6"/>
  <c r="J202" i="6"/>
  <c r="I202" i="6"/>
  <c r="H202" i="6"/>
  <c r="G202" i="6"/>
  <c r="F202" i="6"/>
  <c r="E202" i="6"/>
  <c r="D202" i="6"/>
  <c r="C202" i="6"/>
  <c r="V201" i="6"/>
  <c r="U201" i="6"/>
  <c r="T201" i="6"/>
  <c r="S201" i="6"/>
  <c r="R201" i="6"/>
  <c r="Q201" i="6"/>
  <c r="P201" i="6"/>
  <c r="O201" i="6"/>
  <c r="N201" i="6"/>
  <c r="K201" i="6"/>
  <c r="J201" i="6"/>
  <c r="I201" i="6"/>
  <c r="H201" i="6"/>
  <c r="G201" i="6"/>
  <c r="F201" i="6"/>
  <c r="E201" i="6"/>
  <c r="D201" i="6"/>
  <c r="C201" i="6"/>
  <c r="V184" i="6"/>
  <c r="U184" i="6"/>
  <c r="T184" i="6"/>
  <c r="S184" i="6"/>
  <c r="R184" i="6"/>
  <c r="Q184" i="6"/>
  <c r="P184" i="6"/>
  <c r="O184" i="6"/>
  <c r="N184" i="6"/>
  <c r="K184" i="6"/>
  <c r="J184" i="6"/>
  <c r="I184" i="6"/>
  <c r="H184" i="6"/>
  <c r="G184" i="6"/>
  <c r="F184" i="6"/>
  <c r="E184" i="6"/>
  <c r="D184" i="6"/>
  <c r="C184" i="6"/>
  <c r="V183" i="6"/>
  <c r="U183" i="6"/>
  <c r="T183" i="6"/>
  <c r="S183" i="6"/>
  <c r="R183" i="6"/>
  <c r="Q183" i="6"/>
  <c r="P183" i="6"/>
  <c r="O183" i="6"/>
  <c r="N183" i="6"/>
  <c r="K183" i="6"/>
  <c r="J183" i="6"/>
  <c r="I183" i="6"/>
  <c r="H183" i="6"/>
  <c r="G183" i="6"/>
  <c r="F183" i="6"/>
  <c r="E183" i="6"/>
  <c r="D183" i="6"/>
  <c r="C183" i="6"/>
  <c r="V166" i="6"/>
  <c r="U166" i="6"/>
  <c r="T166" i="6"/>
  <c r="S166" i="6"/>
  <c r="R166" i="6"/>
  <c r="Q166" i="6"/>
  <c r="P166" i="6"/>
  <c r="O166" i="6"/>
  <c r="N166" i="6"/>
  <c r="K166" i="6"/>
  <c r="J166" i="6"/>
  <c r="I166" i="6"/>
  <c r="H166" i="6"/>
  <c r="G166" i="6"/>
  <c r="F166" i="6"/>
  <c r="E166" i="6"/>
  <c r="D166" i="6"/>
  <c r="C166" i="6"/>
  <c r="V165" i="6"/>
  <c r="U165" i="6"/>
  <c r="T165" i="6"/>
  <c r="S165" i="6"/>
  <c r="R165" i="6"/>
  <c r="Q165" i="6"/>
  <c r="P165" i="6"/>
  <c r="O165" i="6"/>
  <c r="N165" i="6"/>
  <c r="K165" i="6"/>
  <c r="J165" i="6"/>
  <c r="I165" i="6"/>
  <c r="H165" i="6"/>
  <c r="G165" i="6"/>
  <c r="F165" i="6"/>
  <c r="E165" i="6"/>
  <c r="D165" i="6"/>
  <c r="C165" i="6"/>
  <c r="V148" i="6"/>
  <c r="U148" i="6"/>
  <c r="T148" i="6"/>
  <c r="S148" i="6"/>
  <c r="R148" i="6"/>
  <c r="Q148" i="6"/>
  <c r="P148" i="6"/>
  <c r="O148" i="6"/>
  <c r="N148" i="6"/>
  <c r="K148" i="6"/>
  <c r="J148" i="6"/>
  <c r="I148" i="6"/>
  <c r="H148" i="6"/>
  <c r="G148" i="6"/>
  <c r="F148" i="6"/>
  <c r="E148" i="6"/>
  <c r="D148" i="6"/>
  <c r="C148" i="6"/>
  <c r="V147" i="6"/>
  <c r="U147" i="6"/>
  <c r="T147" i="6"/>
  <c r="S147" i="6"/>
  <c r="R147" i="6"/>
  <c r="Q147" i="6"/>
  <c r="P147" i="6"/>
  <c r="O147" i="6"/>
  <c r="N147" i="6"/>
  <c r="K147" i="6"/>
  <c r="J147" i="6"/>
  <c r="I147" i="6"/>
  <c r="H147" i="6"/>
  <c r="G147" i="6"/>
  <c r="F147" i="6"/>
  <c r="E147" i="6"/>
  <c r="D147" i="6"/>
  <c r="C147" i="6"/>
  <c r="V130" i="6"/>
  <c r="U130" i="6"/>
  <c r="T130" i="6"/>
  <c r="S130" i="6"/>
  <c r="R130" i="6"/>
  <c r="Q130" i="6"/>
  <c r="P130" i="6"/>
  <c r="O130" i="6"/>
  <c r="N130" i="6"/>
  <c r="K130" i="6"/>
  <c r="J130" i="6"/>
  <c r="I130" i="6"/>
  <c r="H130" i="6"/>
  <c r="G130" i="6"/>
  <c r="F130" i="6"/>
  <c r="E130" i="6"/>
  <c r="D130" i="6"/>
  <c r="C130" i="6"/>
  <c r="V129" i="6"/>
  <c r="U129" i="6"/>
  <c r="T129" i="6"/>
  <c r="S129" i="6"/>
  <c r="R129" i="6"/>
  <c r="Q129" i="6"/>
  <c r="P129" i="6"/>
  <c r="O129" i="6"/>
  <c r="N129" i="6"/>
  <c r="K129" i="6"/>
  <c r="J129" i="6"/>
  <c r="I129" i="6"/>
  <c r="H129" i="6"/>
  <c r="G129" i="6"/>
  <c r="F129" i="6"/>
  <c r="E129" i="6"/>
  <c r="D129" i="6"/>
  <c r="C129" i="6"/>
  <c r="K112" i="6"/>
  <c r="V112" i="6"/>
  <c r="U112" i="6"/>
  <c r="T112" i="6"/>
  <c r="S112" i="6"/>
  <c r="R112" i="6"/>
  <c r="Q112" i="6"/>
  <c r="P112" i="6"/>
  <c r="O112" i="6"/>
  <c r="N112" i="6"/>
  <c r="J112" i="6"/>
  <c r="I112" i="6"/>
  <c r="H112" i="6"/>
  <c r="G112" i="6"/>
  <c r="F112" i="6"/>
  <c r="E112" i="6"/>
  <c r="D112" i="6"/>
  <c r="C112" i="6"/>
  <c r="V111" i="6"/>
  <c r="U111" i="6"/>
  <c r="T111" i="6"/>
  <c r="S111" i="6"/>
  <c r="R111" i="6"/>
  <c r="Q111" i="6"/>
  <c r="P111" i="6"/>
  <c r="O111" i="6"/>
  <c r="N111" i="6"/>
  <c r="K111" i="6"/>
  <c r="J111" i="6"/>
  <c r="I111" i="6"/>
  <c r="H111" i="6"/>
  <c r="G111" i="6"/>
  <c r="F111" i="6"/>
  <c r="E111" i="6"/>
  <c r="D111" i="6"/>
  <c r="C111" i="6"/>
  <c r="N245" i="10"/>
  <c r="M245" i="10"/>
  <c r="L245" i="10"/>
  <c r="K245" i="10"/>
  <c r="J245" i="10"/>
  <c r="G245" i="10"/>
  <c r="F245" i="10"/>
  <c r="E245" i="10"/>
  <c r="D245" i="10"/>
  <c r="C245" i="10"/>
  <c r="N244" i="10"/>
  <c r="M244" i="10"/>
  <c r="L244" i="10"/>
  <c r="K244" i="10"/>
  <c r="J244" i="10"/>
  <c r="G244" i="10"/>
  <c r="F244" i="10"/>
  <c r="E244" i="10"/>
  <c r="D244" i="10"/>
  <c r="C244" i="10"/>
  <c r="N227" i="10"/>
  <c r="M227" i="10"/>
  <c r="L227" i="10"/>
  <c r="K227" i="10"/>
  <c r="J227" i="10"/>
  <c r="G227" i="10"/>
  <c r="F227" i="10"/>
  <c r="E227" i="10"/>
  <c r="D227" i="10"/>
  <c r="C227" i="10"/>
  <c r="N226" i="10"/>
  <c r="M226" i="10"/>
  <c r="L226" i="10"/>
  <c r="K226" i="10"/>
  <c r="J226" i="10"/>
  <c r="G226" i="10"/>
  <c r="F226" i="10"/>
  <c r="E226" i="10"/>
  <c r="D226" i="10"/>
  <c r="C226" i="10"/>
  <c r="N209" i="10"/>
  <c r="M209" i="10"/>
  <c r="L209" i="10"/>
  <c r="K209" i="10"/>
  <c r="J209" i="10"/>
  <c r="G209" i="10"/>
  <c r="F209" i="10"/>
  <c r="E209" i="10"/>
  <c r="D209" i="10"/>
  <c r="C209" i="10"/>
  <c r="N208" i="10"/>
  <c r="M208" i="10"/>
  <c r="L208" i="10"/>
  <c r="K208" i="10"/>
  <c r="J208" i="10"/>
  <c r="G208" i="10"/>
  <c r="F208" i="10"/>
  <c r="E208" i="10"/>
  <c r="D208" i="10"/>
  <c r="C208" i="10"/>
  <c r="N191" i="10"/>
  <c r="M191" i="10"/>
  <c r="L191" i="10"/>
  <c r="K191" i="10"/>
  <c r="J191" i="10"/>
  <c r="G191" i="10"/>
  <c r="F191" i="10"/>
  <c r="E191" i="10"/>
  <c r="D191" i="10"/>
  <c r="C191" i="10"/>
  <c r="N190" i="10"/>
  <c r="M190" i="10"/>
  <c r="L190" i="10"/>
  <c r="K190" i="10"/>
  <c r="J190" i="10"/>
  <c r="G190" i="10"/>
  <c r="F190" i="10"/>
  <c r="E190" i="10"/>
  <c r="D190" i="10"/>
  <c r="C190" i="10"/>
  <c r="N173" i="10"/>
  <c r="M173" i="10"/>
  <c r="L173" i="10"/>
  <c r="K173" i="10"/>
  <c r="J173" i="10"/>
  <c r="G173" i="10"/>
  <c r="F173" i="10"/>
  <c r="E173" i="10"/>
  <c r="D173" i="10"/>
  <c r="C173" i="10"/>
  <c r="N172" i="10"/>
  <c r="M172" i="10"/>
  <c r="L172" i="10"/>
  <c r="K172" i="10"/>
  <c r="J172" i="10"/>
  <c r="G172" i="10"/>
  <c r="F172" i="10"/>
  <c r="E172" i="10"/>
  <c r="D172" i="10"/>
  <c r="C172" i="10"/>
  <c r="K118" i="10"/>
  <c r="N155" i="10"/>
  <c r="M155" i="10"/>
  <c r="L155" i="10"/>
  <c r="K155" i="10"/>
  <c r="J155" i="10"/>
  <c r="G155" i="10"/>
  <c r="F155" i="10"/>
  <c r="E155" i="10"/>
  <c r="D155" i="10"/>
  <c r="C155" i="10"/>
  <c r="N154" i="10"/>
  <c r="M154" i="10"/>
  <c r="L154" i="10"/>
  <c r="K154" i="10"/>
  <c r="J154" i="10"/>
  <c r="G154" i="10"/>
  <c r="F154" i="10"/>
  <c r="E154" i="10"/>
  <c r="D154" i="10"/>
  <c r="C154" i="10"/>
  <c r="N137" i="10"/>
  <c r="M137" i="10"/>
  <c r="L137" i="10"/>
  <c r="K137" i="10"/>
  <c r="J137" i="10"/>
  <c r="G137" i="10"/>
  <c r="F137" i="10"/>
  <c r="E137" i="10"/>
  <c r="D137" i="10"/>
  <c r="C137" i="10"/>
  <c r="N136" i="10"/>
  <c r="M136" i="10"/>
  <c r="L136" i="10"/>
  <c r="K136" i="10"/>
  <c r="J136" i="10"/>
  <c r="G136" i="10"/>
  <c r="F136" i="10"/>
  <c r="E136" i="10"/>
  <c r="D136" i="10"/>
  <c r="C136" i="10"/>
  <c r="N119" i="10"/>
  <c r="M119" i="10"/>
  <c r="L119" i="10"/>
  <c r="K119" i="10"/>
  <c r="J119" i="10"/>
  <c r="G119" i="10"/>
  <c r="F119" i="10"/>
  <c r="E119" i="10"/>
  <c r="D119" i="10"/>
  <c r="C119" i="10"/>
  <c r="N118" i="10"/>
  <c r="M118" i="10"/>
  <c r="L118" i="10"/>
  <c r="J118" i="10"/>
  <c r="G118" i="10"/>
  <c r="F118" i="10"/>
  <c r="E118" i="10"/>
  <c r="D118" i="10"/>
  <c r="C118" i="10"/>
  <c r="N101" i="10"/>
  <c r="M101" i="10"/>
  <c r="L101" i="10"/>
  <c r="K101" i="10"/>
  <c r="J101" i="10"/>
  <c r="G101" i="10"/>
  <c r="F101" i="10"/>
  <c r="E101" i="10"/>
  <c r="D101" i="10"/>
  <c r="C101" i="10"/>
  <c r="N100" i="10"/>
  <c r="M100" i="10"/>
  <c r="L100" i="10"/>
  <c r="K100" i="10"/>
  <c r="J100" i="10"/>
  <c r="G100" i="10"/>
  <c r="F100" i="10"/>
  <c r="E100" i="10"/>
  <c r="D100" i="10"/>
  <c r="C100" i="10"/>
  <c r="N83" i="10"/>
  <c r="M83" i="10"/>
  <c r="L83" i="10"/>
  <c r="K83" i="10"/>
  <c r="J83" i="10"/>
  <c r="N82" i="10"/>
  <c r="M82" i="10"/>
  <c r="L82" i="10"/>
  <c r="K82" i="10"/>
  <c r="J82" i="10"/>
  <c r="D83" i="10"/>
  <c r="E83" i="10"/>
  <c r="F83" i="10"/>
  <c r="G83" i="10"/>
  <c r="C83" i="10"/>
  <c r="E82" i="10"/>
  <c r="F82" i="10"/>
  <c r="G82" i="10"/>
  <c r="D82" i="10"/>
  <c r="C82" i="10"/>
  <c r="G65" i="10"/>
  <c r="N65" i="10"/>
  <c r="M65" i="10"/>
  <c r="L65" i="10"/>
  <c r="K65" i="10"/>
  <c r="J65" i="10"/>
  <c r="F65" i="10"/>
  <c r="E65" i="10"/>
  <c r="D65" i="10"/>
  <c r="C65" i="10"/>
  <c r="N64" i="10"/>
  <c r="M64" i="10"/>
  <c r="L64" i="10"/>
  <c r="K64" i="10"/>
  <c r="J64" i="10"/>
  <c r="G64" i="10"/>
  <c r="F64" i="10"/>
  <c r="E64" i="10"/>
  <c r="D64" i="10"/>
  <c r="C64" i="10"/>
  <c r="L251" i="9"/>
  <c r="K251" i="9"/>
  <c r="J251" i="9"/>
  <c r="I251" i="9"/>
  <c r="F251" i="9"/>
  <c r="E251" i="9"/>
  <c r="D251" i="9"/>
  <c r="C251" i="9"/>
  <c r="L250" i="9"/>
  <c r="K250" i="9"/>
  <c r="J250" i="9"/>
  <c r="I250" i="9"/>
  <c r="F250" i="9"/>
  <c r="E250" i="9"/>
  <c r="D250" i="9"/>
  <c r="C250" i="9"/>
  <c r="L233" i="9"/>
  <c r="K233" i="9"/>
  <c r="J233" i="9"/>
  <c r="I233" i="9"/>
  <c r="F233" i="9"/>
  <c r="E233" i="9"/>
  <c r="D233" i="9"/>
  <c r="C233" i="9"/>
  <c r="L232" i="9"/>
  <c r="K232" i="9"/>
  <c r="J232" i="9"/>
  <c r="I232" i="9"/>
  <c r="F232" i="9"/>
  <c r="E232" i="9"/>
  <c r="D232" i="9"/>
  <c r="C232" i="9"/>
  <c r="L215" i="9"/>
  <c r="K215" i="9"/>
  <c r="J215" i="9"/>
  <c r="I215" i="9"/>
  <c r="F215" i="9"/>
  <c r="E215" i="9"/>
  <c r="D215" i="9"/>
  <c r="C215" i="9"/>
  <c r="L214" i="9"/>
  <c r="K214" i="9"/>
  <c r="J214" i="9"/>
  <c r="I214" i="9"/>
  <c r="F214" i="9"/>
  <c r="E214" i="9"/>
  <c r="D214" i="9"/>
  <c r="C214" i="9"/>
  <c r="L197" i="9"/>
  <c r="K197" i="9"/>
  <c r="J197" i="9"/>
  <c r="I197" i="9"/>
  <c r="F197" i="9"/>
  <c r="E197" i="9"/>
  <c r="D197" i="9"/>
  <c r="C197" i="9"/>
  <c r="L196" i="9"/>
  <c r="K196" i="9"/>
  <c r="J196" i="9"/>
  <c r="I196" i="9"/>
  <c r="F196" i="9"/>
  <c r="E196" i="9"/>
  <c r="D196" i="9"/>
  <c r="C196" i="9"/>
  <c r="L179" i="9"/>
  <c r="K179" i="9"/>
  <c r="J179" i="9"/>
  <c r="I179" i="9"/>
  <c r="F179" i="9"/>
  <c r="E179" i="9"/>
  <c r="D179" i="9"/>
  <c r="C179" i="9"/>
  <c r="L178" i="9"/>
  <c r="K178" i="9"/>
  <c r="J178" i="9"/>
  <c r="I178" i="9"/>
  <c r="F178" i="9"/>
  <c r="E178" i="9"/>
  <c r="D178" i="9"/>
  <c r="C178" i="9"/>
  <c r="L161" i="9"/>
  <c r="K161" i="9"/>
  <c r="J161" i="9"/>
  <c r="I161" i="9"/>
  <c r="F161" i="9"/>
  <c r="E161" i="9"/>
  <c r="D161" i="9"/>
  <c r="C161" i="9"/>
  <c r="L160" i="9"/>
  <c r="K160" i="9"/>
  <c r="J160" i="9"/>
  <c r="I160" i="9"/>
  <c r="F160" i="9"/>
  <c r="E160" i="9"/>
  <c r="D160" i="9"/>
  <c r="C160" i="9"/>
  <c r="L143" i="9"/>
  <c r="K143" i="9"/>
  <c r="J143" i="9"/>
  <c r="I143" i="9"/>
  <c r="F143" i="9"/>
  <c r="E143" i="9"/>
  <c r="D143" i="9"/>
  <c r="C143" i="9"/>
  <c r="L142" i="9"/>
  <c r="K142" i="9"/>
  <c r="J142" i="9"/>
  <c r="I142" i="9"/>
  <c r="F142" i="9"/>
  <c r="E142" i="9"/>
  <c r="D142" i="9"/>
  <c r="C142" i="9"/>
  <c r="L125" i="9"/>
  <c r="K125" i="9"/>
  <c r="J125" i="9"/>
  <c r="I125" i="9"/>
  <c r="F125" i="9"/>
  <c r="E125" i="9"/>
  <c r="D125" i="9"/>
  <c r="C125" i="9"/>
  <c r="L124" i="9"/>
  <c r="K124" i="9"/>
  <c r="J124" i="9"/>
  <c r="I124" i="9"/>
  <c r="F124" i="9"/>
  <c r="E124" i="9"/>
  <c r="D124" i="9"/>
  <c r="C124" i="9"/>
  <c r="L107" i="9"/>
  <c r="K107" i="9"/>
  <c r="J107" i="9"/>
  <c r="I107" i="9"/>
  <c r="F107" i="9"/>
  <c r="E107" i="9"/>
  <c r="D107" i="9"/>
  <c r="C107" i="9"/>
  <c r="L106" i="9"/>
  <c r="K106" i="9"/>
  <c r="J106" i="9"/>
  <c r="I106" i="9"/>
  <c r="F106" i="9"/>
  <c r="E106" i="9"/>
  <c r="D106" i="9"/>
  <c r="C106" i="9"/>
  <c r="L89" i="9"/>
  <c r="K89" i="9"/>
  <c r="J89" i="9"/>
  <c r="I89" i="9"/>
  <c r="F89" i="9"/>
  <c r="E89" i="9"/>
  <c r="D89" i="9"/>
  <c r="C89" i="9"/>
  <c r="L88" i="9"/>
  <c r="K88" i="9"/>
  <c r="J88" i="9"/>
  <c r="I88" i="9"/>
  <c r="F88" i="9"/>
  <c r="E88" i="9"/>
  <c r="D88" i="9"/>
  <c r="C88" i="9"/>
  <c r="L71" i="9"/>
  <c r="K71" i="9"/>
  <c r="J71" i="9"/>
  <c r="I71" i="9"/>
  <c r="L70" i="9"/>
  <c r="K70" i="9"/>
  <c r="J70" i="9"/>
  <c r="I70" i="9"/>
  <c r="D71" i="9"/>
  <c r="E71" i="9"/>
  <c r="F71" i="9"/>
  <c r="C71" i="9"/>
  <c r="D70" i="9"/>
  <c r="E70" i="9"/>
  <c r="F70" i="9"/>
  <c r="C70" i="9"/>
  <c r="V94" i="6"/>
  <c r="U94" i="6"/>
  <c r="T94" i="6"/>
  <c r="S94" i="6"/>
  <c r="R94" i="6"/>
  <c r="Q94" i="6"/>
  <c r="P94" i="6"/>
  <c r="O94" i="6"/>
  <c r="N94" i="6"/>
  <c r="K94" i="6"/>
  <c r="J94" i="6"/>
  <c r="I94" i="6"/>
  <c r="H94" i="6"/>
  <c r="G94" i="6"/>
  <c r="F94" i="6"/>
  <c r="E94" i="6"/>
  <c r="D94" i="6"/>
  <c r="C94" i="6"/>
  <c r="V93" i="6"/>
  <c r="U93" i="6"/>
  <c r="T93" i="6"/>
  <c r="S93" i="6"/>
  <c r="R93" i="6"/>
  <c r="Q93" i="6"/>
  <c r="P93" i="6"/>
  <c r="O93" i="6"/>
  <c r="N93" i="6"/>
  <c r="K93" i="6"/>
  <c r="J93" i="6"/>
  <c r="I93" i="6"/>
  <c r="H93" i="6"/>
  <c r="G93" i="6"/>
  <c r="F93" i="6"/>
  <c r="E93" i="6"/>
  <c r="D93" i="6"/>
  <c r="C93" i="6"/>
  <c r="V76" i="6"/>
  <c r="U76" i="6"/>
  <c r="T76" i="6"/>
  <c r="S76" i="6"/>
  <c r="R76" i="6"/>
  <c r="Q76" i="6"/>
  <c r="P76" i="6"/>
  <c r="O76" i="6"/>
  <c r="N76" i="6"/>
  <c r="V75" i="6"/>
  <c r="U75" i="6"/>
  <c r="T75" i="6"/>
  <c r="S75" i="6"/>
  <c r="R75" i="6"/>
  <c r="Q75" i="6"/>
  <c r="P75" i="6"/>
  <c r="O75" i="6"/>
  <c r="N75" i="6"/>
  <c r="D76" i="6"/>
  <c r="E76" i="6"/>
  <c r="F76" i="6"/>
  <c r="G76" i="6"/>
  <c r="H76" i="6"/>
  <c r="I76" i="6"/>
  <c r="J76" i="6"/>
  <c r="K76" i="6"/>
  <c r="C76" i="6"/>
  <c r="K75" i="6"/>
  <c r="D75" i="6"/>
  <c r="E75" i="6"/>
  <c r="F75" i="6"/>
  <c r="G75" i="6"/>
  <c r="H75" i="6"/>
  <c r="I75" i="6"/>
  <c r="J75" i="6"/>
  <c r="C75" i="6"/>
  <c r="N245" i="2"/>
  <c r="M245" i="2"/>
  <c r="L245" i="2"/>
  <c r="K245" i="2"/>
  <c r="J245" i="2"/>
  <c r="G245" i="2"/>
  <c r="F245" i="2"/>
  <c r="E245" i="2"/>
  <c r="D245" i="2"/>
  <c r="C245" i="2"/>
  <c r="N244" i="2"/>
  <c r="M244" i="2"/>
  <c r="L244" i="2"/>
  <c r="K244" i="2"/>
  <c r="J244" i="2"/>
  <c r="G244" i="2"/>
  <c r="F244" i="2"/>
  <c r="E244" i="2"/>
  <c r="D244" i="2"/>
  <c r="C244" i="2"/>
  <c r="N227" i="2"/>
  <c r="M227" i="2"/>
  <c r="L227" i="2"/>
  <c r="K227" i="2"/>
  <c r="J227" i="2"/>
  <c r="G227" i="2"/>
  <c r="F227" i="2"/>
  <c r="E227" i="2"/>
  <c r="D227" i="2"/>
  <c r="C227" i="2"/>
  <c r="N226" i="2"/>
  <c r="M226" i="2"/>
  <c r="L226" i="2"/>
  <c r="K226" i="2"/>
  <c r="J226" i="2"/>
  <c r="G226" i="2"/>
  <c r="F226" i="2"/>
  <c r="E226" i="2"/>
  <c r="D226" i="2"/>
  <c r="C226" i="2"/>
  <c r="N209" i="2"/>
  <c r="M209" i="2"/>
  <c r="L209" i="2"/>
  <c r="K209" i="2"/>
  <c r="J209" i="2"/>
  <c r="G209" i="2"/>
  <c r="F209" i="2"/>
  <c r="E209" i="2"/>
  <c r="D209" i="2"/>
  <c r="C209" i="2"/>
  <c r="N208" i="2"/>
  <c r="M208" i="2"/>
  <c r="L208" i="2"/>
  <c r="K208" i="2"/>
  <c r="J208" i="2"/>
  <c r="G208" i="2"/>
  <c r="F208" i="2"/>
  <c r="E208" i="2"/>
  <c r="D208" i="2"/>
  <c r="C208" i="2"/>
  <c r="N191" i="2"/>
  <c r="M191" i="2"/>
  <c r="L191" i="2"/>
  <c r="K191" i="2"/>
  <c r="J191" i="2"/>
  <c r="G191" i="2"/>
  <c r="F191" i="2"/>
  <c r="E191" i="2"/>
  <c r="D191" i="2"/>
  <c r="C191" i="2"/>
  <c r="N190" i="2"/>
  <c r="M190" i="2"/>
  <c r="L190" i="2"/>
  <c r="K190" i="2"/>
  <c r="J190" i="2"/>
  <c r="G190" i="2"/>
  <c r="F190" i="2"/>
  <c r="E190" i="2"/>
  <c r="D190" i="2"/>
  <c r="C190" i="2"/>
  <c r="N173" i="2"/>
  <c r="M173" i="2"/>
  <c r="L173" i="2"/>
  <c r="K173" i="2"/>
  <c r="J173" i="2"/>
  <c r="G173" i="2"/>
  <c r="F173" i="2"/>
  <c r="E173" i="2"/>
  <c r="D173" i="2"/>
  <c r="C173" i="2"/>
  <c r="N172" i="2"/>
  <c r="M172" i="2"/>
  <c r="L172" i="2"/>
  <c r="K172" i="2"/>
  <c r="J172" i="2"/>
  <c r="G172" i="2"/>
  <c r="F172" i="2"/>
  <c r="E172" i="2"/>
  <c r="D172" i="2"/>
  <c r="C172" i="2"/>
  <c r="N155" i="2"/>
  <c r="M155" i="2"/>
  <c r="L155" i="2"/>
  <c r="K155" i="2"/>
  <c r="J155" i="2"/>
  <c r="G155" i="2"/>
  <c r="F155" i="2"/>
  <c r="E155" i="2"/>
  <c r="D155" i="2"/>
  <c r="C155" i="2"/>
  <c r="N154" i="2"/>
  <c r="M154" i="2"/>
  <c r="L154" i="2"/>
  <c r="K154" i="2"/>
  <c r="J154" i="2"/>
  <c r="G154" i="2"/>
  <c r="F154" i="2"/>
  <c r="E154" i="2"/>
  <c r="D154" i="2"/>
  <c r="C154" i="2"/>
  <c r="N137" i="2"/>
  <c r="M137" i="2"/>
  <c r="L137" i="2"/>
  <c r="K137" i="2"/>
  <c r="J137" i="2"/>
  <c r="G137" i="2"/>
  <c r="F137" i="2"/>
  <c r="E137" i="2"/>
  <c r="D137" i="2"/>
  <c r="C137" i="2"/>
  <c r="N136" i="2"/>
  <c r="M136" i="2"/>
  <c r="L136" i="2"/>
  <c r="K136" i="2"/>
  <c r="J136" i="2"/>
  <c r="G136" i="2"/>
  <c r="F136" i="2"/>
  <c r="E136" i="2"/>
  <c r="D136" i="2"/>
  <c r="C136" i="2"/>
  <c r="N119" i="2"/>
  <c r="M119" i="2"/>
  <c r="L119" i="2"/>
  <c r="K119" i="2"/>
  <c r="J119" i="2"/>
  <c r="G119" i="2"/>
  <c r="F119" i="2"/>
  <c r="E119" i="2"/>
  <c r="D119" i="2"/>
  <c r="C119" i="2"/>
  <c r="N118" i="2"/>
  <c r="M118" i="2"/>
  <c r="L118" i="2"/>
  <c r="K118" i="2"/>
  <c r="J118" i="2"/>
  <c r="G118" i="2"/>
  <c r="F118" i="2"/>
  <c r="E118" i="2"/>
  <c r="D118" i="2"/>
  <c r="C118" i="2"/>
  <c r="N100" i="2"/>
  <c r="N101" i="2"/>
  <c r="M101" i="2"/>
  <c r="L101" i="2"/>
  <c r="K101" i="2"/>
  <c r="J101" i="2"/>
  <c r="M100" i="2"/>
  <c r="L100" i="2"/>
  <c r="K100" i="2"/>
  <c r="J100" i="2"/>
  <c r="G101" i="2"/>
  <c r="F101" i="2"/>
  <c r="E101" i="2"/>
  <c r="D101" i="2"/>
  <c r="C101" i="2"/>
  <c r="F100" i="2"/>
  <c r="G100" i="2"/>
  <c r="E100" i="2"/>
  <c r="D100" i="2"/>
  <c r="C100" i="2"/>
  <c r="N83" i="2"/>
  <c r="M83" i="2"/>
  <c r="L83" i="2"/>
  <c r="K83" i="2"/>
  <c r="J83" i="2"/>
  <c r="N82" i="2"/>
  <c r="M82" i="2"/>
  <c r="L82" i="2"/>
  <c r="K82" i="2"/>
  <c r="J82" i="2"/>
  <c r="C82" i="2"/>
  <c r="D82" i="2"/>
  <c r="E82" i="2"/>
  <c r="F82" i="2"/>
  <c r="G82" i="2"/>
  <c r="C83" i="2"/>
  <c r="D83" i="2"/>
  <c r="E83" i="2"/>
  <c r="F83" i="2"/>
  <c r="G83" i="2"/>
  <c r="J64" i="2"/>
  <c r="K64" i="2"/>
  <c r="L64" i="2"/>
  <c r="M64" i="2"/>
  <c r="N64" i="2"/>
  <c r="J65" i="2"/>
  <c r="K65" i="2"/>
  <c r="L65" i="2"/>
  <c r="M65" i="2"/>
  <c r="N65" i="2"/>
  <c r="C64" i="2"/>
  <c r="D64" i="2"/>
  <c r="E64" i="2"/>
  <c r="F64" i="2"/>
  <c r="G64" i="2"/>
  <c r="C65" i="2"/>
  <c r="D65" i="2"/>
  <c r="E65" i="2"/>
  <c r="F65" i="2"/>
  <c r="G65" i="2"/>
</calcChain>
</file>

<file path=xl/sharedStrings.xml><?xml version="1.0" encoding="utf-8"?>
<sst xmlns="http://schemas.openxmlformats.org/spreadsheetml/2006/main" count="2488" uniqueCount="340">
  <si>
    <t>Household expenditure on infrastructure services databook</t>
  </si>
  <si>
    <t>Contents</t>
  </si>
  <si>
    <t>IDI disclaimer</t>
  </si>
  <si>
    <t>Data definitions</t>
  </si>
  <si>
    <t>1.1 Counts</t>
  </si>
  <si>
    <t>1.2 Overall averages</t>
  </si>
  <si>
    <t>1.3 Averages by year</t>
  </si>
  <si>
    <t>2.1 Income tabular</t>
  </si>
  <si>
    <t>2.2 Averages by income</t>
  </si>
  <si>
    <t>3.1 SA2 density tabular</t>
  </si>
  <si>
    <t>3.2 Averages by SA2 density</t>
  </si>
  <si>
    <t>4.1 Geography tabular</t>
  </si>
  <si>
    <t>4.2 Averages by geography</t>
  </si>
  <si>
    <t>5.1 Composition tabular</t>
  </si>
  <si>
    <t>5.2 Averages by composition</t>
  </si>
  <si>
    <t>6.1 Kernel density plots</t>
  </si>
  <si>
    <t>How to cite this document</t>
  </si>
  <si>
    <r>
      <t xml:space="preserve">New Zealand Infrastructure Commission (2023). </t>
    </r>
    <r>
      <rPr>
        <i/>
        <sz val="11"/>
        <color theme="1"/>
        <rFont val="Proxima nova"/>
        <scheme val="minor"/>
      </rPr>
      <t>How much do we pay for infrastructure? Household expenditure on infrastructure services.</t>
    </r>
    <r>
      <rPr>
        <sz val="11"/>
        <color theme="1"/>
        <rFont val="Proxima nova"/>
        <family val="2"/>
        <scheme val="minor"/>
      </rPr>
      <t xml:space="preserve"> Wellington: New Zealand Infrastructure Commission / Te Waihanga.</t>
    </r>
  </si>
  <si>
    <t>ISSN 2816-1190 (Online)</t>
  </si>
  <si>
    <t>Link to full report: How much do we pay for infrastructure?</t>
  </si>
  <si>
    <t>Published by Te Waihanga</t>
  </si>
  <si>
    <t>www.tewaihanga.govt.nz</t>
  </si>
  <si>
    <t>IDI Disclaimer</t>
  </si>
  <si>
    <t>These results are not official statistics. They have been created for research purposes from the Integrated Data Infrastructure (IDI), which is carefully managed by Stats NZ. For more information about the IDI please visit https://www.stats.govt.nz/integrated-data/.</t>
  </si>
  <si>
    <t>Household expenditure on infrastructure services data book</t>
  </si>
  <si>
    <t>Weighted vs unweighted figures</t>
  </si>
  <si>
    <t>Weighted figures have Stats NZ's calculated survey weights applied to overcome sample composition issues. For most purposes we recommend using the weighted figures</t>
  </si>
  <si>
    <t>Variable name</t>
  </si>
  <si>
    <t>Variable description</t>
  </si>
  <si>
    <t>Notes</t>
  </si>
  <si>
    <t>Household count</t>
  </si>
  <si>
    <t xml:space="preserve">Count of households surveyed. </t>
  </si>
  <si>
    <t>All values randomly rounded to a multiple of 3.</t>
  </si>
  <si>
    <t>Difficulty paying bill count</t>
  </si>
  <si>
    <t xml:space="preserve">Count of households surveyed who had difficulty paying two or more car or utility bills during the year. </t>
  </si>
  <si>
    <t>All values randomly rounded to a multiple of 3. Data not available for 06/07 and 09/10 survey years.</t>
  </si>
  <si>
    <t>Income after tax</t>
  </si>
  <si>
    <t>Household gross income minus income tax paid</t>
  </si>
  <si>
    <t>Gross income</t>
  </si>
  <si>
    <t>Household income before taxes or other deductions.</t>
  </si>
  <si>
    <t>Tax paid</t>
  </si>
  <si>
    <t>Household income tax paid.</t>
  </si>
  <si>
    <t>Non-capital expenditure</t>
  </si>
  <si>
    <t>Household expenditure excluding tax payments and housing finance and other large capital transactions.</t>
  </si>
  <si>
    <t>All expenditure</t>
  </si>
  <si>
    <t>Household expenditure on all infrastructure services.</t>
  </si>
  <si>
    <t>PV expenditure</t>
  </si>
  <si>
    <t>Household expenditure on private transport.</t>
  </si>
  <si>
    <t>Includes costs to buy and maintain a car,.</t>
  </si>
  <si>
    <t>PT expenditure</t>
  </si>
  <si>
    <t>Household expenditure on public transport.</t>
  </si>
  <si>
    <t>DW expenditure</t>
  </si>
  <si>
    <t>Household expenditure on drinking water.</t>
  </si>
  <si>
    <t>WW expenditure</t>
  </si>
  <si>
    <t>Household expenditure on waste water.</t>
  </si>
  <si>
    <t>SW expenditure</t>
  </si>
  <si>
    <t>Household expenditure on storm water.</t>
  </si>
  <si>
    <t>EL expenditure</t>
  </si>
  <si>
    <t>Household expenditure on electricity.</t>
  </si>
  <si>
    <t>GAS expenditure</t>
  </si>
  <si>
    <t>Household expenditure on reticulated gas.</t>
  </si>
  <si>
    <t>HHF expenditure</t>
  </si>
  <si>
    <t>Household expenditure on other household fuels.</t>
  </si>
  <si>
    <t>Includes expenditure on items such as LPG, firewood, and coal.</t>
  </si>
  <si>
    <t>MOB expenditure</t>
  </si>
  <si>
    <t>Household expenditure on mobile telecommunications.</t>
  </si>
  <si>
    <t>Includes purchase of cellphonse.</t>
  </si>
  <si>
    <t>FBR expenditure</t>
  </si>
  <si>
    <t>Household expenditure on fibre and copper telecommunications.</t>
  </si>
  <si>
    <t>Fixed expenditure</t>
  </si>
  <si>
    <t>Household infrastructure fixed charges.</t>
  </si>
  <si>
    <t>Charges that don't increase with usage. E.g. connection/installation fees, vehicle purchases, or fixed electricity charges</t>
  </si>
  <si>
    <t>Variable expenditure</t>
  </si>
  <si>
    <t>Household infrastructure variable charges.</t>
  </si>
  <si>
    <t>Charges that increase with usage. E.g. per unit charges, fuel purchase, or electricity variable charges.</t>
  </si>
  <si>
    <t>Demographic variable name</t>
  </si>
  <si>
    <t>Demographic variable description</t>
  </si>
  <si>
    <t>Income after tax quintile</t>
  </si>
  <si>
    <t>1: Household after tax income in 0 to 20th percentile.</t>
  </si>
  <si>
    <t>Lowest income quintile.</t>
  </si>
  <si>
    <t>2: Household after tax income in 20 to 40th percentile.</t>
  </si>
  <si>
    <t>Quintiles calculated on unweighted data.</t>
  </si>
  <si>
    <t>3: Household after tax income in 40 to 60th percentile.</t>
  </si>
  <si>
    <t>4: Household after tax income in 60 to 80th percentile.</t>
  </si>
  <si>
    <t>5: Household after tax income in 80 to 100th percentile.</t>
  </si>
  <si>
    <t>Highest income quintile.</t>
  </si>
  <si>
    <t>SA2 density quintile</t>
  </si>
  <si>
    <t>1: Household SA2 density in 0 to 20th percentile.</t>
  </si>
  <si>
    <t>Lowest population density quintile.</t>
  </si>
  <si>
    <t>2: Household SA2 density in 20 to 40th percentile.</t>
  </si>
  <si>
    <t>Quintiles calculated on unweighted data. Population density data is at the statistical area 2 level.</t>
  </si>
  <si>
    <t>3: Household SA2 density in 40 to 60th percentile.</t>
  </si>
  <si>
    <t>4: Household SA2 density in 60 to 80th percentile.</t>
  </si>
  <si>
    <t>5: Household SA2 density in 80 to 100th percentile.</t>
  </si>
  <si>
    <t>Highest population density quintile.</t>
  </si>
  <si>
    <t>Geography code</t>
  </si>
  <si>
    <t>5: Household outside of functional urban area (rural).</t>
  </si>
  <si>
    <t>See https://www.stats.govt.nz/methods/functional-urban-areas-methodology-and-classification for more details on functional urban areas. Metropolitan areas are split by statistical area 2 population density quintile. This means households in geography code 11 are living in the least dense city areas and households in geography code 15 are living in the most dense city areas</t>
  </si>
  <si>
    <t>4: Household in small regional centre.</t>
  </si>
  <si>
    <t>3: Household in medium regional centre.</t>
  </si>
  <si>
    <t>2: Household in large regional centre.</t>
  </si>
  <si>
    <t>11: Household in metropolitan area &amp; SA2 population density in quintile 1.</t>
  </si>
  <si>
    <t>12: Household in metropolitan area &amp; SA2 population density in quintile 2.</t>
  </si>
  <si>
    <t>13: Household in metropolitan area &amp; SA2 population density in quintile 3.</t>
  </si>
  <si>
    <t>14: Household in metropolitan area &amp; SA2 population density in quintile 4.</t>
  </si>
  <si>
    <t>15: Household in metropolitan area &amp; SA2 population density in quintile 5.</t>
  </si>
  <si>
    <t>Household composition</t>
  </si>
  <si>
    <t>1: Household has at least one member working and at least one dependent child.</t>
  </si>
  <si>
    <t>'Working' includes self-employment.</t>
  </si>
  <si>
    <t>2: Household has at least one member working and no dependent children.</t>
  </si>
  <si>
    <t>3: Household has no members working and at least one dependent child.</t>
  </si>
  <si>
    <t>4: Household has no members working and no dependent children.</t>
  </si>
  <si>
    <t>All counts randomly rounded to a multiple of 3</t>
  </si>
  <si>
    <t>Count of households in each category</t>
  </si>
  <si>
    <t>Survey</t>
  </si>
  <si>
    <t>06/07</t>
  </si>
  <si>
    <t>09/10</t>
  </si>
  <si>
    <t>12/13</t>
  </si>
  <si>
    <t>15/16</t>
  </si>
  <si>
    <t>18/19</t>
  </si>
  <si>
    <t>All figures in $2018/19 New Zealand dollars</t>
  </si>
  <si>
    <t>Household averages</t>
  </si>
  <si>
    <t>Unweighted</t>
  </si>
  <si>
    <t>Weighted</t>
  </si>
  <si>
    <t>Mean after tax income</t>
  </si>
  <si>
    <t>Mean gross income</t>
  </si>
  <si>
    <t>Mean tax paid</t>
  </si>
  <si>
    <t>Mean household expenditure (excluding tax payments and large capital transactions)</t>
  </si>
  <si>
    <t>Mean all expenditure on infrastructure services</t>
  </si>
  <si>
    <t>Mean private transport expenditure</t>
  </si>
  <si>
    <t>Mean public transport expenditure</t>
  </si>
  <si>
    <t>Mean drinking water expenditure</t>
  </si>
  <si>
    <t>Mean waste water expenditure</t>
  </si>
  <si>
    <t>Mean storm water expenditure</t>
  </si>
  <si>
    <t>Mean electricity expenditure</t>
  </si>
  <si>
    <t>Mean gas expenditure</t>
  </si>
  <si>
    <t>Mean other household fuel expenditure</t>
  </si>
  <si>
    <t>Mean mobile expenditure</t>
  </si>
  <si>
    <t>Mean fibre expenditure</t>
  </si>
  <si>
    <t>Mean fixed charge expenditure</t>
  </si>
  <si>
    <t>Mean variable charge expenditure</t>
  </si>
  <si>
    <t>Average expenditure as a % of after tax income</t>
  </si>
  <si>
    <t>Mean % of after tax income spent on infrastructure services</t>
  </si>
  <si>
    <t>Mean % of after tax income spent on private transport</t>
  </si>
  <si>
    <t>Mean % of after tax income spent on public transport</t>
  </si>
  <si>
    <t>Mean % of after tax income spent on drinking water</t>
  </si>
  <si>
    <t>Mean % of after tax income spent on waste water</t>
  </si>
  <si>
    <t>Mean % of after tax income spent on storm water</t>
  </si>
  <si>
    <t>Mean % of after tax income spent on electricity</t>
  </si>
  <si>
    <t>Mean % of after tax income spent on gas</t>
  </si>
  <si>
    <t>Mean % of after tax income spent on other household fuels</t>
  </si>
  <si>
    <t>Mean % of after tax income spent on mobile</t>
  </si>
  <si>
    <t>Mean % of after tax income spent on fibre</t>
  </si>
  <si>
    <t>Components of average household infrastructure bill</t>
  </si>
  <si>
    <t>Private transport</t>
  </si>
  <si>
    <t>Electricity</t>
  </si>
  <si>
    <t>Fibre and copper telecoms</t>
  </si>
  <si>
    <t>Three waters</t>
  </si>
  <si>
    <t>Public transport</t>
  </si>
  <si>
    <t>Mobile telecoms</t>
  </si>
  <si>
    <t>Household fuels</t>
  </si>
  <si>
    <t>Household fuels components</t>
  </si>
  <si>
    <t>Other household fuels</t>
  </si>
  <si>
    <t>Reticulated gas</t>
  </si>
  <si>
    <t>Three waters components:</t>
  </si>
  <si>
    <t>Drinking water</t>
  </si>
  <si>
    <t>Waste water</t>
  </si>
  <si>
    <t>Storm water</t>
  </si>
  <si>
    <t>Survey year</t>
  </si>
  <si>
    <t>% difficulty paying bills</t>
  </si>
  <si>
    <t>N/A</t>
  </si>
  <si>
    <t>Mean expenditure as a % of after tax income</t>
  </si>
  <si>
    <t>Components of mean household infrastructure bill</t>
  </si>
  <si>
    <t>Private transport expenditure</t>
  </si>
  <si>
    <t>Public transport expenditure</t>
  </si>
  <si>
    <t>Drinking water expenditure</t>
  </si>
  <si>
    <t>Waste water expenditure</t>
  </si>
  <si>
    <t>Storm water expenditure</t>
  </si>
  <si>
    <t>Electricity expenditure</t>
  </si>
  <si>
    <t>Gas expenditure</t>
  </si>
  <si>
    <t>Other household fuel expenditure</t>
  </si>
  <si>
    <t>Mobile expenditure</t>
  </si>
  <si>
    <t>Fibre expenditure</t>
  </si>
  <si>
    <t>Mean income after tax</t>
  </si>
  <si>
    <t>Weighted mean income after tax</t>
  </si>
  <si>
    <t>Weighted mean gross income</t>
  </si>
  <si>
    <t>Weighted mean tax paid</t>
  </si>
  <si>
    <t>Weighted mean household expenditure (excluding tax payments and large capital transactions)</t>
  </si>
  <si>
    <t>Proportion of households who had difficulty paying bills</t>
  </si>
  <si>
    <t>Weighted mean all expenditure on infrastructure services</t>
  </si>
  <si>
    <t>Mean percentage of after tax income spent on all infrastructure services</t>
  </si>
  <si>
    <t>Mean weighted percentage of after tax income spent on all infrastructure services</t>
  </si>
  <si>
    <t>Mean weighted private transport expenditure</t>
  </si>
  <si>
    <t>Mean percentage of after tax income spent on private vehicles</t>
  </si>
  <si>
    <t>Mean weighted percentage of after tax income spent on private vehicles</t>
  </si>
  <si>
    <t>Mean weighted public transport expenditure</t>
  </si>
  <si>
    <t>Mean percentage of after tax income spent on public transport</t>
  </si>
  <si>
    <t>Mean weighted percentage of after tax income spent on public transport</t>
  </si>
  <si>
    <t>Mean weighted drinking water expenditure</t>
  </si>
  <si>
    <t>Mean percentage of after tax income spent on drinking water</t>
  </si>
  <si>
    <t>Mean weighted percentage of after tax income spent on drinking water</t>
  </si>
  <si>
    <t>Mean weighted waste water expenditure</t>
  </si>
  <si>
    <t>Mean percentage of after tax income spent on waste water</t>
  </si>
  <si>
    <t>Mean weighted percentage of after tax income spent on waste water</t>
  </si>
  <si>
    <t>Mean weighted storm water expenditure</t>
  </si>
  <si>
    <t>Mean percentage of after tax income spent on storm water</t>
  </si>
  <si>
    <t>Mean weighted percentage of after tax income spent on storm water</t>
  </si>
  <si>
    <t>Mean weighted electricity expenditure</t>
  </si>
  <si>
    <t>Mean percentage of after tax income spent on electricity</t>
  </si>
  <si>
    <t>Mean weighted percentage of after tax income spent on electricity</t>
  </si>
  <si>
    <t>Mean weighted gas expenditure</t>
  </si>
  <si>
    <t>Mean percentage of after tax income spent on gas</t>
  </si>
  <si>
    <t>Mean weighted percentage of after tax income spent on gas</t>
  </si>
  <si>
    <t>Mean weighted other household fuel expenditure</t>
  </si>
  <si>
    <t>Mean percentage of after tax income spent on other household fuel</t>
  </si>
  <si>
    <t>Mean weighted percentage of after tax income spent on other household fuel</t>
  </si>
  <si>
    <t>Mean weighted mobile expenditure</t>
  </si>
  <si>
    <t>Mean percentage of after tax income spent on mobile</t>
  </si>
  <si>
    <t>Mean weighted percentage of after tax income spent on mobile</t>
  </si>
  <si>
    <t>Mean weighted fibre expenditure</t>
  </si>
  <si>
    <t>Mean percentage of after tax income spent on fibre</t>
  </si>
  <si>
    <t>Mean weighted percentage of after tax income spent on fibre</t>
  </si>
  <si>
    <t>One</t>
  </si>
  <si>
    <t>Two</t>
  </si>
  <si>
    <t>Three</t>
  </si>
  <si>
    <t>Four</t>
  </si>
  <si>
    <t>Five</t>
  </si>
  <si>
    <t xml:space="preserve">SA2 density quintile </t>
  </si>
  <si>
    <t>Mean weighted all expenditure on infrastructure services</t>
  </si>
  <si>
    <t>Mean expenditure on private transport</t>
  </si>
  <si>
    <t>Mean weighted expenditure on private transport</t>
  </si>
  <si>
    <t>Mean percentage of after tax income spent on private transport</t>
  </si>
  <si>
    <t>Mean weighted percentage of after tax income spent on private transport</t>
  </si>
  <si>
    <t>Mean expenditure on public transport</t>
  </si>
  <si>
    <t>Mean weighted expenditure on public transport</t>
  </si>
  <si>
    <t>Mean expenditure on drinking water</t>
  </si>
  <si>
    <t>Mean weighted expenditure on drinking water</t>
  </si>
  <si>
    <t>Mean expenditure on waste water</t>
  </si>
  <si>
    <t>Mean weighted expenditure on waste water</t>
  </si>
  <si>
    <t>Mean expenditure on storm water</t>
  </si>
  <si>
    <t>Mean weighted expenditure on storm water</t>
  </si>
  <si>
    <t>Mean expenditure on electricity</t>
  </si>
  <si>
    <t>Mean weighted expenditure on electricity</t>
  </si>
  <si>
    <t>Mean expenditure on gas</t>
  </si>
  <si>
    <t>Mean weighted expenditure on gas</t>
  </si>
  <si>
    <t>Mean expenditure on other household fuels</t>
  </si>
  <si>
    <t>Mean weighted expenditure on other household fuels</t>
  </si>
  <si>
    <t>Mean percentage of after tax income spent on other household fuels</t>
  </si>
  <si>
    <t>Mean weighted percentage of after tax income spent on other household fuels</t>
  </si>
  <si>
    <t>Mean expenditure on mobile</t>
  </si>
  <si>
    <t>Mean weighted expenditure on mobile</t>
  </si>
  <si>
    <t>Mean expenditure on fibre</t>
  </si>
  <si>
    <t>Mean weighted expenditure on fibre</t>
  </si>
  <si>
    <t>SA2 population density quintile</t>
  </si>
  <si>
    <t>Geography codes:</t>
  </si>
  <si>
    <t>Outside of functional urban area (rural)</t>
  </si>
  <si>
    <t>Small regional centre (e.g. Wanaka, Gore or Marton)</t>
  </si>
  <si>
    <t>Medium regional centre (e.g. Queenstown, Timaru or Masterton)</t>
  </si>
  <si>
    <t>Large regional centre (e.g. Invercargill, Palmerston North or Whangarei)</t>
  </si>
  <si>
    <t>Metropolitan area and the SA2 population density is in quintile 1 (Least dense city areas)</t>
  </si>
  <si>
    <t>Metropolitan area and the SA2 population density is in quintile 2</t>
  </si>
  <si>
    <t>Metropolitan area and the SA2 population density is in quintile 3</t>
  </si>
  <si>
    <t>Metropolitan area and the SA2 population density is in quintile 4</t>
  </si>
  <si>
    <t>Metropolitan area and the SA2 population density is in quintile 5 (Most dense city areas)</t>
  </si>
  <si>
    <t>Mean weighted income after tax</t>
  </si>
  <si>
    <t>Mean weighted gross income</t>
  </si>
  <si>
    <t>Mean weighted tax paid</t>
  </si>
  <si>
    <t>Proportion of households who had difficulty paying infrastructure bills</t>
  </si>
  <si>
    <t>Mean weighted private vehicle expenditure</t>
  </si>
  <si>
    <t>Small regional centre and rural</t>
  </si>
  <si>
    <t>Medium and large regional centres</t>
  </si>
  <si>
    <t>Low density metro (SA2 density quintile 1)</t>
  </si>
  <si>
    <t>Medium density metro (SA2 density quintiles 2 &amp; 3)</t>
  </si>
  <si>
    <t>High density metro (SA2 density quintiles 4 &amp; 5)</t>
  </si>
  <si>
    <t>Low density urban</t>
  </si>
  <si>
    <t>Medium density metro</t>
  </si>
  <si>
    <t>High density metro</t>
  </si>
  <si>
    <t>Household composition code:</t>
  </si>
  <si>
    <t>At least one member working and at least one dependent child</t>
  </si>
  <si>
    <t>At least one member working and no dependent children</t>
  </si>
  <si>
    <t>No household members working and at least one dependent child</t>
  </si>
  <si>
    <t>No household members working and no dependent children</t>
  </si>
  <si>
    <t>Household composition code</t>
  </si>
  <si>
    <t>Mean expenditure on all infrastructure</t>
  </si>
  <si>
    <t>Weighted mean expenditure on all infrastructure</t>
  </si>
  <si>
    <t>Mean percentage of income after tax spent on all infrastructure</t>
  </si>
  <si>
    <t>Mean weighted percentage of income after tax spent on all infrastructure</t>
  </si>
  <si>
    <t>Weighted mean expenditure on private transport</t>
  </si>
  <si>
    <t>Mean percentage of income after tax spent on private transport</t>
  </si>
  <si>
    <t>Mean weighted percentage of income after tax spent on private transport</t>
  </si>
  <si>
    <t>Weighted mean expenditure on public transport</t>
  </si>
  <si>
    <t>Mean percentage of income after tax spent on public transport</t>
  </si>
  <si>
    <t>Mean weighted percentage of income after tax spent on public transport</t>
  </si>
  <si>
    <t>Weighted mean expenditure on drinking water</t>
  </si>
  <si>
    <t>Mean percentage of income after tax spent on drinking water</t>
  </si>
  <si>
    <t>Mean weighted percentage of income after tax spent on drinking water</t>
  </si>
  <si>
    <t>Weighted mean expenditure on waste water</t>
  </si>
  <si>
    <t>Mean percentage of income after tax spent on waste water</t>
  </si>
  <si>
    <t>Mean weighted percentage of income after tax spent on waste water</t>
  </si>
  <si>
    <t>Weighted mean expenditure on storm water</t>
  </si>
  <si>
    <t>Mean percentage of income after tax spent on storm water</t>
  </si>
  <si>
    <t>Mean weighted percentage of income after tax spent on storm water</t>
  </si>
  <si>
    <t xml:space="preserve">Weighted mean expenditure on electricity </t>
  </si>
  <si>
    <t>Mean percentage of income after tax spent on electricity</t>
  </si>
  <si>
    <t>Mean weighted percentage of income after tax spent on electricity</t>
  </si>
  <si>
    <t>Weighted mean expenditure on gas</t>
  </si>
  <si>
    <t>Mean percentage of income after tax spent on gas</t>
  </si>
  <si>
    <t>Mean weighted percentage of income after tax spent on gas</t>
  </si>
  <si>
    <t>Weighted mean expenditure on other household fuels</t>
  </si>
  <si>
    <t>Mean percentage of income after tax spent on other household fuels</t>
  </si>
  <si>
    <t>Mean weighted percentage of income after tax spent on other household fuels</t>
  </si>
  <si>
    <t>Weighted mean expenditure on mobile</t>
  </si>
  <si>
    <t>Mean percentage of income after tax spent on mobile</t>
  </si>
  <si>
    <t>Mean weighted percentage of income after tax spent on mobile</t>
  </si>
  <si>
    <t>Weighted mean expenditure on fibre</t>
  </si>
  <si>
    <t>Mean percentage of income after tax spent on fibre</t>
  </si>
  <si>
    <t>Mean weighted percentage of income after tax spent on fibre</t>
  </si>
  <si>
    <t>Working &amp; dependent child</t>
  </si>
  <si>
    <t>Working &amp; no children</t>
  </si>
  <si>
    <t>Not working &amp; dependent child</t>
  </si>
  <si>
    <t>Not working &amp; no children</t>
  </si>
  <si>
    <t>Kernel density plots are a way of estimating the distribution of a variable based on observations of that variable. The 'Estimation points' variables are the point at which the density was estimated. The other numbers to the right of each estimation point are the estimated densities at that estimation point. The estimation points are not evenly spaced or round as they are determined by the kernel density estimator. The estimation points are also unbounded and the kernel density estimator is smoothed. This means some estimation points are non-sensical; it is not feasible that a household is spending a negative percentage of their income on an infrastructure service, it is just a product of the smoothing. The peak of the kernel density plot will be close to the median of the distribution being estimated, rather than the mean.</t>
  </si>
  <si>
    <t>Expenditure on all infrastructure services as a % of after-tax income</t>
  </si>
  <si>
    <t>Expenditure on private transport as a % of after-tax income</t>
  </si>
  <si>
    <t>Expenditure on electricity as a % of after-tax income</t>
  </si>
  <si>
    <t>Geographic area</t>
  </si>
  <si>
    <t>Estimation points</t>
  </si>
  <si>
    <t xml:space="preserve">Four </t>
  </si>
  <si>
    <t>Rural</t>
  </si>
  <si>
    <t>Small and medium regional centres</t>
  </si>
  <si>
    <t>Large regional centres</t>
  </si>
  <si>
    <t>Metro PDQ1</t>
  </si>
  <si>
    <t>Metro PDQ2</t>
  </si>
  <si>
    <t>Metro PDQ3</t>
  </si>
  <si>
    <t>Metro PDQ4</t>
  </si>
  <si>
    <t>Metro PDQ5</t>
  </si>
  <si>
    <t>Working and kids</t>
  </si>
  <si>
    <t>Working and no kids</t>
  </si>
  <si>
    <t>Not working and kids</t>
  </si>
  <si>
    <t>Not working and no 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</si>
</sst>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00"/>
    <numFmt numFmtId="165" formatCode="0.000"/>
    <numFmt numFmtId="166" formatCode="0.0%"/>
    <numFmt numFmtId="167" formatCode="&quot;$&quot;#,##0"/>
    <numFmt numFmtId="168" formatCode="_-&quot;$&quot;* #,##0_-;\-&quot;$&quot;* #,##0_-;_-&quot;$&quot;* &quot;-&quot;??_-;_-@_-"/>
    <numFmt numFmtId="169" formatCode="_-* #,##0_-;\-* #,##0_-;_-* &quot;-&quot;??_-;_-@_-"/>
  </numFmts>
  <fonts count="10">
    <font>
      <sz val="11"/>
      <color theme="1"/>
      <name val="Proxima nova"/>
      <family val="2"/>
      <scheme val="minor"/>
    </font>
    <font>
      <sz val="11"/>
      <color theme="1"/>
      <name val="Proxima nova"/>
      <family val="2"/>
      <scheme val="minor"/>
    </font>
    <font>
      <b/>
      <sz val="11"/>
      <color theme="1"/>
      <name val="Proxima nova"/>
      <family val="2"/>
      <scheme val="minor"/>
    </font>
    <font>
      <sz val="11"/>
      <name val="Proxima nova"/>
      <family val="2"/>
      <scheme val="minor"/>
    </font>
    <font>
      <sz val="14"/>
      <color rgb="FF0B0C0C"/>
      <name val="Arial"/>
      <family val="2"/>
    </font>
    <font>
      <u/>
      <sz val="11"/>
      <color theme="10"/>
      <name val="Proxima nova"/>
      <family val="2"/>
      <scheme val="minor"/>
    </font>
    <font>
      <b/>
      <sz val="11"/>
      <color theme="1"/>
      <name val="Proxima nova"/>
      <scheme val="minor"/>
    </font>
    <font>
      <sz val="11"/>
      <color theme="1"/>
      <name val="Proxima nova"/>
      <scheme val="minor"/>
    </font>
    <font>
      <b/>
      <sz val="14"/>
      <color theme="1"/>
      <name val="Proxima nova"/>
      <scheme val="minor"/>
    </font>
    <font>
      <i/>
      <sz val="11"/>
      <color theme="1"/>
      <name val="Proxima nova"/>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cellStyleXfs>
  <cellXfs count="84">
    <xf numFmtId="0" fontId="0" fillId="0" borderId="0" xfId="0"/>
    <xf numFmtId="1" fontId="0" fillId="0" borderId="0" xfId="0" applyNumberFormat="1"/>
    <xf numFmtId="164" fontId="0" fillId="0" borderId="0" xfId="0" applyNumberFormat="1"/>
    <xf numFmtId="1" fontId="0" fillId="0" borderId="0" xfId="1" applyNumberFormat="1" applyFont="1"/>
    <xf numFmtId="1" fontId="0" fillId="0" borderId="0" xfId="0" applyNumberFormat="1" applyAlignment="1">
      <alignment wrapText="1"/>
    </xf>
    <xf numFmtId="0" fontId="0" fillId="0" borderId="0" xfId="0" applyAlignment="1">
      <alignment wrapText="1"/>
    </xf>
    <xf numFmtId="0" fontId="0" fillId="0" borderId="1" xfId="0" applyBorder="1"/>
    <xf numFmtId="0" fontId="0" fillId="0" borderId="1" xfId="0" quotePrefix="1" applyBorder="1"/>
    <xf numFmtId="1" fontId="0" fillId="0" borderId="1" xfId="0" applyNumberFormat="1" applyBorder="1"/>
    <xf numFmtId="166" fontId="0" fillId="0" borderId="1" xfId="0" applyNumberFormat="1" applyBorder="1"/>
    <xf numFmtId="166" fontId="0" fillId="0" borderId="0" xfId="1" applyNumberFormat="1" applyFont="1"/>
    <xf numFmtId="166" fontId="0" fillId="0" borderId="1" xfId="1" applyNumberFormat="1" applyFont="1" applyBorder="1"/>
    <xf numFmtId="0" fontId="2" fillId="0" borderId="1" xfId="0" applyFont="1" applyBorder="1"/>
    <xf numFmtId="0" fontId="2" fillId="0" borderId="1" xfId="0" applyFont="1" applyBorder="1" applyAlignment="1">
      <alignment wrapText="1"/>
    </xf>
    <xf numFmtId="0" fontId="0" fillId="0" borderId="6" xfId="0" applyBorder="1"/>
    <xf numFmtId="0" fontId="0" fillId="0" borderId="0" xfId="0" quotePrefix="1"/>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0" borderId="8" xfId="0" applyBorder="1"/>
    <xf numFmtId="0" fontId="2" fillId="0" borderId="8" xfId="0" applyFont="1" applyBorder="1" applyAlignment="1">
      <alignment vertical="center" wrapText="1"/>
    </xf>
    <xf numFmtId="20" fontId="0" fillId="0" borderId="1" xfId="0" applyNumberFormat="1" applyBorder="1"/>
    <xf numFmtId="0" fontId="2" fillId="0" borderId="0" xfId="0" applyFont="1" applyAlignment="1">
      <alignment horizontal="center"/>
    </xf>
    <xf numFmtId="9" fontId="0" fillId="0" borderId="0" xfId="1" applyFont="1"/>
    <xf numFmtId="166" fontId="0" fillId="0" borderId="5" xfId="1" applyNumberFormat="1" applyFont="1" applyBorder="1"/>
    <xf numFmtId="166" fontId="0" fillId="0" borderId="0" xfId="0" applyNumberFormat="1"/>
    <xf numFmtId="16" fontId="0" fillId="0" borderId="1" xfId="0" quotePrefix="1" applyNumberFormat="1" applyBorder="1"/>
    <xf numFmtId="0" fontId="3" fillId="0" borderId="0" xfId="0" applyFont="1"/>
    <xf numFmtId="3" fontId="4" fillId="0" borderId="0" xfId="0" applyNumberFormat="1" applyFont="1"/>
    <xf numFmtId="167" fontId="0" fillId="0" borderId="0" xfId="0" applyNumberFormat="1"/>
    <xf numFmtId="167" fontId="0" fillId="0" borderId="0" xfId="0" applyNumberFormat="1" applyAlignment="1">
      <alignment wrapText="1"/>
    </xf>
    <xf numFmtId="168" fontId="0" fillId="0" borderId="1" xfId="3" applyNumberFormat="1" applyFont="1" applyBorder="1" applyAlignment="1">
      <alignment wrapText="1"/>
    </xf>
    <xf numFmtId="168" fontId="0" fillId="0" borderId="1" xfId="3" applyNumberFormat="1" applyFont="1" applyBorder="1"/>
    <xf numFmtId="169" fontId="0" fillId="0" borderId="1" xfId="2" applyNumberFormat="1" applyFont="1" applyBorder="1"/>
    <xf numFmtId="9" fontId="0" fillId="0" borderId="1" xfId="1" applyFont="1" applyBorder="1"/>
    <xf numFmtId="165" fontId="0" fillId="0" borderId="1" xfId="0" applyNumberFormat="1" applyBorder="1"/>
    <xf numFmtId="0" fontId="2" fillId="0" borderId="0" xfId="0" applyFont="1"/>
    <xf numFmtId="0" fontId="5" fillId="0" borderId="0" xfId="4" applyFill="1"/>
    <xf numFmtId="0" fontId="5" fillId="0" borderId="0" xfId="4" quotePrefix="1" applyFill="1"/>
    <xf numFmtId="14" fontId="0" fillId="0" borderId="0" xfId="0" applyNumberFormat="1"/>
    <xf numFmtId="0" fontId="2" fillId="0" borderId="1" xfId="0" applyFont="1" applyBorder="1" applyAlignment="1">
      <alignment horizontal="center" vertical="top"/>
    </xf>
    <xf numFmtId="0" fontId="8" fillId="0" borderId="0" xfId="0" applyFont="1"/>
    <xf numFmtId="0" fontId="0" fillId="0" borderId="7" xfId="0" applyBorder="1" applyAlignment="1">
      <alignment horizontal="center" vertical="center"/>
    </xf>
    <xf numFmtId="0" fontId="0" fillId="0" borderId="5" xfId="0" applyBorder="1" applyAlignment="1">
      <alignment horizontal="center" vertical="center"/>
    </xf>
    <xf numFmtId="0" fontId="0" fillId="0" borderId="10" xfId="0" quotePrefix="1"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2" fillId="0" borderId="1" xfId="0" applyFont="1" applyBorder="1" applyAlignment="1">
      <alignment horizont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xf>
    <xf numFmtId="0" fontId="7" fillId="0" borderId="1" xfId="0" applyFont="1" applyBorder="1" applyAlignment="1">
      <alignment horizontal="left" wrapText="1"/>
    </xf>
    <xf numFmtId="0" fontId="0" fillId="0" borderId="1" xfId="0"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6" fontId="2" fillId="0" borderId="1" xfId="0" quotePrefix="1" applyNumberFormat="1" applyFont="1" applyBorder="1" applyAlignment="1">
      <alignment horizontal="center"/>
    </xf>
    <xf numFmtId="0" fontId="2" fillId="0" borderId="1" xfId="0" applyFont="1" applyBorder="1" applyAlignment="1">
      <alignment horizontal="center" wrapText="1"/>
    </xf>
    <xf numFmtId="16" fontId="2" fillId="0" borderId="2" xfId="0" quotePrefix="1" applyNumberFormat="1" applyFont="1" applyBorder="1" applyAlignment="1">
      <alignment horizontal="center"/>
    </xf>
    <xf numFmtId="16" fontId="2" fillId="0" borderId="4" xfId="0" quotePrefix="1" applyNumberFormat="1" applyFont="1" applyBorder="1" applyAlignment="1">
      <alignment horizontal="center"/>
    </xf>
    <xf numFmtId="0" fontId="0" fillId="0" borderId="1" xfId="0" applyBorder="1" applyAlignment="1">
      <alignment horizontal="left"/>
    </xf>
    <xf numFmtId="0" fontId="2" fillId="0" borderId="1" xfId="0" applyFont="1" applyBorder="1" applyAlignment="1">
      <alignment horizontal="left"/>
    </xf>
    <xf numFmtId="16" fontId="2" fillId="0" borderId="1" xfId="0" quotePrefix="1" applyNumberFormat="1"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16" fontId="2" fillId="0" borderId="2" xfId="0" quotePrefix="1" applyNumberFormat="1" applyFont="1" applyBorder="1" applyAlignment="1">
      <alignment horizontal="center" wrapText="1"/>
    </xf>
    <xf numFmtId="16" fontId="2" fillId="0" borderId="4" xfId="0" quotePrefix="1" applyNumberFormat="1" applyFont="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0" fillId="0" borderId="0" xfId="0" applyFill="1"/>
  </cellXfs>
  <cellStyles count="5">
    <cellStyle name="Comma" xfId="2" builtinId="3"/>
    <cellStyle name="Currency" xfId="3" builtinId="4"/>
    <cellStyle name="Hyperlink" xfId="4"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Components of the average household infrastructure</a:t>
            </a:r>
            <a:r>
              <a:rPr lang="en-NZ" baseline="0"/>
              <a:t> bill (2007/08 to 2018/19)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03-4652-B35B-1F92F50164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2703-4652-B35B-1F92F50164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703-4652-B35B-1F92F50164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2703-4652-B35B-1F92F50164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2703-4652-B35B-1F92F50164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2703-4652-B35B-1F92F50164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2703-4652-B35B-1F92F50164DA}"/>
              </c:ext>
            </c:extLst>
          </c:dPt>
          <c:dLbls>
            <c:dLbl>
              <c:idx val="0"/>
              <c:layout>
                <c:manualLayout>
                  <c:x val="0.18333333333333324"/>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03-4652-B35B-1F92F50164DA}"/>
                </c:ext>
              </c:extLst>
            </c:dLbl>
            <c:dLbl>
              <c:idx val="1"/>
              <c:layout>
                <c:manualLayout>
                  <c:x val="-0.2"/>
                  <c:y val="0.152777777777777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03-4652-B35B-1F92F50164DA}"/>
                </c:ext>
              </c:extLst>
            </c:dLbl>
            <c:dLbl>
              <c:idx val="2"/>
              <c:layout>
                <c:manualLayout>
                  <c:x val="-0.21666666666666667"/>
                  <c:y val="4.16666666666666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03-4652-B35B-1F92F50164DA}"/>
                </c:ext>
              </c:extLst>
            </c:dLbl>
            <c:dLbl>
              <c:idx val="3"/>
              <c:layout>
                <c:manualLayout>
                  <c:x val="-0.27638877952755908"/>
                  <c:y val="-4.861092884222805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800693350831146"/>
                      <c:h val="0.1434492563429571"/>
                    </c:manualLayout>
                  </c15:layout>
                </c:ext>
                <c:ext xmlns:c16="http://schemas.microsoft.com/office/drawing/2014/chart" uri="{C3380CC4-5D6E-409C-BE32-E72D297353CC}">
                  <c16:uniqueId val="{00000004-2703-4652-B35B-1F92F50164DA}"/>
                </c:ext>
              </c:extLst>
            </c:dLbl>
            <c:dLbl>
              <c:idx val="4"/>
              <c:layout>
                <c:manualLayout>
                  <c:x val="-0.24444444444444444"/>
                  <c:y val="-0.1527777777777777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3-4652-B35B-1F92F50164DA}"/>
                </c:ext>
              </c:extLst>
            </c:dLbl>
            <c:dLbl>
              <c:idx val="5"/>
              <c:layout>
                <c:manualLayout>
                  <c:x val="-7.6579925650557615E-2"/>
                  <c:y val="-0.1686909337848311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03-4652-B35B-1F92F50164DA}"/>
                </c:ext>
              </c:extLst>
            </c:dLbl>
            <c:dLbl>
              <c:idx val="6"/>
              <c:layout>
                <c:manualLayout>
                  <c:x val="0.17777777777777778"/>
                  <c:y val="-0.1157407407407407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03-4652-B35B-1F92F50164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 Overall averages'!$B$38:$B$44</c:f>
              <c:strCache>
                <c:ptCount val="7"/>
                <c:pt idx="0">
                  <c:v>Private transport</c:v>
                </c:pt>
                <c:pt idx="1">
                  <c:v>Electricity</c:v>
                </c:pt>
                <c:pt idx="2">
                  <c:v>Fibre and copper telecoms</c:v>
                </c:pt>
                <c:pt idx="3">
                  <c:v>Three waters</c:v>
                </c:pt>
                <c:pt idx="4">
                  <c:v>Public transport</c:v>
                </c:pt>
                <c:pt idx="5">
                  <c:v>Mobile telecoms</c:v>
                </c:pt>
                <c:pt idx="6">
                  <c:v>Household fuels</c:v>
                </c:pt>
              </c:strCache>
            </c:strRef>
          </c:cat>
          <c:val>
            <c:numRef>
              <c:f>'1.2 Overall averages'!$D$38:$D$44</c:f>
              <c:numCache>
                <c:formatCode>0.0%</c:formatCode>
                <c:ptCount val="7"/>
                <c:pt idx="0">
                  <c:v>0.54530891272338555</c:v>
                </c:pt>
                <c:pt idx="1">
                  <c:v>0.15442313816963796</c:v>
                </c:pt>
                <c:pt idx="2">
                  <c:v>0.10439014061754731</c:v>
                </c:pt>
                <c:pt idx="3">
                  <c:v>6.9407962671957091E-2</c:v>
                </c:pt>
                <c:pt idx="4">
                  <c:v>6.1105325156758983E-2</c:v>
                </c:pt>
                <c:pt idx="5">
                  <c:v>3.5330421376201945E-2</c:v>
                </c:pt>
                <c:pt idx="6">
                  <c:v>3.0034099284510681E-2</c:v>
                </c:pt>
              </c:numCache>
            </c:numRef>
          </c:val>
          <c:extLst>
            <c:ext xmlns:c16="http://schemas.microsoft.com/office/drawing/2014/chart" uri="{C3380CC4-5D6E-409C-BE32-E72D297353CC}">
              <c16:uniqueId val="{00000000-2703-4652-B35B-1F92F50164DA}"/>
            </c:ext>
          </c:extLst>
        </c:ser>
        <c:dLbls>
          <c:showLegendKey val="0"/>
          <c:showVal val="0"/>
          <c:showCatName val="0"/>
          <c:showSerName val="0"/>
          <c:showPercent val="0"/>
          <c:showBubbleSize val="0"/>
          <c:showLeaderLines val="1"/>
        </c:dLbls>
        <c:firstSliceAng val="0"/>
        <c:holeSize val="4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 of</a:t>
            </a:r>
            <a:r>
              <a:rPr lang="en-NZ" baseline="0"/>
              <a:t> income spent on electricity by household compostion</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plots'!$BN$7</c:f>
              <c:strCache>
                <c:ptCount val="1"/>
                <c:pt idx="0">
                  <c:v>Working and kids</c:v>
                </c:pt>
              </c:strCache>
            </c:strRef>
          </c:tx>
          <c:spPr>
            <a:ln w="28575" cap="rnd">
              <a:solidFill>
                <a:schemeClr val="accent1"/>
              </a:solidFill>
              <a:round/>
            </a:ln>
            <a:effectLst/>
          </c:spPr>
          <c:marker>
            <c:symbol val="none"/>
          </c:marker>
          <c:cat>
            <c:numRef>
              <c:f>'6.1 Kernel density plots'!$BM$8:$BM$32</c:f>
              <c:numCache>
                <c:formatCode>0%</c:formatCode>
                <c:ptCount val="25"/>
                <c:pt idx="0">
                  <c:v>-0.1</c:v>
                </c:pt>
                <c:pt idx="1">
                  <c:v>-6.3965119918187457E-2</c:v>
                </c:pt>
                <c:pt idx="2">
                  <c:v>-2.7930239836374923E-2</c:v>
                </c:pt>
                <c:pt idx="3">
                  <c:v>8.104640245437611E-3</c:v>
                </c:pt>
                <c:pt idx="4">
                  <c:v>4.4139520327250159E-2</c:v>
                </c:pt>
                <c:pt idx="5">
                  <c:v>8.0174400409062707E-2</c:v>
                </c:pt>
                <c:pt idx="6">
                  <c:v>0.11620928049087523</c:v>
                </c:pt>
                <c:pt idx="7">
                  <c:v>0.15224416057268778</c:v>
                </c:pt>
                <c:pt idx="8">
                  <c:v>0.18827904065450032</c:v>
                </c:pt>
                <c:pt idx="9">
                  <c:v>0.22431392073631287</c:v>
                </c:pt>
                <c:pt idx="10">
                  <c:v>0.26034880081812539</c:v>
                </c:pt>
                <c:pt idx="11">
                  <c:v>0.29638368089993794</c:v>
                </c:pt>
                <c:pt idx="12">
                  <c:v>0.33241856098175049</c:v>
                </c:pt>
                <c:pt idx="13">
                  <c:v>0.36845344106356304</c:v>
                </c:pt>
                <c:pt idx="14">
                  <c:v>0.40448832114537558</c:v>
                </c:pt>
                <c:pt idx="15">
                  <c:v>0.44052320122718813</c:v>
                </c:pt>
                <c:pt idx="16">
                  <c:v>0.47655808130900068</c:v>
                </c:pt>
                <c:pt idx="17">
                  <c:v>0.51259296139081323</c:v>
                </c:pt>
                <c:pt idx="18">
                  <c:v>0.54862784147262578</c:v>
                </c:pt>
                <c:pt idx="19">
                  <c:v>0.58466272155443832</c:v>
                </c:pt>
                <c:pt idx="20">
                  <c:v>0.62069760163625087</c:v>
                </c:pt>
                <c:pt idx="21">
                  <c:v>0.65673248171806342</c:v>
                </c:pt>
                <c:pt idx="22">
                  <c:v>0.69276736179987597</c:v>
                </c:pt>
                <c:pt idx="23">
                  <c:v>0.72880224188168852</c:v>
                </c:pt>
                <c:pt idx="24">
                  <c:v>0.76483712196350095</c:v>
                </c:pt>
              </c:numCache>
            </c:numRef>
          </c:cat>
          <c:val>
            <c:numRef>
              <c:f>'6.1 Kernel density plots'!$BN$8:$BN$32</c:f>
              <c:numCache>
                <c:formatCode>0.000</c:formatCode>
                <c:ptCount val="25"/>
                <c:pt idx="0">
                  <c:v>2.1024060101405011</c:v>
                </c:pt>
                <c:pt idx="1">
                  <c:v>2.6374767153011249</c:v>
                </c:pt>
                <c:pt idx="2">
                  <c:v>3.0123028756538908</c:v>
                </c:pt>
                <c:pt idx="3">
                  <c:v>3.2207102966639249</c:v>
                </c:pt>
                <c:pt idx="4">
                  <c:v>3.259201410567317</c:v>
                </c:pt>
                <c:pt idx="5">
                  <c:v>3.1260875478763177</c:v>
                </c:pt>
                <c:pt idx="6">
                  <c:v>2.8198885064593644</c:v>
                </c:pt>
                <c:pt idx="7">
                  <c:v>2.3403010262310091</c:v>
                </c:pt>
                <c:pt idx="8">
                  <c:v>1.687255956292556</c:v>
                </c:pt>
                <c:pt idx="9">
                  <c:v>0.86228527587512593</c:v>
                </c:pt>
                <c:pt idx="10">
                  <c:v>0.28001726165201951</c:v>
                </c:pt>
                <c:pt idx="11">
                  <c:v>0.10796597717093091</c:v>
                </c:pt>
                <c:pt idx="12">
                  <c:v>5.2614311462774371E-2</c:v>
                </c:pt>
                <c:pt idx="13">
                  <c:v>2.9176387880982493E-2</c:v>
                </c:pt>
                <c:pt idx="14">
                  <c:v>1.6632721195805427E-2</c:v>
                </c:pt>
                <c:pt idx="15">
                  <c:v>9.710584418234346E-3</c:v>
                </c:pt>
                <c:pt idx="16">
                  <c:v>5.8706050838918675E-3</c:v>
                </c:pt>
                <c:pt idx="17">
                  <c:v>3.7452606186368807E-3</c:v>
                </c:pt>
                <c:pt idx="18">
                  <c:v>2.4935648214615973E-3</c:v>
                </c:pt>
                <c:pt idx="19">
                  <c:v>1.6299450305907713E-3</c:v>
                </c:pt>
                <c:pt idx="20">
                  <c:v>9.3870039847511455E-4</c:v>
                </c:pt>
                <c:pt idx="21">
                  <c:v>7.4094696955275701E-4</c:v>
                </c:pt>
                <c:pt idx="22">
                  <c:v>6.7937682748799922E-4</c:v>
                </c:pt>
                <c:pt idx="23">
                  <c:v>6.3366941346084098E-4</c:v>
                </c:pt>
                <c:pt idx="24">
                  <c:v>5.5211554999994809E-4</c:v>
                </c:pt>
              </c:numCache>
            </c:numRef>
          </c:val>
          <c:smooth val="0"/>
          <c:extLst>
            <c:ext xmlns:c16="http://schemas.microsoft.com/office/drawing/2014/chart" uri="{C3380CC4-5D6E-409C-BE32-E72D297353CC}">
              <c16:uniqueId val="{00000000-A448-49AE-9ED3-A1A1DBDFC936}"/>
            </c:ext>
          </c:extLst>
        </c:ser>
        <c:ser>
          <c:idx val="1"/>
          <c:order val="1"/>
          <c:tx>
            <c:strRef>
              <c:f>'6.1 Kernel density plots'!$BO$7</c:f>
              <c:strCache>
                <c:ptCount val="1"/>
                <c:pt idx="0">
                  <c:v>Working and no kids</c:v>
                </c:pt>
              </c:strCache>
            </c:strRef>
          </c:tx>
          <c:spPr>
            <a:ln w="28575" cap="rnd">
              <a:solidFill>
                <a:schemeClr val="accent2"/>
              </a:solidFill>
              <a:round/>
            </a:ln>
            <a:effectLst/>
          </c:spPr>
          <c:marker>
            <c:symbol val="none"/>
          </c:marker>
          <c:cat>
            <c:numRef>
              <c:f>'6.1 Kernel density plots'!$BM$8:$BM$32</c:f>
              <c:numCache>
                <c:formatCode>0%</c:formatCode>
                <c:ptCount val="25"/>
                <c:pt idx="0">
                  <c:v>-0.1</c:v>
                </c:pt>
                <c:pt idx="1">
                  <c:v>-6.3965119918187457E-2</c:v>
                </c:pt>
                <c:pt idx="2">
                  <c:v>-2.7930239836374923E-2</c:v>
                </c:pt>
                <c:pt idx="3">
                  <c:v>8.104640245437611E-3</c:v>
                </c:pt>
                <c:pt idx="4">
                  <c:v>4.4139520327250159E-2</c:v>
                </c:pt>
                <c:pt idx="5">
                  <c:v>8.0174400409062707E-2</c:v>
                </c:pt>
                <c:pt idx="6">
                  <c:v>0.11620928049087523</c:v>
                </c:pt>
                <c:pt idx="7">
                  <c:v>0.15224416057268778</c:v>
                </c:pt>
                <c:pt idx="8">
                  <c:v>0.18827904065450032</c:v>
                </c:pt>
                <c:pt idx="9">
                  <c:v>0.22431392073631287</c:v>
                </c:pt>
                <c:pt idx="10">
                  <c:v>0.26034880081812539</c:v>
                </c:pt>
                <c:pt idx="11">
                  <c:v>0.29638368089993794</c:v>
                </c:pt>
                <c:pt idx="12">
                  <c:v>0.33241856098175049</c:v>
                </c:pt>
                <c:pt idx="13">
                  <c:v>0.36845344106356304</c:v>
                </c:pt>
                <c:pt idx="14">
                  <c:v>0.40448832114537558</c:v>
                </c:pt>
                <c:pt idx="15">
                  <c:v>0.44052320122718813</c:v>
                </c:pt>
                <c:pt idx="16">
                  <c:v>0.47655808130900068</c:v>
                </c:pt>
                <c:pt idx="17">
                  <c:v>0.51259296139081323</c:v>
                </c:pt>
                <c:pt idx="18">
                  <c:v>0.54862784147262578</c:v>
                </c:pt>
                <c:pt idx="19">
                  <c:v>0.58466272155443832</c:v>
                </c:pt>
                <c:pt idx="20">
                  <c:v>0.62069760163625087</c:v>
                </c:pt>
                <c:pt idx="21">
                  <c:v>0.65673248171806342</c:v>
                </c:pt>
                <c:pt idx="22">
                  <c:v>0.69276736179987597</c:v>
                </c:pt>
                <c:pt idx="23">
                  <c:v>0.72880224188168852</c:v>
                </c:pt>
                <c:pt idx="24">
                  <c:v>0.76483712196350095</c:v>
                </c:pt>
              </c:numCache>
            </c:numRef>
          </c:cat>
          <c:val>
            <c:numRef>
              <c:f>'6.1 Kernel density plots'!$BO$8:$BO$32</c:f>
              <c:numCache>
                <c:formatCode>0.000</c:formatCode>
                <c:ptCount val="25"/>
                <c:pt idx="0">
                  <c:v>2.1857914002323033</c:v>
                </c:pt>
                <c:pt idx="1">
                  <c:v>2.7039085446525939</c:v>
                </c:pt>
                <c:pt idx="2">
                  <c:v>3.0598048856818454</c:v>
                </c:pt>
                <c:pt idx="3">
                  <c:v>3.2473254561193849</c:v>
                </c:pt>
                <c:pt idx="4">
                  <c:v>3.2644359679997543</c:v>
                </c:pt>
                <c:pt idx="5">
                  <c:v>3.1091714600565772</c:v>
                </c:pt>
                <c:pt idx="6">
                  <c:v>2.780752896852138</c:v>
                </c:pt>
                <c:pt idx="7">
                  <c:v>2.2783836587534938</c:v>
                </c:pt>
                <c:pt idx="8">
                  <c:v>1.6021586510846293</c:v>
                </c:pt>
                <c:pt idx="9">
                  <c:v>0.75369057199078093</c:v>
                </c:pt>
                <c:pt idx="10">
                  <c:v>0.22210201982389693</c:v>
                </c:pt>
                <c:pt idx="11">
                  <c:v>8.7342886401881661E-2</c:v>
                </c:pt>
                <c:pt idx="12">
                  <c:v>4.2624856270227197E-2</c:v>
                </c:pt>
                <c:pt idx="13">
                  <c:v>2.2462045824467019E-2</c:v>
                </c:pt>
                <c:pt idx="14">
                  <c:v>1.2594266203619899E-2</c:v>
                </c:pt>
                <c:pt idx="15">
                  <c:v>6.7055402987842207E-3</c:v>
                </c:pt>
                <c:pt idx="16">
                  <c:v>3.6158630168918416E-3</c:v>
                </c:pt>
                <c:pt idx="17">
                  <c:v>2.0182944753241415E-3</c:v>
                </c:pt>
                <c:pt idx="18">
                  <c:v>1.255678966783923E-3</c:v>
                </c:pt>
                <c:pt idx="19">
                  <c:v>7.0467657959360944E-4</c:v>
                </c:pt>
                <c:pt idx="20">
                  <c:v>2.7427019814648139E-4</c:v>
                </c:pt>
                <c:pt idx="21">
                  <c:v>8.3506946140952514E-5</c:v>
                </c:pt>
                <c:pt idx="22">
                  <c:v>0</c:v>
                </c:pt>
                <c:pt idx="23">
                  <c:v>0</c:v>
                </c:pt>
                <c:pt idx="24">
                  <c:v>0</c:v>
                </c:pt>
              </c:numCache>
            </c:numRef>
          </c:val>
          <c:smooth val="0"/>
          <c:extLst>
            <c:ext xmlns:c16="http://schemas.microsoft.com/office/drawing/2014/chart" uri="{C3380CC4-5D6E-409C-BE32-E72D297353CC}">
              <c16:uniqueId val="{00000001-A448-49AE-9ED3-A1A1DBDFC936}"/>
            </c:ext>
          </c:extLst>
        </c:ser>
        <c:ser>
          <c:idx val="2"/>
          <c:order val="2"/>
          <c:tx>
            <c:strRef>
              <c:f>'6.1 Kernel density plots'!$BP$7</c:f>
              <c:strCache>
                <c:ptCount val="1"/>
                <c:pt idx="0">
                  <c:v>Not working and kids</c:v>
                </c:pt>
              </c:strCache>
            </c:strRef>
          </c:tx>
          <c:spPr>
            <a:ln w="28575" cap="rnd">
              <a:solidFill>
                <a:schemeClr val="accent3"/>
              </a:solidFill>
              <a:round/>
            </a:ln>
            <a:effectLst/>
          </c:spPr>
          <c:marker>
            <c:symbol val="none"/>
          </c:marker>
          <c:cat>
            <c:numRef>
              <c:f>'6.1 Kernel density plots'!$BM$8:$BM$32</c:f>
              <c:numCache>
                <c:formatCode>0%</c:formatCode>
                <c:ptCount val="25"/>
                <c:pt idx="0">
                  <c:v>-0.1</c:v>
                </c:pt>
                <c:pt idx="1">
                  <c:v>-6.3965119918187457E-2</c:v>
                </c:pt>
                <c:pt idx="2">
                  <c:v>-2.7930239836374923E-2</c:v>
                </c:pt>
                <c:pt idx="3">
                  <c:v>8.104640245437611E-3</c:v>
                </c:pt>
                <c:pt idx="4">
                  <c:v>4.4139520327250159E-2</c:v>
                </c:pt>
                <c:pt idx="5">
                  <c:v>8.0174400409062707E-2</c:v>
                </c:pt>
                <c:pt idx="6">
                  <c:v>0.11620928049087523</c:v>
                </c:pt>
                <c:pt idx="7">
                  <c:v>0.15224416057268778</c:v>
                </c:pt>
                <c:pt idx="8">
                  <c:v>0.18827904065450032</c:v>
                </c:pt>
                <c:pt idx="9">
                  <c:v>0.22431392073631287</c:v>
                </c:pt>
                <c:pt idx="10">
                  <c:v>0.26034880081812539</c:v>
                </c:pt>
                <c:pt idx="11">
                  <c:v>0.29638368089993794</c:v>
                </c:pt>
                <c:pt idx="12">
                  <c:v>0.33241856098175049</c:v>
                </c:pt>
                <c:pt idx="13">
                  <c:v>0.36845344106356304</c:v>
                </c:pt>
                <c:pt idx="14">
                  <c:v>0.40448832114537558</c:v>
                </c:pt>
                <c:pt idx="15">
                  <c:v>0.44052320122718813</c:v>
                </c:pt>
                <c:pt idx="16">
                  <c:v>0.47655808130900068</c:v>
                </c:pt>
                <c:pt idx="17">
                  <c:v>0.51259296139081323</c:v>
                </c:pt>
                <c:pt idx="18">
                  <c:v>0.54862784147262578</c:v>
                </c:pt>
                <c:pt idx="19">
                  <c:v>0.58466272155443832</c:v>
                </c:pt>
                <c:pt idx="20">
                  <c:v>0.62069760163625087</c:v>
                </c:pt>
                <c:pt idx="21">
                  <c:v>0.65673248171806342</c:v>
                </c:pt>
                <c:pt idx="22">
                  <c:v>0.69276736179987597</c:v>
                </c:pt>
                <c:pt idx="23">
                  <c:v>0.72880224188168852</c:v>
                </c:pt>
                <c:pt idx="24">
                  <c:v>0.76483712196350095</c:v>
                </c:pt>
              </c:numCache>
            </c:numRef>
          </c:cat>
          <c:val>
            <c:numRef>
              <c:f>'6.1 Kernel density plots'!$BP$8:$BP$32</c:f>
              <c:numCache>
                <c:formatCode>0.000</c:formatCode>
                <c:ptCount val="25"/>
                <c:pt idx="0">
                  <c:v>1.5919590531615002</c:v>
                </c:pt>
                <c:pt idx="1">
                  <c:v>2.1829230767688594</c:v>
                </c:pt>
                <c:pt idx="2">
                  <c:v>2.6424950949209198</c:v>
                </c:pt>
                <c:pt idx="3">
                  <c:v>2.9624266122793879</c:v>
                </c:pt>
                <c:pt idx="4">
                  <c:v>3.1288773314736344</c:v>
                </c:pt>
                <c:pt idx="5">
                  <c:v>3.1286798625375267</c:v>
                </c:pt>
                <c:pt idx="6">
                  <c:v>2.9552627812400662</c:v>
                </c:pt>
                <c:pt idx="7">
                  <c:v>2.6086255702055769</c:v>
                </c:pt>
                <c:pt idx="8">
                  <c:v>2.0916196994633864</c:v>
                </c:pt>
                <c:pt idx="9">
                  <c:v>1.4045223455540028</c:v>
                </c:pt>
                <c:pt idx="10">
                  <c:v>0.77529333968083103</c:v>
                </c:pt>
                <c:pt idx="11">
                  <c:v>0.40882424998158445</c:v>
                </c:pt>
                <c:pt idx="12">
                  <c:v>0.20291649652607413</c:v>
                </c:pt>
                <c:pt idx="13">
                  <c:v>0.10886953174997446</c:v>
                </c:pt>
                <c:pt idx="14">
                  <c:v>6.2242394398168248E-2</c:v>
                </c:pt>
                <c:pt idx="15">
                  <c:v>2.9531317036671292E-2</c:v>
                </c:pt>
                <c:pt idx="16">
                  <c:v>1.8350620208196704E-2</c:v>
                </c:pt>
                <c:pt idx="17">
                  <c:v>1.419560124135914E-2</c:v>
                </c:pt>
                <c:pt idx="18">
                  <c:v>1.0632725841950363E-2</c:v>
                </c:pt>
                <c:pt idx="19">
                  <c:v>6.0762359316217079E-3</c:v>
                </c:pt>
                <c:pt idx="20">
                  <c:v>1.9153789408093654E-3</c:v>
                </c:pt>
                <c:pt idx="21">
                  <c:v>3.0716010940824061E-5</c:v>
                </c:pt>
                <c:pt idx="22">
                  <c:v>0</c:v>
                </c:pt>
                <c:pt idx="23">
                  <c:v>0</c:v>
                </c:pt>
                <c:pt idx="24">
                  <c:v>0</c:v>
                </c:pt>
              </c:numCache>
            </c:numRef>
          </c:val>
          <c:smooth val="0"/>
          <c:extLst>
            <c:ext xmlns:c16="http://schemas.microsoft.com/office/drawing/2014/chart" uri="{C3380CC4-5D6E-409C-BE32-E72D297353CC}">
              <c16:uniqueId val="{00000002-A448-49AE-9ED3-A1A1DBDFC936}"/>
            </c:ext>
          </c:extLst>
        </c:ser>
        <c:ser>
          <c:idx val="3"/>
          <c:order val="3"/>
          <c:tx>
            <c:strRef>
              <c:f>'6.1 Kernel density plots'!$BQ$7</c:f>
              <c:strCache>
                <c:ptCount val="1"/>
                <c:pt idx="0">
                  <c:v>Not working and no kids</c:v>
                </c:pt>
              </c:strCache>
            </c:strRef>
          </c:tx>
          <c:spPr>
            <a:ln w="28575" cap="rnd">
              <a:solidFill>
                <a:schemeClr val="accent4"/>
              </a:solidFill>
              <a:round/>
            </a:ln>
            <a:effectLst/>
          </c:spPr>
          <c:marker>
            <c:symbol val="none"/>
          </c:marker>
          <c:cat>
            <c:numRef>
              <c:f>'6.1 Kernel density plots'!$BM$8:$BM$32</c:f>
              <c:numCache>
                <c:formatCode>0%</c:formatCode>
                <c:ptCount val="25"/>
                <c:pt idx="0">
                  <c:v>-0.1</c:v>
                </c:pt>
                <c:pt idx="1">
                  <c:v>-6.3965119918187457E-2</c:v>
                </c:pt>
                <c:pt idx="2">
                  <c:v>-2.7930239836374923E-2</c:v>
                </c:pt>
                <c:pt idx="3">
                  <c:v>8.104640245437611E-3</c:v>
                </c:pt>
                <c:pt idx="4">
                  <c:v>4.4139520327250159E-2</c:v>
                </c:pt>
                <c:pt idx="5">
                  <c:v>8.0174400409062707E-2</c:v>
                </c:pt>
                <c:pt idx="6">
                  <c:v>0.11620928049087523</c:v>
                </c:pt>
                <c:pt idx="7">
                  <c:v>0.15224416057268778</c:v>
                </c:pt>
                <c:pt idx="8">
                  <c:v>0.18827904065450032</c:v>
                </c:pt>
                <c:pt idx="9">
                  <c:v>0.22431392073631287</c:v>
                </c:pt>
                <c:pt idx="10">
                  <c:v>0.26034880081812539</c:v>
                </c:pt>
                <c:pt idx="11">
                  <c:v>0.29638368089993794</c:v>
                </c:pt>
                <c:pt idx="12">
                  <c:v>0.33241856098175049</c:v>
                </c:pt>
                <c:pt idx="13">
                  <c:v>0.36845344106356304</c:v>
                </c:pt>
                <c:pt idx="14">
                  <c:v>0.40448832114537558</c:v>
                </c:pt>
                <c:pt idx="15">
                  <c:v>0.44052320122718813</c:v>
                </c:pt>
                <c:pt idx="16">
                  <c:v>0.47655808130900068</c:v>
                </c:pt>
                <c:pt idx="17">
                  <c:v>0.51259296139081323</c:v>
                </c:pt>
                <c:pt idx="18">
                  <c:v>0.54862784147262578</c:v>
                </c:pt>
                <c:pt idx="19">
                  <c:v>0.58466272155443832</c:v>
                </c:pt>
                <c:pt idx="20">
                  <c:v>0.62069760163625087</c:v>
                </c:pt>
                <c:pt idx="21">
                  <c:v>0.65673248171806342</c:v>
                </c:pt>
                <c:pt idx="22">
                  <c:v>0.69276736179987597</c:v>
                </c:pt>
                <c:pt idx="23">
                  <c:v>0.72880224188168852</c:v>
                </c:pt>
                <c:pt idx="24">
                  <c:v>0.76483712196350095</c:v>
                </c:pt>
              </c:numCache>
            </c:numRef>
          </c:cat>
          <c:val>
            <c:numRef>
              <c:f>'6.1 Kernel density plots'!$BQ$8:$BQ$32</c:f>
              <c:numCache>
                <c:formatCode>0.000</c:formatCode>
                <c:ptCount val="25"/>
                <c:pt idx="0">
                  <c:v>1.8299836431162246</c:v>
                </c:pt>
                <c:pt idx="1">
                  <c:v>2.4057109876373235</c:v>
                </c:pt>
                <c:pt idx="2">
                  <c:v>2.8395676620003445</c:v>
                </c:pt>
                <c:pt idx="3">
                  <c:v>3.1132878195421476</c:v>
                </c:pt>
                <c:pt idx="4">
                  <c:v>3.2210089578214069</c:v>
                </c:pt>
                <c:pt idx="5">
                  <c:v>3.158680472326461</c:v>
                </c:pt>
                <c:pt idx="6">
                  <c:v>2.9236579742012325</c:v>
                </c:pt>
                <c:pt idx="7">
                  <c:v>2.5162187152755351</c:v>
                </c:pt>
                <c:pt idx="8">
                  <c:v>1.9355282114593872</c:v>
                </c:pt>
                <c:pt idx="9">
                  <c:v>1.1821404702515272</c:v>
                </c:pt>
                <c:pt idx="10">
                  <c:v>0.51892086265123738</c:v>
                </c:pt>
                <c:pt idx="11">
                  <c:v>0.22339968283630093</c:v>
                </c:pt>
                <c:pt idx="12">
                  <c:v>0.10586261241565735</c:v>
                </c:pt>
                <c:pt idx="13">
                  <c:v>5.2654468226899682E-2</c:v>
                </c:pt>
                <c:pt idx="14">
                  <c:v>2.7787516687884095E-2</c:v>
                </c:pt>
                <c:pt idx="15">
                  <c:v>1.5152508021607981E-2</c:v>
                </c:pt>
                <c:pt idx="16">
                  <c:v>8.0662733706101334E-3</c:v>
                </c:pt>
                <c:pt idx="17">
                  <c:v>4.7861590674644272E-3</c:v>
                </c:pt>
                <c:pt idx="18">
                  <c:v>2.4287713710916215E-3</c:v>
                </c:pt>
                <c:pt idx="19">
                  <c:v>9.0529760631444473E-4</c:v>
                </c:pt>
                <c:pt idx="20">
                  <c:v>5.9481336464845891E-4</c:v>
                </c:pt>
                <c:pt idx="21">
                  <c:v>3.7292209836367699E-4</c:v>
                </c:pt>
                <c:pt idx="22">
                  <c:v>1.0034309735444017E-4</c:v>
                </c:pt>
                <c:pt idx="23">
                  <c:v>0</c:v>
                </c:pt>
                <c:pt idx="24">
                  <c:v>0</c:v>
                </c:pt>
              </c:numCache>
            </c:numRef>
          </c:val>
          <c:smooth val="0"/>
          <c:extLst>
            <c:ext xmlns:c16="http://schemas.microsoft.com/office/drawing/2014/chart" uri="{C3380CC4-5D6E-409C-BE32-E72D297353CC}">
              <c16:uniqueId val="{00000003-A448-49AE-9ED3-A1A1DBDFC936}"/>
            </c:ext>
          </c:extLst>
        </c:ser>
        <c:dLbls>
          <c:showLegendKey val="0"/>
          <c:showVal val="0"/>
          <c:showCatName val="0"/>
          <c:showSerName val="0"/>
          <c:showPercent val="0"/>
          <c:showBubbleSize val="0"/>
        </c:dLbls>
        <c:smooth val="0"/>
        <c:axId val="110542496"/>
        <c:axId val="110540096"/>
      </c:lineChart>
      <c:catAx>
        <c:axId val="110542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540096"/>
        <c:crosses val="autoZero"/>
        <c:auto val="1"/>
        <c:lblAlgn val="ctr"/>
        <c:lblOffset val="100"/>
        <c:noMultiLvlLbl val="0"/>
      </c:catAx>
      <c:valAx>
        <c:axId val="1105400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54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a:t>
            </a:r>
            <a:r>
              <a:rPr lang="en-NZ" baseline="0"/>
              <a:t> of income spent on all infrastructure by after tax income quintile</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plots'!$C$7</c:f>
              <c:strCache>
                <c:ptCount val="1"/>
                <c:pt idx="0">
                  <c:v>One</c:v>
                </c:pt>
              </c:strCache>
            </c:strRef>
          </c:tx>
          <c:spPr>
            <a:ln w="28575" cap="rnd">
              <a:solidFill>
                <a:schemeClr val="accent1"/>
              </a:solidFill>
              <a:round/>
            </a:ln>
            <a:effectLst/>
          </c:spPr>
          <c:marker>
            <c:symbol val="none"/>
          </c:marker>
          <c:cat>
            <c:numRef>
              <c:f>'6.1 Kernel density plots'!$B$8:$B$41</c:f>
              <c:numCache>
                <c:formatCode>0%</c:formatCode>
                <c:ptCount val="34"/>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numCache>
            </c:numRef>
          </c:cat>
          <c:val>
            <c:numRef>
              <c:f>'6.1 Kernel density plots'!$C$8:$C$41</c:f>
              <c:numCache>
                <c:formatCode>0.000</c:formatCode>
                <c:ptCount val="34"/>
                <c:pt idx="0">
                  <c:v>8.5171062847777382E-2</c:v>
                </c:pt>
                <c:pt idx="1">
                  <c:v>0.26003815368629413</c:v>
                </c:pt>
                <c:pt idx="2">
                  <c:v>0.54946366087158771</c:v>
                </c:pt>
                <c:pt idx="3">
                  <c:v>0.9344412777440233</c:v>
                </c:pt>
                <c:pt idx="4">
                  <c:v>1.3926382865298339</c:v>
                </c:pt>
                <c:pt idx="5">
                  <c:v>1.8786126121225946</c:v>
                </c:pt>
                <c:pt idx="6">
                  <c:v>2.310627961311154</c:v>
                </c:pt>
                <c:pt idx="7">
                  <c:v>2.6284924461521832</c:v>
                </c:pt>
                <c:pt idx="8">
                  <c:v>2.7843076456525773</c:v>
                </c:pt>
                <c:pt idx="9">
                  <c:v>2.8068385726159679</c:v>
                </c:pt>
                <c:pt idx="10">
                  <c:v>2.7170228601014093</c:v>
                </c:pt>
                <c:pt idx="11">
                  <c:v>2.55903788678624</c:v>
                </c:pt>
                <c:pt idx="12">
                  <c:v>2.354062674178758</c:v>
                </c:pt>
                <c:pt idx="13">
                  <c:v>2.1565114572247697</c:v>
                </c:pt>
                <c:pt idx="14">
                  <c:v>1.9714665986726623</c:v>
                </c:pt>
                <c:pt idx="15">
                  <c:v>1.8089717219105397</c:v>
                </c:pt>
                <c:pt idx="16">
                  <c:v>1.653964331196871</c:v>
                </c:pt>
                <c:pt idx="17">
                  <c:v>1.5006026484214905</c:v>
                </c:pt>
                <c:pt idx="18">
                  <c:v>1.3521088636712635</c:v>
                </c:pt>
                <c:pt idx="19">
                  <c:v>1.2282939262599719</c:v>
                </c:pt>
                <c:pt idx="20">
                  <c:v>1.0958398537923004</c:v>
                </c:pt>
                <c:pt idx="21">
                  <c:v>0.98077875924541014</c:v>
                </c:pt>
                <c:pt idx="22">
                  <c:v>0.8875651040670286</c:v>
                </c:pt>
                <c:pt idx="23">
                  <c:v>0.80787396772201547</c:v>
                </c:pt>
                <c:pt idx="24">
                  <c:v>0.73614460497861645</c:v>
                </c:pt>
                <c:pt idx="25">
                  <c:v>0.6644858339430606</c:v>
                </c:pt>
                <c:pt idx="26">
                  <c:v>0.60366872378847358</c:v>
                </c:pt>
                <c:pt idx="27">
                  <c:v>0.56585541059888478</c:v>
                </c:pt>
                <c:pt idx="28">
                  <c:v>0.51626822305379827</c:v>
                </c:pt>
                <c:pt idx="29">
                  <c:v>0.4641770555489878</c:v>
                </c:pt>
                <c:pt idx="30">
                  <c:v>0.40649932382660625</c:v>
                </c:pt>
                <c:pt idx="31">
                  <c:v>0.3518886084919961</c:v>
                </c:pt>
                <c:pt idx="32">
                  <c:v>0.31320518284463628</c:v>
                </c:pt>
                <c:pt idx="33">
                  <c:v>0.27535205393128254</c:v>
                </c:pt>
              </c:numCache>
            </c:numRef>
          </c:val>
          <c:smooth val="0"/>
          <c:extLst>
            <c:ext xmlns:c16="http://schemas.microsoft.com/office/drawing/2014/chart" uri="{C3380CC4-5D6E-409C-BE32-E72D297353CC}">
              <c16:uniqueId val="{00000000-0017-44D1-9763-D83FE979BA1F}"/>
            </c:ext>
          </c:extLst>
        </c:ser>
        <c:ser>
          <c:idx val="1"/>
          <c:order val="1"/>
          <c:tx>
            <c:strRef>
              <c:f>'6.1 Kernel density plots'!$D$7</c:f>
              <c:strCache>
                <c:ptCount val="1"/>
                <c:pt idx="0">
                  <c:v>Two</c:v>
                </c:pt>
              </c:strCache>
            </c:strRef>
          </c:tx>
          <c:spPr>
            <a:ln w="28575" cap="rnd">
              <a:solidFill>
                <a:schemeClr val="accent2"/>
              </a:solidFill>
              <a:round/>
            </a:ln>
            <a:effectLst/>
          </c:spPr>
          <c:marker>
            <c:symbol val="none"/>
          </c:marker>
          <c:cat>
            <c:numRef>
              <c:f>'6.1 Kernel density plots'!$B$8:$B$41</c:f>
              <c:numCache>
                <c:formatCode>0%</c:formatCode>
                <c:ptCount val="34"/>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numCache>
            </c:numRef>
          </c:cat>
          <c:val>
            <c:numRef>
              <c:f>'6.1 Kernel density plots'!$D$8:$D$41</c:f>
              <c:numCache>
                <c:formatCode>0.000</c:formatCode>
                <c:ptCount val="34"/>
                <c:pt idx="0">
                  <c:v>0.11529324290955362</c:v>
                </c:pt>
                <c:pt idx="1">
                  <c:v>0.35745981716419312</c:v>
                </c:pt>
                <c:pt idx="2">
                  <c:v>0.77353400714145737</c:v>
                </c:pt>
                <c:pt idx="3">
                  <c:v>1.3656349697284269</c:v>
                </c:pt>
                <c:pt idx="4">
                  <c:v>2.0552424138029979</c:v>
                </c:pt>
                <c:pt idx="5">
                  <c:v>2.7191529354602704</c:v>
                </c:pt>
                <c:pt idx="6">
                  <c:v>3.2421824693567558</c:v>
                </c:pt>
                <c:pt idx="7">
                  <c:v>3.537946762648696</c:v>
                </c:pt>
                <c:pt idx="8">
                  <c:v>3.5750720769649815</c:v>
                </c:pt>
                <c:pt idx="9">
                  <c:v>3.4300139931253604</c:v>
                </c:pt>
                <c:pt idx="10">
                  <c:v>3.1517451201228091</c:v>
                </c:pt>
                <c:pt idx="11">
                  <c:v>2.8163524940139637</c:v>
                </c:pt>
                <c:pt idx="12">
                  <c:v>2.4744907074741196</c:v>
                </c:pt>
                <c:pt idx="13">
                  <c:v>2.1339581150915747</c:v>
                </c:pt>
                <c:pt idx="14">
                  <c:v>1.8183424965371247</c:v>
                </c:pt>
                <c:pt idx="15">
                  <c:v>1.5433320768716523</c:v>
                </c:pt>
                <c:pt idx="16">
                  <c:v>1.3010774393269053</c:v>
                </c:pt>
                <c:pt idx="17">
                  <c:v>1.1179705019200452</c:v>
                </c:pt>
                <c:pt idx="18">
                  <c:v>0.98743004701266335</c:v>
                </c:pt>
                <c:pt idx="19">
                  <c:v>0.8937665433548132</c:v>
                </c:pt>
                <c:pt idx="20">
                  <c:v>0.81789887310934994</c:v>
                </c:pt>
                <c:pt idx="21">
                  <c:v>0.72328889224816417</c:v>
                </c:pt>
                <c:pt idx="22">
                  <c:v>0.62210031394079224</c:v>
                </c:pt>
                <c:pt idx="23">
                  <c:v>0.52341547732676308</c:v>
                </c:pt>
                <c:pt idx="24">
                  <c:v>0.43915393644662554</c:v>
                </c:pt>
                <c:pt idx="25">
                  <c:v>0.37617437722062624</c:v>
                </c:pt>
                <c:pt idx="26">
                  <c:v>0.33252556090520585</c:v>
                </c:pt>
                <c:pt idx="27">
                  <c:v>0.30004959734596215</c:v>
                </c:pt>
                <c:pt idx="28">
                  <c:v>0.27141730411901371</c:v>
                </c:pt>
                <c:pt idx="29">
                  <c:v>0.25226520593685042</c:v>
                </c:pt>
                <c:pt idx="30">
                  <c:v>0.23227112963135926</c:v>
                </c:pt>
                <c:pt idx="31">
                  <c:v>0.20414339623939659</c:v>
                </c:pt>
                <c:pt idx="32">
                  <c:v>0.17171041183078181</c:v>
                </c:pt>
                <c:pt idx="33">
                  <c:v>0.14072450243243534</c:v>
                </c:pt>
              </c:numCache>
            </c:numRef>
          </c:val>
          <c:smooth val="0"/>
          <c:extLst>
            <c:ext xmlns:c16="http://schemas.microsoft.com/office/drawing/2014/chart" uri="{C3380CC4-5D6E-409C-BE32-E72D297353CC}">
              <c16:uniqueId val="{00000001-0017-44D1-9763-D83FE979BA1F}"/>
            </c:ext>
          </c:extLst>
        </c:ser>
        <c:ser>
          <c:idx val="2"/>
          <c:order val="2"/>
          <c:tx>
            <c:strRef>
              <c:f>'6.1 Kernel density plots'!$E$7</c:f>
              <c:strCache>
                <c:ptCount val="1"/>
                <c:pt idx="0">
                  <c:v>Three</c:v>
                </c:pt>
              </c:strCache>
            </c:strRef>
          </c:tx>
          <c:spPr>
            <a:ln w="28575" cap="rnd">
              <a:solidFill>
                <a:schemeClr val="accent3"/>
              </a:solidFill>
              <a:round/>
            </a:ln>
            <a:effectLst/>
          </c:spPr>
          <c:marker>
            <c:symbol val="none"/>
          </c:marker>
          <c:cat>
            <c:numRef>
              <c:f>'6.1 Kernel density plots'!$B$8:$B$41</c:f>
              <c:numCache>
                <c:formatCode>0%</c:formatCode>
                <c:ptCount val="34"/>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numCache>
            </c:numRef>
          </c:cat>
          <c:val>
            <c:numRef>
              <c:f>'6.1 Kernel density plots'!$E$8:$E$41</c:f>
              <c:numCache>
                <c:formatCode>0.000</c:formatCode>
                <c:ptCount val="34"/>
                <c:pt idx="0">
                  <c:v>0.19739349560694522</c:v>
                </c:pt>
                <c:pt idx="1">
                  <c:v>0.60014826882046401</c:v>
                </c:pt>
                <c:pt idx="2">
                  <c:v>1.2416538072776333</c:v>
                </c:pt>
                <c:pt idx="3">
                  <c:v>2.0731830594145144</c:v>
                </c:pt>
                <c:pt idx="4">
                  <c:v>2.9212699173019536</c:v>
                </c:pt>
                <c:pt idx="5">
                  <c:v>3.6418936743475938</c:v>
                </c:pt>
                <c:pt idx="6">
                  <c:v>4.117594739897581</c:v>
                </c:pt>
                <c:pt idx="7">
                  <c:v>4.2384685099987998</c:v>
                </c:pt>
                <c:pt idx="8">
                  <c:v>4.0148344921224792</c:v>
                </c:pt>
                <c:pt idx="9">
                  <c:v>3.578343373673841</c:v>
                </c:pt>
                <c:pt idx="10">
                  <c:v>3.0666621383207211</c:v>
                </c:pt>
                <c:pt idx="11">
                  <c:v>2.5678463774549254</c:v>
                </c:pt>
                <c:pt idx="12">
                  <c:v>2.1389523754602076</c:v>
                </c:pt>
                <c:pt idx="13">
                  <c:v>1.7662573649321678</c:v>
                </c:pt>
                <c:pt idx="14">
                  <c:v>1.454846605983954</c:v>
                </c:pt>
                <c:pt idx="15">
                  <c:v>1.1976965440292993</c:v>
                </c:pt>
                <c:pt idx="16">
                  <c:v>0.98034398665796607</c:v>
                </c:pt>
                <c:pt idx="17">
                  <c:v>0.80437899609728047</c:v>
                </c:pt>
                <c:pt idx="18">
                  <c:v>0.67065527289742077</c:v>
                </c:pt>
                <c:pt idx="19">
                  <c:v>0.55246832120332612</c:v>
                </c:pt>
                <c:pt idx="20">
                  <c:v>0.46050087022913283</c:v>
                </c:pt>
                <c:pt idx="21">
                  <c:v>0.40197937883057111</c:v>
                </c:pt>
                <c:pt idx="22">
                  <c:v>0.36845800243036836</c:v>
                </c:pt>
                <c:pt idx="23">
                  <c:v>0.33686421322178817</c:v>
                </c:pt>
                <c:pt idx="24">
                  <c:v>0.31171348592777187</c:v>
                </c:pt>
                <c:pt idx="25">
                  <c:v>0.28608483734936596</c:v>
                </c:pt>
                <c:pt idx="26">
                  <c:v>0.26466915280968445</c:v>
                </c:pt>
                <c:pt idx="27">
                  <c:v>0.23321174491237751</c:v>
                </c:pt>
                <c:pt idx="28">
                  <c:v>0.19909869274806541</c:v>
                </c:pt>
                <c:pt idx="29">
                  <c:v>0.16347926689267575</c:v>
                </c:pt>
                <c:pt idx="30">
                  <c:v>0.13505496042405851</c:v>
                </c:pt>
                <c:pt idx="31">
                  <c:v>0.10692924972662535</c:v>
                </c:pt>
                <c:pt idx="32">
                  <c:v>8.5255014535945195E-2</c:v>
                </c:pt>
                <c:pt idx="33">
                  <c:v>6.910882144364712E-2</c:v>
                </c:pt>
              </c:numCache>
            </c:numRef>
          </c:val>
          <c:smooth val="0"/>
          <c:extLst>
            <c:ext xmlns:c16="http://schemas.microsoft.com/office/drawing/2014/chart" uri="{C3380CC4-5D6E-409C-BE32-E72D297353CC}">
              <c16:uniqueId val="{00000002-0017-44D1-9763-D83FE979BA1F}"/>
            </c:ext>
          </c:extLst>
        </c:ser>
        <c:ser>
          <c:idx val="3"/>
          <c:order val="3"/>
          <c:tx>
            <c:strRef>
              <c:f>'6.1 Kernel density plots'!$F$7</c:f>
              <c:strCache>
                <c:ptCount val="1"/>
                <c:pt idx="0">
                  <c:v>Four </c:v>
                </c:pt>
              </c:strCache>
            </c:strRef>
          </c:tx>
          <c:spPr>
            <a:ln w="28575" cap="rnd">
              <a:solidFill>
                <a:schemeClr val="accent4"/>
              </a:solidFill>
              <a:round/>
            </a:ln>
            <a:effectLst/>
          </c:spPr>
          <c:marker>
            <c:symbol val="none"/>
          </c:marker>
          <c:cat>
            <c:numRef>
              <c:f>'6.1 Kernel density plots'!$B$8:$B$41</c:f>
              <c:numCache>
                <c:formatCode>0%</c:formatCode>
                <c:ptCount val="34"/>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numCache>
            </c:numRef>
          </c:cat>
          <c:val>
            <c:numRef>
              <c:f>'6.1 Kernel density plots'!$F$8:$F$41</c:f>
              <c:numCache>
                <c:formatCode>0.000</c:formatCode>
                <c:ptCount val="34"/>
                <c:pt idx="0">
                  <c:v>0.29948265271032853</c:v>
                </c:pt>
                <c:pt idx="1">
                  <c:v>0.88866974649438124</c:v>
                </c:pt>
                <c:pt idx="2">
                  <c:v>1.7757377845589994</c:v>
                </c:pt>
                <c:pt idx="3">
                  <c:v>2.7517195720581022</c:v>
                </c:pt>
                <c:pt idx="4">
                  <c:v>3.6921855495624785</c:v>
                </c:pt>
                <c:pt idx="5">
                  <c:v>4.4041387660153939</c:v>
                </c:pt>
                <c:pt idx="6">
                  <c:v>4.7411094513446752</c:v>
                </c:pt>
                <c:pt idx="7">
                  <c:v>4.6173308564881248</c:v>
                </c:pt>
                <c:pt idx="8">
                  <c:v>4.0859513318449627</c:v>
                </c:pt>
                <c:pt idx="9">
                  <c:v>3.4144090536494125</c:v>
                </c:pt>
                <c:pt idx="10">
                  <c:v>2.7838755141063563</c:v>
                </c:pt>
                <c:pt idx="11">
                  <c:v>2.2148812821514969</c:v>
                </c:pt>
                <c:pt idx="12">
                  <c:v>1.7523346035438965</c:v>
                </c:pt>
                <c:pt idx="13">
                  <c:v>1.3833602933530948</c:v>
                </c:pt>
                <c:pt idx="14">
                  <c:v>1.0983908861280931</c:v>
                </c:pt>
                <c:pt idx="15">
                  <c:v>0.8877030755872507</c:v>
                </c:pt>
                <c:pt idx="16">
                  <c:v>0.71211919948973079</c:v>
                </c:pt>
                <c:pt idx="17">
                  <c:v>0.59985221865271021</c:v>
                </c:pt>
                <c:pt idx="18">
                  <c:v>0.52051686700526056</c:v>
                </c:pt>
                <c:pt idx="19">
                  <c:v>0.46309206793301899</c:v>
                </c:pt>
                <c:pt idx="20">
                  <c:v>0.42255079866723999</c:v>
                </c:pt>
                <c:pt idx="21">
                  <c:v>0.37901500366037882</c:v>
                </c:pt>
                <c:pt idx="22">
                  <c:v>0.3360247953562524</c:v>
                </c:pt>
                <c:pt idx="23">
                  <c:v>0.28431122113734869</c:v>
                </c:pt>
                <c:pt idx="24">
                  <c:v>0.23085426778227444</c:v>
                </c:pt>
                <c:pt idx="25">
                  <c:v>0.18745027535658898</c:v>
                </c:pt>
                <c:pt idx="26">
                  <c:v>0.15332808685530153</c:v>
                </c:pt>
                <c:pt idx="27">
                  <c:v>0.12641097579549024</c:v>
                </c:pt>
                <c:pt idx="28">
                  <c:v>0.10473667790100795</c:v>
                </c:pt>
                <c:pt idx="29">
                  <c:v>8.4089615970103823E-2</c:v>
                </c:pt>
                <c:pt idx="30">
                  <c:v>6.8656063265373615E-2</c:v>
                </c:pt>
                <c:pt idx="31">
                  <c:v>5.552521472978203E-2</c:v>
                </c:pt>
                <c:pt idx="32">
                  <c:v>4.3189929238538122E-2</c:v>
                </c:pt>
                <c:pt idx="33">
                  <c:v>3.3522724739540787E-2</c:v>
                </c:pt>
              </c:numCache>
            </c:numRef>
          </c:val>
          <c:smooth val="0"/>
          <c:extLst>
            <c:ext xmlns:c16="http://schemas.microsoft.com/office/drawing/2014/chart" uri="{C3380CC4-5D6E-409C-BE32-E72D297353CC}">
              <c16:uniqueId val="{00000003-0017-44D1-9763-D83FE979BA1F}"/>
            </c:ext>
          </c:extLst>
        </c:ser>
        <c:ser>
          <c:idx val="4"/>
          <c:order val="4"/>
          <c:tx>
            <c:strRef>
              <c:f>'6.1 Kernel density plots'!$G$7</c:f>
              <c:strCache>
                <c:ptCount val="1"/>
                <c:pt idx="0">
                  <c:v>Five</c:v>
                </c:pt>
              </c:strCache>
            </c:strRef>
          </c:tx>
          <c:spPr>
            <a:ln w="28575" cap="rnd">
              <a:solidFill>
                <a:schemeClr val="accent5"/>
              </a:solidFill>
              <a:round/>
            </a:ln>
            <a:effectLst/>
          </c:spPr>
          <c:marker>
            <c:symbol val="none"/>
          </c:marker>
          <c:cat>
            <c:numRef>
              <c:f>'6.1 Kernel density plots'!$B$8:$B$41</c:f>
              <c:numCache>
                <c:formatCode>0%</c:formatCode>
                <c:ptCount val="34"/>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numCache>
            </c:numRef>
          </c:cat>
          <c:val>
            <c:numRef>
              <c:f>'6.1 Kernel density plots'!$G$8:$G$41</c:f>
              <c:numCache>
                <c:formatCode>0.000</c:formatCode>
                <c:ptCount val="34"/>
                <c:pt idx="0">
                  <c:v>0.78834614887325805</c:v>
                </c:pt>
                <c:pt idx="1">
                  <c:v>1.7524398650911637</c:v>
                </c:pt>
                <c:pt idx="2">
                  <c:v>2.8819499889312716</c:v>
                </c:pt>
                <c:pt idx="3">
                  <c:v>3.9600479372538886</c:v>
                </c:pt>
                <c:pt idx="4">
                  <c:v>4.7714302726461106</c:v>
                </c:pt>
                <c:pt idx="5">
                  <c:v>5.1476051142552297</c:v>
                </c:pt>
                <c:pt idx="6">
                  <c:v>4.991020548303589</c:v>
                </c:pt>
                <c:pt idx="7">
                  <c:v>4.336360220157423</c:v>
                </c:pt>
                <c:pt idx="8">
                  <c:v>3.5100940148880539</c:v>
                </c:pt>
                <c:pt idx="9">
                  <c:v>2.7465468949560661</c:v>
                </c:pt>
                <c:pt idx="10">
                  <c:v>2.1325476286314791</c:v>
                </c:pt>
                <c:pt idx="11">
                  <c:v>1.671297382157896</c:v>
                </c:pt>
                <c:pt idx="12">
                  <c:v>1.3296144615692347</c:v>
                </c:pt>
                <c:pt idx="13">
                  <c:v>1.0530322446482103</c:v>
                </c:pt>
                <c:pt idx="14">
                  <c:v>0.83575828965198962</c:v>
                </c:pt>
                <c:pt idx="15">
                  <c:v>0.66295390404166765</c:v>
                </c:pt>
                <c:pt idx="16">
                  <c:v>0.5333852496643583</c:v>
                </c:pt>
                <c:pt idx="17">
                  <c:v>0.42331733586096676</c:v>
                </c:pt>
                <c:pt idx="18">
                  <c:v>0.34107470454818994</c:v>
                </c:pt>
                <c:pt idx="19">
                  <c:v>0.29198413574521609</c:v>
                </c:pt>
                <c:pt idx="20">
                  <c:v>0.25701442063380597</c:v>
                </c:pt>
                <c:pt idx="21">
                  <c:v>0.22575137742820423</c:v>
                </c:pt>
                <c:pt idx="22">
                  <c:v>0.19384818051055613</c:v>
                </c:pt>
                <c:pt idx="23">
                  <c:v>0.15660169492808118</c:v>
                </c:pt>
                <c:pt idx="24">
                  <c:v>0.12285516447183092</c:v>
                </c:pt>
                <c:pt idx="25">
                  <c:v>9.6326266702011179E-2</c:v>
                </c:pt>
                <c:pt idx="26">
                  <c:v>7.383645752850139E-2</c:v>
                </c:pt>
                <c:pt idx="27">
                  <c:v>6.4317420297824945E-2</c:v>
                </c:pt>
                <c:pt idx="28">
                  <c:v>5.6545779448153033E-2</c:v>
                </c:pt>
                <c:pt idx="29">
                  <c:v>5.0540750376123461E-2</c:v>
                </c:pt>
                <c:pt idx="30">
                  <c:v>4.5478892611774652E-2</c:v>
                </c:pt>
                <c:pt idx="31">
                  <c:v>3.8543677105349568E-2</c:v>
                </c:pt>
                <c:pt idx="32">
                  <c:v>3.2531738112732467E-2</c:v>
                </c:pt>
                <c:pt idx="33">
                  <c:v>2.6997519993810996E-2</c:v>
                </c:pt>
              </c:numCache>
            </c:numRef>
          </c:val>
          <c:smooth val="0"/>
          <c:extLst>
            <c:ext xmlns:c16="http://schemas.microsoft.com/office/drawing/2014/chart" uri="{C3380CC4-5D6E-409C-BE32-E72D297353CC}">
              <c16:uniqueId val="{00000004-0017-44D1-9763-D83FE979BA1F}"/>
            </c:ext>
          </c:extLst>
        </c:ser>
        <c:dLbls>
          <c:showLegendKey val="0"/>
          <c:showVal val="0"/>
          <c:showCatName val="0"/>
          <c:showSerName val="0"/>
          <c:showPercent val="0"/>
          <c:showBubbleSize val="0"/>
        </c:dLbls>
        <c:smooth val="0"/>
        <c:axId val="759369136"/>
        <c:axId val="759379216"/>
      </c:lineChart>
      <c:catAx>
        <c:axId val="7593691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a:t>
                </a:r>
                <a:r>
                  <a:rPr lang="en-NZ" baseline="0"/>
                  <a:t> of income</a:t>
                </a:r>
                <a:endParaRPr lang="en-NZ"/>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379216"/>
        <c:crosses val="autoZero"/>
        <c:auto val="1"/>
        <c:lblAlgn val="ctr"/>
        <c:lblOffset val="100"/>
        <c:noMultiLvlLbl val="0"/>
      </c:catAx>
      <c:valAx>
        <c:axId val="759379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369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sz="1400" b="0" i="0" u="none" strike="noStrike" kern="1200" spc="0" baseline="0">
                <a:solidFill>
                  <a:sysClr val="windowText" lastClr="000000">
                    <a:lumMod val="65000"/>
                    <a:lumOff val="35000"/>
                  </a:sysClr>
                </a:solidFill>
              </a:rPr>
              <a:t>Share of income spent on all infrastructure by geography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plots'!$J$7</c:f>
              <c:strCache>
                <c:ptCount val="1"/>
                <c:pt idx="0">
                  <c:v>Rural</c:v>
                </c:pt>
              </c:strCache>
            </c:strRef>
          </c:tx>
          <c:spPr>
            <a:ln w="28575" cap="rnd">
              <a:solidFill>
                <a:schemeClr val="accent1"/>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plots'!$J$8:$J$57</c:f>
              <c:numCache>
                <c:formatCode>0.000</c:formatCode>
                <c:ptCount val="50"/>
                <c:pt idx="0">
                  <c:v>0.15514388818945707</c:v>
                </c:pt>
                <c:pt idx="1">
                  <c:v>0.45897235258745461</c:v>
                </c:pt>
                <c:pt idx="2">
                  <c:v>0.89123331512653725</c:v>
                </c:pt>
                <c:pt idx="3">
                  <c:v>1.3895402488733639</c:v>
                </c:pt>
                <c:pt idx="4">
                  <c:v>1.9378079991902835</c:v>
                </c:pt>
                <c:pt idx="5">
                  <c:v>2.4345581294333525</c:v>
                </c:pt>
                <c:pt idx="6">
                  <c:v>2.8019178683701487</c:v>
                </c:pt>
                <c:pt idx="7">
                  <c:v>2.9807395644910897</c:v>
                </c:pt>
                <c:pt idx="8">
                  <c:v>2.9573315126156534</c:v>
                </c:pt>
                <c:pt idx="9">
                  <c:v>2.8645213323829211</c:v>
                </c:pt>
                <c:pt idx="10">
                  <c:v>2.7119819857708265</c:v>
                </c:pt>
                <c:pt idx="11">
                  <c:v>2.4345232251340057</c:v>
                </c:pt>
                <c:pt idx="12">
                  <c:v>2.1635045263385648</c:v>
                </c:pt>
                <c:pt idx="13">
                  <c:v>1.8765149802496008</c:v>
                </c:pt>
                <c:pt idx="14">
                  <c:v>1.6091965737695939</c:v>
                </c:pt>
                <c:pt idx="15">
                  <c:v>1.4056853923397943</c:v>
                </c:pt>
                <c:pt idx="16">
                  <c:v>1.2468695006905723</c:v>
                </c:pt>
                <c:pt idx="17">
                  <c:v>1.1599918984178519</c:v>
                </c:pt>
                <c:pt idx="18">
                  <c:v>1.1334711870756802</c:v>
                </c:pt>
                <c:pt idx="19">
                  <c:v>1.0997041044841298</c:v>
                </c:pt>
                <c:pt idx="20">
                  <c:v>1.0688744853401091</c:v>
                </c:pt>
                <c:pt idx="21">
                  <c:v>1.0124574652667011</c:v>
                </c:pt>
                <c:pt idx="22">
                  <c:v>0.91148512691537253</c:v>
                </c:pt>
                <c:pt idx="23">
                  <c:v>0.79709085802121538</c:v>
                </c:pt>
                <c:pt idx="24">
                  <c:v>0.70490858929039624</c:v>
                </c:pt>
                <c:pt idx="25">
                  <c:v>0.62553678513470834</c:v>
                </c:pt>
                <c:pt idx="26">
                  <c:v>0.56084737634101467</c:v>
                </c:pt>
                <c:pt idx="27">
                  <c:v>0.50210128014441879</c:v>
                </c:pt>
                <c:pt idx="28">
                  <c:v>0.45026921429764993</c:v>
                </c:pt>
                <c:pt idx="29">
                  <c:v>0.39800193514037036</c:v>
                </c:pt>
                <c:pt idx="30">
                  <c:v>0.34848838671291021</c:v>
                </c:pt>
                <c:pt idx="31">
                  <c:v>0.2925658148525182</c:v>
                </c:pt>
                <c:pt idx="32">
                  <c:v>0.24734671474727699</c:v>
                </c:pt>
                <c:pt idx="33">
                  <c:v>0.2085523794340563</c:v>
                </c:pt>
                <c:pt idx="34">
                  <c:v>0.18672800341040138</c:v>
                </c:pt>
                <c:pt idx="35">
                  <c:v>0.17767959724475413</c:v>
                </c:pt>
                <c:pt idx="36">
                  <c:v>0.16566169242820564</c:v>
                </c:pt>
                <c:pt idx="37">
                  <c:v>0.15244371634862494</c:v>
                </c:pt>
                <c:pt idx="38">
                  <c:v>0.15319148396250712</c:v>
                </c:pt>
                <c:pt idx="39">
                  <c:v>0.15485258976565711</c:v>
                </c:pt>
                <c:pt idx="40">
                  <c:v>0.15700707130068139</c:v>
                </c:pt>
                <c:pt idx="41">
                  <c:v>0.15425196683867939</c:v>
                </c:pt>
                <c:pt idx="42">
                  <c:v>0.14848582756753578</c:v>
                </c:pt>
                <c:pt idx="43">
                  <c:v>0.14289448956063078</c:v>
                </c:pt>
                <c:pt idx="44">
                  <c:v>0.13219498407177899</c:v>
                </c:pt>
                <c:pt idx="45">
                  <c:v>0.11065717755289566</c:v>
                </c:pt>
                <c:pt idx="46">
                  <c:v>8.9006038087445255E-2</c:v>
                </c:pt>
                <c:pt idx="47">
                  <c:v>6.6256112123788957E-2</c:v>
                </c:pt>
                <c:pt idx="48">
                  <c:v>4.4549609592908594E-2</c:v>
                </c:pt>
                <c:pt idx="49">
                  <c:v>2.3538972194798398E-2</c:v>
                </c:pt>
              </c:numCache>
            </c:numRef>
          </c:val>
          <c:smooth val="0"/>
          <c:extLst>
            <c:ext xmlns:c16="http://schemas.microsoft.com/office/drawing/2014/chart" uri="{C3380CC4-5D6E-409C-BE32-E72D297353CC}">
              <c16:uniqueId val="{00000000-A351-4CAD-9DAE-A0A0C87E4AB9}"/>
            </c:ext>
          </c:extLst>
        </c:ser>
        <c:ser>
          <c:idx val="1"/>
          <c:order val="1"/>
          <c:tx>
            <c:strRef>
              <c:f>'6.1 Kernel density plots'!$K$7</c:f>
              <c:strCache>
                <c:ptCount val="1"/>
                <c:pt idx="0">
                  <c:v>Small and medium regional centres</c:v>
                </c:pt>
              </c:strCache>
            </c:strRef>
          </c:tx>
          <c:spPr>
            <a:ln w="28575" cap="rnd">
              <a:solidFill>
                <a:schemeClr val="accent2"/>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plots'!$K$8:$K$57</c:f>
              <c:numCache>
                <c:formatCode>0.000</c:formatCode>
                <c:ptCount val="50"/>
                <c:pt idx="0">
                  <c:v>0.22331491070956447</c:v>
                </c:pt>
                <c:pt idx="1">
                  <c:v>0.60748343337418165</c:v>
                </c:pt>
                <c:pt idx="2">
                  <c:v>1.1815330563382487</c:v>
                </c:pt>
                <c:pt idx="3">
                  <c:v>1.8937926270058305</c:v>
                </c:pt>
                <c:pt idx="4">
                  <c:v>2.6345797953251249</c:v>
                </c:pt>
                <c:pt idx="5">
                  <c:v>3.2558603216191582</c:v>
                </c:pt>
                <c:pt idx="6">
                  <c:v>3.6690291760280265</c:v>
                </c:pt>
                <c:pt idx="7">
                  <c:v>3.7976739614993917</c:v>
                </c:pt>
                <c:pt idx="8">
                  <c:v>3.6595800824074627</c:v>
                </c:pt>
                <c:pt idx="9">
                  <c:v>3.3457067676548493</c:v>
                </c:pt>
                <c:pt idx="10">
                  <c:v>2.965447954866876</c:v>
                </c:pt>
                <c:pt idx="11">
                  <c:v>2.5829295099339533</c:v>
                </c:pt>
                <c:pt idx="12">
                  <c:v>2.2245984820222322</c:v>
                </c:pt>
                <c:pt idx="13">
                  <c:v>1.8920077581738901</c:v>
                </c:pt>
                <c:pt idx="14">
                  <c:v>1.587891232048259</c:v>
                </c:pt>
                <c:pt idx="15">
                  <c:v>1.336627585311676</c:v>
                </c:pt>
                <c:pt idx="16">
                  <c:v>1.1468207581967509</c:v>
                </c:pt>
                <c:pt idx="17">
                  <c:v>0.97561875334259962</c:v>
                </c:pt>
                <c:pt idx="18">
                  <c:v>0.84426710417038409</c:v>
                </c:pt>
                <c:pt idx="19">
                  <c:v>0.76331501676710356</c:v>
                </c:pt>
                <c:pt idx="20">
                  <c:v>0.67449409822261497</c:v>
                </c:pt>
                <c:pt idx="21">
                  <c:v>0.59537874451435979</c:v>
                </c:pt>
                <c:pt idx="22">
                  <c:v>0.51842349613514815</c:v>
                </c:pt>
                <c:pt idx="23">
                  <c:v>0.44631385839080739</c:v>
                </c:pt>
                <c:pt idx="24">
                  <c:v>0.38761622440067889</c:v>
                </c:pt>
                <c:pt idx="25">
                  <c:v>0.33318495079513266</c:v>
                </c:pt>
                <c:pt idx="26">
                  <c:v>0.27543268402957366</c:v>
                </c:pt>
                <c:pt idx="27">
                  <c:v>0.24662001398409375</c:v>
                </c:pt>
                <c:pt idx="28">
                  <c:v>0.21842384702693812</c:v>
                </c:pt>
                <c:pt idx="29">
                  <c:v>0.19020612661476319</c:v>
                </c:pt>
                <c:pt idx="30">
                  <c:v>0.16108516571092396</c:v>
                </c:pt>
                <c:pt idx="31">
                  <c:v>0.13733849062926995</c:v>
                </c:pt>
                <c:pt idx="32">
                  <c:v>0.12637587739504455</c:v>
                </c:pt>
                <c:pt idx="33">
                  <c:v>0.11270291519886853</c:v>
                </c:pt>
                <c:pt idx="34">
                  <c:v>9.4528112598463887E-2</c:v>
                </c:pt>
                <c:pt idx="35">
                  <c:v>8.0615126282185784E-2</c:v>
                </c:pt>
                <c:pt idx="36">
                  <c:v>7.6335102687220741E-2</c:v>
                </c:pt>
                <c:pt idx="37">
                  <c:v>7.265081492010167E-2</c:v>
                </c:pt>
                <c:pt idx="38">
                  <c:v>7.0055021996748179E-2</c:v>
                </c:pt>
                <c:pt idx="39">
                  <c:v>6.9634635718463678E-2</c:v>
                </c:pt>
                <c:pt idx="40">
                  <c:v>6.7717635067519613E-2</c:v>
                </c:pt>
                <c:pt idx="41">
                  <c:v>6.1735094838263345E-2</c:v>
                </c:pt>
                <c:pt idx="42">
                  <c:v>5.6063825501849629E-2</c:v>
                </c:pt>
                <c:pt idx="43">
                  <c:v>5.1782236574852619E-2</c:v>
                </c:pt>
                <c:pt idx="44">
                  <c:v>5.0403246654761244E-2</c:v>
                </c:pt>
                <c:pt idx="45">
                  <c:v>4.4229003818907348E-2</c:v>
                </c:pt>
                <c:pt idx="46">
                  <c:v>3.4303190278936815E-2</c:v>
                </c:pt>
                <c:pt idx="47">
                  <c:v>2.7706929021431816E-2</c:v>
                </c:pt>
                <c:pt idx="48">
                  <c:v>1.9390380706488429E-2</c:v>
                </c:pt>
                <c:pt idx="49">
                  <c:v>1.0283766684183907E-2</c:v>
                </c:pt>
              </c:numCache>
            </c:numRef>
          </c:val>
          <c:smooth val="0"/>
          <c:extLst>
            <c:ext xmlns:c16="http://schemas.microsoft.com/office/drawing/2014/chart" uri="{C3380CC4-5D6E-409C-BE32-E72D297353CC}">
              <c16:uniqueId val="{00000001-A351-4CAD-9DAE-A0A0C87E4AB9}"/>
            </c:ext>
          </c:extLst>
        </c:ser>
        <c:ser>
          <c:idx val="2"/>
          <c:order val="2"/>
          <c:tx>
            <c:strRef>
              <c:f>'6.1 Kernel density plots'!$L$7</c:f>
              <c:strCache>
                <c:ptCount val="1"/>
                <c:pt idx="0">
                  <c:v>Large regional centres</c:v>
                </c:pt>
              </c:strCache>
            </c:strRef>
          </c:tx>
          <c:spPr>
            <a:ln w="28575" cap="rnd">
              <a:solidFill>
                <a:schemeClr val="accent3"/>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plots'!$L$8:$L$57</c:f>
              <c:numCache>
                <c:formatCode>0.000</c:formatCode>
                <c:ptCount val="50"/>
                <c:pt idx="0">
                  <c:v>0.26905536847142458</c:v>
                </c:pt>
                <c:pt idx="1">
                  <c:v>0.69939683189165769</c:v>
                </c:pt>
                <c:pt idx="2">
                  <c:v>1.3468898082679448</c:v>
                </c:pt>
                <c:pt idx="3">
                  <c:v>2.1461469662329073</c:v>
                </c:pt>
                <c:pt idx="4">
                  <c:v>2.9721395309963139</c:v>
                </c:pt>
                <c:pt idx="5">
                  <c:v>3.6526592480499405</c:v>
                </c:pt>
                <c:pt idx="6">
                  <c:v>4.0666616042320989</c:v>
                </c:pt>
                <c:pt idx="7">
                  <c:v>4.1348708792352991</c:v>
                </c:pt>
                <c:pt idx="8">
                  <c:v>3.9053758226236899</c:v>
                </c:pt>
                <c:pt idx="9">
                  <c:v>3.4760359939070278</c:v>
                </c:pt>
                <c:pt idx="10">
                  <c:v>2.9896179874566409</c:v>
                </c:pt>
                <c:pt idx="11">
                  <c:v>2.5022956436384525</c:v>
                </c:pt>
                <c:pt idx="12">
                  <c:v>2.0773859470095917</c:v>
                </c:pt>
                <c:pt idx="13">
                  <c:v>1.7269487360048446</c:v>
                </c:pt>
                <c:pt idx="14">
                  <c:v>1.4421425182427261</c:v>
                </c:pt>
                <c:pt idx="15">
                  <c:v>1.2041683587053109</c:v>
                </c:pt>
                <c:pt idx="16">
                  <c:v>1.0111944889199709</c:v>
                </c:pt>
                <c:pt idx="17">
                  <c:v>0.84656467804036117</c:v>
                </c:pt>
                <c:pt idx="18">
                  <c:v>0.7297436236809669</c:v>
                </c:pt>
                <c:pt idx="19">
                  <c:v>0.64577828394679437</c:v>
                </c:pt>
                <c:pt idx="20">
                  <c:v>0.5555448696153632</c:v>
                </c:pt>
                <c:pt idx="21">
                  <c:v>0.48152152410832505</c:v>
                </c:pt>
                <c:pt idx="22">
                  <c:v>0.42564499516082976</c:v>
                </c:pt>
                <c:pt idx="23">
                  <c:v>0.36801142621357258</c:v>
                </c:pt>
                <c:pt idx="24">
                  <c:v>0.30695206831073502</c:v>
                </c:pt>
                <c:pt idx="25">
                  <c:v>0.25267817252513092</c:v>
                </c:pt>
                <c:pt idx="26">
                  <c:v>0.21028714112005567</c:v>
                </c:pt>
                <c:pt idx="27">
                  <c:v>0.1823663320396704</c:v>
                </c:pt>
                <c:pt idx="28">
                  <c:v>0.15901349787722469</c:v>
                </c:pt>
                <c:pt idx="29">
                  <c:v>0.13954847724610486</c:v>
                </c:pt>
                <c:pt idx="30">
                  <c:v>0.12115773406370778</c:v>
                </c:pt>
                <c:pt idx="31">
                  <c:v>0.10328287366403775</c:v>
                </c:pt>
                <c:pt idx="32">
                  <c:v>8.1932029388526437E-2</c:v>
                </c:pt>
                <c:pt idx="33">
                  <c:v>6.5218007694439847E-2</c:v>
                </c:pt>
                <c:pt idx="34">
                  <c:v>5.2741010028241386E-2</c:v>
                </c:pt>
                <c:pt idx="35">
                  <c:v>4.6703821675758109E-2</c:v>
                </c:pt>
                <c:pt idx="36">
                  <c:v>4.3777760966127288E-2</c:v>
                </c:pt>
                <c:pt idx="37">
                  <c:v>4.2126682679229872E-2</c:v>
                </c:pt>
                <c:pt idx="38">
                  <c:v>4.049981973752554E-2</c:v>
                </c:pt>
                <c:pt idx="39">
                  <c:v>4.1181726544051382E-2</c:v>
                </c:pt>
                <c:pt idx="40">
                  <c:v>4.2839996594251112E-2</c:v>
                </c:pt>
                <c:pt idx="41">
                  <c:v>4.6615547049195481E-2</c:v>
                </c:pt>
                <c:pt idx="42">
                  <c:v>4.9007384250441592E-2</c:v>
                </c:pt>
                <c:pt idx="43">
                  <c:v>4.7136141971641357E-2</c:v>
                </c:pt>
                <c:pt idx="44">
                  <c:v>4.2332594817503413E-2</c:v>
                </c:pt>
                <c:pt idx="45">
                  <c:v>3.3468952927685765E-2</c:v>
                </c:pt>
                <c:pt idx="46">
                  <c:v>2.2699667770362669E-2</c:v>
                </c:pt>
                <c:pt idx="47">
                  <c:v>1.4582061405363306E-2</c:v>
                </c:pt>
                <c:pt idx="48">
                  <c:v>7.9797178612446406E-3</c:v>
                </c:pt>
                <c:pt idx="49">
                  <c:v>4.0904757809742094E-3</c:v>
                </c:pt>
              </c:numCache>
            </c:numRef>
          </c:val>
          <c:smooth val="0"/>
          <c:extLst>
            <c:ext xmlns:c16="http://schemas.microsoft.com/office/drawing/2014/chart" uri="{C3380CC4-5D6E-409C-BE32-E72D297353CC}">
              <c16:uniqueId val="{00000002-A351-4CAD-9DAE-A0A0C87E4AB9}"/>
            </c:ext>
          </c:extLst>
        </c:ser>
        <c:ser>
          <c:idx val="3"/>
          <c:order val="3"/>
          <c:tx>
            <c:strRef>
              <c:f>'6.1 Kernel density plots'!$M$7</c:f>
              <c:strCache>
                <c:ptCount val="1"/>
                <c:pt idx="0">
                  <c:v>Metro PDQ1</c:v>
                </c:pt>
              </c:strCache>
            </c:strRef>
          </c:tx>
          <c:spPr>
            <a:ln w="28575" cap="rnd">
              <a:solidFill>
                <a:schemeClr val="accent4"/>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plots'!$M$8:$M$57</c:f>
              <c:numCache>
                <c:formatCode>0.000</c:formatCode>
                <c:ptCount val="50"/>
                <c:pt idx="0">
                  <c:v>0.26258844778939283</c:v>
                </c:pt>
                <c:pt idx="1">
                  <c:v>0.65265998302326433</c:v>
                </c:pt>
                <c:pt idx="2">
                  <c:v>1.2107991196942867</c:v>
                </c:pt>
                <c:pt idx="3">
                  <c:v>1.8633387335610552</c:v>
                </c:pt>
                <c:pt idx="4">
                  <c:v>2.4728892333423387</c:v>
                </c:pt>
                <c:pt idx="5">
                  <c:v>3.0175597739379634</c:v>
                </c:pt>
                <c:pt idx="6">
                  <c:v>3.4062163328931323</c:v>
                </c:pt>
                <c:pt idx="7">
                  <c:v>3.5036843647247751</c:v>
                </c:pt>
                <c:pt idx="8">
                  <c:v>3.3443740853653425</c:v>
                </c:pt>
                <c:pt idx="9">
                  <c:v>3.0456372219209786</c:v>
                </c:pt>
                <c:pt idx="10">
                  <c:v>2.7213065020543001</c:v>
                </c:pt>
                <c:pt idx="11">
                  <c:v>2.429850026662701</c:v>
                </c:pt>
                <c:pt idx="12">
                  <c:v>2.1425258885529006</c:v>
                </c:pt>
                <c:pt idx="13">
                  <c:v>1.8830524060102531</c:v>
                </c:pt>
                <c:pt idx="14">
                  <c:v>1.7302164766731993</c:v>
                </c:pt>
                <c:pt idx="15">
                  <c:v>1.5698674616392552</c:v>
                </c:pt>
                <c:pt idx="16">
                  <c:v>1.3779912096001399</c:v>
                </c:pt>
                <c:pt idx="17">
                  <c:v>1.1707435271369964</c:v>
                </c:pt>
                <c:pt idx="18">
                  <c:v>0.95619168708305369</c:v>
                </c:pt>
                <c:pt idx="19">
                  <c:v>0.77410133631657818</c:v>
                </c:pt>
                <c:pt idx="20">
                  <c:v>0.64607645667578162</c:v>
                </c:pt>
                <c:pt idx="21">
                  <c:v>0.55752875469721208</c:v>
                </c:pt>
                <c:pt idx="22">
                  <c:v>0.51375518834995326</c:v>
                </c:pt>
                <c:pt idx="23">
                  <c:v>0.46903782514140591</c:v>
                </c:pt>
                <c:pt idx="24">
                  <c:v>0.44120300442998545</c:v>
                </c:pt>
                <c:pt idx="25">
                  <c:v>0.43939375612183401</c:v>
                </c:pt>
                <c:pt idx="26">
                  <c:v>0.4300726896219903</c:v>
                </c:pt>
                <c:pt idx="27">
                  <c:v>0.39829880672848084</c:v>
                </c:pt>
                <c:pt idx="28">
                  <c:v>0.35215234540288826</c:v>
                </c:pt>
                <c:pt idx="29">
                  <c:v>0.30778965835384725</c:v>
                </c:pt>
                <c:pt idx="30">
                  <c:v>0.25677266479011729</c:v>
                </c:pt>
                <c:pt idx="31">
                  <c:v>0.18849109336096884</c:v>
                </c:pt>
                <c:pt idx="32">
                  <c:v>0.12844408253488016</c:v>
                </c:pt>
                <c:pt idx="33">
                  <c:v>8.0043703652206033E-2</c:v>
                </c:pt>
                <c:pt idx="34">
                  <c:v>5.9921714871053806E-2</c:v>
                </c:pt>
                <c:pt idx="35">
                  <c:v>6.0771261811611736E-2</c:v>
                </c:pt>
                <c:pt idx="36">
                  <c:v>5.7798990237525154E-2</c:v>
                </c:pt>
                <c:pt idx="37">
                  <c:v>6.9059971689306998E-2</c:v>
                </c:pt>
                <c:pt idx="38">
                  <c:v>9.1302055118892306E-2</c:v>
                </c:pt>
                <c:pt idx="39">
                  <c:v>0.10772632486000823</c:v>
                </c:pt>
                <c:pt idx="40">
                  <c:v>0.11309545647612118</c:v>
                </c:pt>
                <c:pt idx="41">
                  <c:v>0.105477783245587</c:v>
                </c:pt>
                <c:pt idx="42">
                  <c:v>8.7640967897257907E-2</c:v>
                </c:pt>
                <c:pt idx="43">
                  <c:v>7.9782623310097806E-2</c:v>
                </c:pt>
                <c:pt idx="44">
                  <c:v>7.5157471621164887E-2</c:v>
                </c:pt>
                <c:pt idx="45">
                  <c:v>5.9562076098907332E-2</c:v>
                </c:pt>
                <c:pt idx="46">
                  <c:v>4.908636267933867E-2</c:v>
                </c:pt>
                <c:pt idx="47">
                  <c:v>4.060114766007978E-2</c:v>
                </c:pt>
                <c:pt idx="48">
                  <c:v>3.1051065214099827E-2</c:v>
                </c:pt>
                <c:pt idx="49">
                  <c:v>1.9058041953427668E-2</c:v>
                </c:pt>
              </c:numCache>
            </c:numRef>
          </c:val>
          <c:smooth val="0"/>
          <c:extLst>
            <c:ext xmlns:c16="http://schemas.microsoft.com/office/drawing/2014/chart" uri="{C3380CC4-5D6E-409C-BE32-E72D297353CC}">
              <c16:uniqueId val="{00000003-A351-4CAD-9DAE-A0A0C87E4AB9}"/>
            </c:ext>
          </c:extLst>
        </c:ser>
        <c:ser>
          <c:idx val="4"/>
          <c:order val="4"/>
          <c:tx>
            <c:strRef>
              <c:f>'6.1 Kernel density plots'!$N$7</c:f>
              <c:strCache>
                <c:ptCount val="1"/>
                <c:pt idx="0">
                  <c:v>Metro PDQ2</c:v>
                </c:pt>
              </c:strCache>
            </c:strRef>
          </c:tx>
          <c:spPr>
            <a:ln w="28575" cap="rnd">
              <a:solidFill>
                <a:schemeClr val="accent5"/>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plots'!$N$8:$N$57</c:f>
              <c:numCache>
                <c:formatCode>0.000</c:formatCode>
                <c:ptCount val="50"/>
                <c:pt idx="0">
                  <c:v>0.47518497885049077</c:v>
                </c:pt>
                <c:pt idx="1">
                  <c:v>1.126240100636106</c:v>
                </c:pt>
                <c:pt idx="2">
                  <c:v>1.9641983313382005</c:v>
                </c:pt>
                <c:pt idx="3">
                  <c:v>2.8645418826060807</c:v>
                </c:pt>
                <c:pt idx="4">
                  <c:v>3.681579148721267</c:v>
                </c:pt>
                <c:pt idx="5">
                  <c:v>4.2454677143994113</c:v>
                </c:pt>
                <c:pt idx="6">
                  <c:v>4.4522110282411118</c:v>
                </c:pt>
                <c:pt idx="7">
                  <c:v>4.2570294312064698</c:v>
                </c:pt>
                <c:pt idx="8">
                  <c:v>3.7967964014808833</c:v>
                </c:pt>
                <c:pt idx="9">
                  <c:v>3.2425700658339283</c:v>
                </c:pt>
                <c:pt idx="10">
                  <c:v>2.6799824579841816</c:v>
                </c:pt>
                <c:pt idx="11">
                  <c:v>2.1589147538190385</c:v>
                </c:pt>
                <c:pt idx="12">
                  <c:v>1.7484657930104426</c:v>
                </c:pt>
                <c:pt idx="13">
                  <c:v>1.3991818957564262</c:v>
                </c:pt>
                <c:pt idx="14">
                  <c:v>1.1250676125780774</c:v>
                </c:pt>
                <c:pt idx="15">
                  <c:v>0.93546601793931439</c:v>
                </c:pt>
                <c:pt idx="16">
                  <c:v>0.79300327586801123</c:v>
                </c:pt>
                <c:pt idx="17">
                  <c:v>0.68285975355200856</c:v>
                </c:pt>
                <c:pt idx="18">
                  <c:v>0.59903978624497156</c:v>
                </c:pt>
                <c:pt idx="19">
                  <c:v>0.52220981698027646</c:v>
                </c:pt>
                <c:pt idx="20">
                  <c:v>0.45667046832305824</c:v>
                </c:pt>
                <c:pt idx="21">
                  <c:v>0.39707759880020421</c:v>
                </c:pt>
                <c:pt idx="22">
                  <c:v>0.3330563158840727</c:v>
                </c:pt>
                <c:pt idx="23">
                  <c:v>0.27199721986022812</c:v>
                </c:pt>
                <c:pt idx="24">
                  <c:v>0.21457612303772461</c:v>
                </c:pt>
                <c:pt idx="25">
                  <c:v>0.1737879569872203</c:v>
                </c:pt>
                <c:pt idx="26">
                  <c:v>0.14463374938216697</c:v>
                </c:pt>
                <c:pt idx="27">
                  <c:v>0.12877454157425783</c:v>
                </c:pt>
                <c:pt idx="28">
                  <c:v>0.11136826254040044</c:v>
                </c:pt>
                <c:pt idx="29">
                  <c:v>9.6172586698445681E-2</c:v>
                </c:pt>
                <c:pt idx="30">
                  <c:v>8.0405255859908681E-2</c:v>
                </c:pt>
                <c:pt idx="31">
                  <c:v>6.5543484484920755E-2</c:v>
                </c:pt>
                <c:pt idx="32">
                  <c:v>5.8442558132740775E-2</c:v>
                </c:pt>
                <c:pt idx="33">
                  <c:v>5.5909114482516696E-2</c:v>
                </c:pt>
                <c:pt idx="34">
                  <c:v>5.7624202471499228E-2</c:v>
                </c:pt>
                <c:pt idx="35">
                  <c:v>6.0995536850606852E-2</c:v>
                </c:pt>
                <c:pt idx="36">
                  <c:v>6.131277860008006E-2</c:v>
                </c:pt>
                <c:pt idx="37">
                  <c:v>5.909181420406602E-2</c:v>
                </c:pt>
                <c:pt idx="38">
                  <c:v>5.4884653397971078E-2</c:v>
                </c:pt>
                <c:pt idx="39">
                  <c:v>4.6005443747785708E-2</c:v>
                </c:pt>
                <c:pt idx="40">
                  <c:v>3.467889855920829E-2</c:v>
                </c:pt>
                <c:pt idx="41">
                  <c:v>2.4739278450985457E-2</c:v>
                </c:pt>
                <c:pt idx="42">
                  <c:v>1.2510790231341594E-2</c:v>
                </c:pt>
                <c:pt idx="43">
                  <c:v>8.0365599303441181E-3</c:v>
                </c:pt>
                <c:pt idx="44">
                  <c:v>9.5328149535783453E-3</c:v>
                </c:pt>
                <c:pt idx="45">
                  <c:v>1.0670858636955396E-2</c:v>
                </c:pt>
                <c:pt idx="46">
                  <c:v>1.1775269193647731E-2</c:v>
                </c:pt>
                <c:pt idx="47">
                  <c:v>1.2378900512865052E-2</c:v>
                </c:pt>
                <c:pt idx="48">
                  <c:v>1.1509938352839488E-2</c:v>
                </c:pt>
                <c:pt idx="49">
                  <c:v>9.1683827135710296E-3</c:v>
                </c:pt>
              </c:numCache>
            </c:numRef>
          </c:val>
          <c:smooth val="0"/>
          <c:extLst>
            <c:ext xmlns:c16="http://schemas.microsoft.com/office/drawing/2014/chart" uri="{C3380CC4-5D6E-409C-BE32-E72D297353CC}">
              <c16:uniqueId val="{00000004-A351-4CAD-9DAE-A0A0C87E4AB9}"/>
            </c:ext>
          </c:extLst>
        </c:ser>
        <c:ser>
          <c:idx val="5"/>
          <c:order val="5"/>
          <c:tx>
            <c:strRef>
              <c:f>'6.1 Kernel density plots'!$O$7</c:f>
              <c:strCache>
                <c:ptCount val="1"/>
                <c:pt idx="0">
                  <c:v>Metro PDQ3</c:v>
                </c:pt>
              </c:strCache>
            </c:strRef>
          </c:tx>
          <c:spPr>
            <a:ln w="28575" cap="rnd">
              <a:solidFill>
                <a:schemeClr val="accent6"/>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plots'!$O$8:$O$57</c:f>
              <c:numCache>
                <c:formatCode>0.000</c:formatCode>
                <c:ptCount val="50"/>
                <c:pt idx="0">
                  <c:v>0.34497308559441664</c:v>
                </c:pt>
                <c:pt idx="1">
                  <c:v>0.92167386708423271</c:v>
                </c:pt>
                <c:pt idx="2">
                  <c:v>1.7320247685504093</c:v>
                </c:pt>
                <c:pt idx="3">
                  <c:v>2.6432621334860649</c:v>
                </c:pt>
                <c:pt idx="4">
                  <c:v>3.4828160571677187</c:v>
                </c:pt>
                <c:pt idx="5">
                  <c:v>4.1082133109067192</c:v>
                </c:pt>
                <c:pt idx="6">
                  <c:v>4.3550349820032501</c:v>
                </c:pt>
                <c:pt idx="7">
                  <c:v>4.2031830847989378</c:v>
                </c:pt>
                <c:pt idx="8">
                  <c:v>3.7389763442850446</c:v>
                </c:pt>
                <c:pt idx="9">
                  <c:v>3.1713106103069655</c:v>
                </c:pt>
                <c:pt idx="10">
                  <c:v>2.6281648387186629</c:v>
                </c:pt>
                <c:pt idx="11">
                  <c:v>2.1712011557418784</c:v>
                </c:pt>
                <c:pt idx="12">
                  <c:v>1.7960208961033046</c:v>
                </c:pt>
                <c:pt idx="13">
                  <c:v>1.5089599690194</c:v>
                </c:pt>
                <c:pt idx="14">
                  <c:v>1.2473231918767116</c:v>
                </c:pt>
                <c:pt idx="15">
                  <c:v>1.0400695587364923</c:v>
                </c:pt>
                <c:pt idx="16">
                  <c:v>0.86596037287878069</c:v>
                </c:pt>
                <c:pt idx="17">
                  <c:v>0.72968019452018273</c:v>
                </c:pt>
                <c:pt idx="18">
                  <c:v>0.62461122877962227</c:v>
                </c:pt>
                <c:pt idx="19">
                  <c:v>0.53020032229739222</c:v>
                </c:pt>
                <c:pt idx="20">
                  <c:v>0.46257932437350446</c:v>
                </c:pt>
                <c:pt idx="21">
                  <c:v>0.40779793178037588</c:v>
                </c:pt>
                <c:pt idx="22">
                  <c:v>0.36882855048660035</c:v>
                </c:pt>
                <c:pt idx="23">
                  <c:v>0.32654250351061215</c:v>
                </c:pt>
                <c:pt idx="24">
                  <c:v>0.28545008625983259</c:v>
                </c:pt>
                <c:pt idx="25">
                  <c:v>0.25021573576431783</c:v>
                </c:pt>
                <c:pt idx="26">
                  <c:v>0.22455010448514898</c:v>
                </c:pt>
                <c:pt idx="27">
                  <c:v>0.19347792774680256</c:v>
                </c:pt>
                <c:pt idx="28">
                  <c:v>0.15603349489812166</c:v>
                </c:pt>
                <c:pt idx="29">
                  <c:v>0.12461076615392838</c:v>
                </c:pt>
                <c:pt idx="30">
                  <c:v>0.10535732171516561</c:v>
                </c:pt>
                <c:pt idx="31">
                  <c:v>8.9124154052401511E-2</c:v>
                </c:pt>
                <c:pt idx="32">
                  <c:v>8.048889778018635E-2</c:v>
                </c:pt>
                <c:pt idx="33">
                  <c:v>7.4932390903725443E-2</c:v>
                </c:pt>
                <c:pt idx="34">
                  <c:v>7.6009496874636137E-2</c:v>
                </c:pt>
                <c:pt idx="35">
                  <c:v>8.295259481600066E-2</c:v>
                </c:pt>
                <c:pt idx="36">
                  <c:v>9.2572734126666681E-2</c:v>
                </c:pt>
                <c:pt idx="37">
                  <c:v>9.362415164724168E-2</c:v>
                </c:pt>
                <c:pt idx="38">
                  <c:v>8.7605484892276389E-2</c:v>
                </c:pt>
                <c:pt idx="39">
                  <c:v>8.0316660422040137E-2</c:v>
                </c:pt>
                <c:pt idx="40">
                  <c:v>7.071773701077777E-2</c:v>
                </c:pt>
                <c:pt idx="41">
                  <c:v>5.884297781366795E-2</c:v>
                </c:pt>
                <c:pt idx="42">
                  <c:v>4.8144536837812515E-2</c:v>
                </c:pt>
                <c:pt idx="43">
                  <c:v>4.3818052009961431E-2</c:v>
                </c:pt>
                <c:pt idx="44">
                  <c:v>4.0830166022773569E-2</c:v>
                </c:pt>
                <c:pt idx="45">
                  <c:v>3.6007234652348841E-2</c:v>
                </c:pt>
                <c:pt idx="46">
                  <c:v>2.565079742259644E-2</c:v>
                </c:pt>
                <c:pt idx="47">
                  <c:v>1.5368492262478581E-2</c:v>
                </c:pt>
                <c:pt idx="48">
                  <c:v>8.9084960727819802E-3</c:v>
                </c:pt>
                <c:pt idx="49">
                  <c:v>4.3464511827564709E-3</c:v>
                </c:pt>
              </c:numCache>
            </c:numRef>
          </c:val>
          <c:smooth val="0"/>
          <c:extLst>
            <c:ext xmlns:c16="http://schemas.microsoft.com/office/drawing/2014/chart" uri="{C3380CC4-5D6E-409C-BE32-E72D297353CC}">
              <c16:uniqueId val="{00000005-A351-4CAD-9DAE-A0A0C87E4AB9}"/>
            </c:ext>
          </c:extLst>
        </c:ser>
        <c:ser>
          <c:idx val="6"/>
          <c:order val="6"/>
          <c:tx>
            <c:strRef>
              <c:f>'6.1 Kernel density plots'!$P$7</c:f>
              <c:strCache>
                <c:ptCount val="1"/>
                <c:pt idx="0">
                  <c:v>Metro PDQ4</c:v>
                </c:pt>
              </c:strCache>
            </c:strRef>
          </c:tx>
          <c:spPr>
            <a:ln w="28575" cap="rnd">
              <a:solidFill>
                <a:schemeClr val="accent1">
                  <a:lumMod val="60000"/>
                </a:schemeClr>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plots'!$P$8:$P$57</c:f>
              <c:numCache>
                <c:formatCode>0.000</c:formatCode>
                <c:ptCount val="50"/>
                <c:pt idx="0">
                  <c:v>0.40928987664359839</c:v>
                </c:pt>
                <c:pt idx="1">
                  <c:v>1.0109811308176999</c:v>
                </c:pt>
                <c:pt idx="2">
                  <c:v>1.8117588750772291</c:v>
                </c:pt>
                <c:pt idx="3">
                  <c:v>2.6688523850767507</c:v>
                </c:pt>
                <c:pt idx="4">
                  <c:v>3.4629629932789388</c:v>
                </c:pt>
                <c:pt idx="5">
                  <c:v>4.0528657600284896</c:v>
                </c:pt>
                <c:pt idx="6">
                  <c:v>4.2898048208456059</c:v>
                </c:pt>
                <c:pt idx="7">
                  <c:v>4.1387424027319204</c:v>
                </c:pt>
                <c:pt idx="8">
                  <c:v>3.7226886226383495</c:v>
                </c:pt>
                <c:pt idx="9">
                  <c:v>3.218673429709864</c:v>
                </c:pt>
                <c:pt idx="10">
                  <c:v>2.7130129030025452</c:v>
                </c:pt>
                <c:pt idx="11">
                  <c:v>2.2552293692968486</c:v>
                </c:pt>
                <c:pt idx="12">
                  <c:v>1.8623705711597844</c:v>
                </c:pt>
                <c:pt idx="13">
                  <c:v>1.5521999534547017</c:v>
                </c:pt>
                <c:pt idx="14">
                  <c:v>1.2793389114801492</c:v>
                </c:pt>
                <c:pt idx="15">
                  <c:v>1.0477246464916061</c:v>
                </c:pt>
                <c:pt idx="16">
                  <c:v>0.84791600925274502</c:v>
                </c:pt>
                <c:pt idx="17">
                  <c:v>0.70148077723687241</c:v>
                </c:pt>
                <c:pt idx="18">
                  <c:v>0.57137517736643029</c:v>
                </c:pt>
                <c:pt idx="19">
                  <c:v>0.48590866355622064</c:v>
                </c:pt>
                <c:pt idx="20">
                  <c:v>0.43009581538093439</c:v>
                </c:pt>
                <c:pt idx="21">
                  <c:v>0.39253863041623066</c:v>
                </c:pt>
                <c:pt idx="22">
                  <c:v>0.35699700879507423</c:v>
                </c:pt>
                <c:pt idx="23">
                  <c:v>0.31398543979236815</c:v>
                </c:pt>
                <c:pt idx="24">
                  <c:v>0.271156023109689</c:v>
                </c:pt>
                <c:pt idx="25">
                  <c:v>0.23860934434905501</c:v>
                </c:pt>
                <c:pt idx="26">
                  <c:v>0.20886666469090029</c:v>
                </c:pt>
                <c:pt idx="27">
                  <c:v>0.18771071353177518</c:v>
                </c:pt>
                <c:pt idx="28">
                  <c:v>0.16199861717929026</c:v>
                </c:pt>
                <c:pt idx="29">
                  <c:v>0.14543863704415849</c:v>
                </c:pt>
                <c:pt idx="30">
                  <c:v>0.1274729788726649</c:v>
                </c:pt>
                <c:pt idx="31">
                  <c:v>0.11283233396659527</c:v>
                </c:pt>
                <c:pt idx="32">
                  <c:v>9.7951294687155868E-2</c:v>
                </c:pt>
                <c:pt idx="33">
                  <c:v>8.769054934821735E-2</c:v>
                </c:pt>
                <c:pt idx="34">
                  <c:v>8.051577674694943E-2</c:v>
                </c:pt>
                <c:pt idx="35">
                  <c:v>7.7163680324263753E-2</c:v>
                </c:pt>
                <c:pt idx="36">
                  <c:v>7.1931659275991766E-2</c:v>
                </c:pt>
                <c:pt idx="37">
                  <c:v>6.7838230376189912E-2</c:v>
                </c:pt>
                <c:pt idx="38">
                  <c:v>6.33627349503528E-2</c:v>
                </c:pt>
                <c:pt idx="39">
                  <c:v>5.6544612207263298E-2</c:v>
                </c:pt>
                <c:pt idx="40">
                  <c:v>4.8744120736589153E-2</c:v>
                </c:pt>
                <c:pt idx="41">
                  <c:v>4.0951216583253874E-2</c:v>
                </c:pt>
                <c:pt idx="42">
                  <c:v>2.9900334084173336E-2</c:v>
                </c:pt>
                <c:pt idx="43">
                  <c:v>2.1632559479032705E-2</c:v>
                </c:pt>
                <c:pt idx="44">
                  <c:v>1.2506147282392632E-2</c:v>
                </c:pt>
                <c:pt idx="45">
                  <c:v>7.5623556559457688E-3</c:v>
                </c:pt>
                <c:pt idx="46">
                  <c:v>6.7405792450671949E-3</c:v>
                </c:pt>
                <c:pt idx="47">
                  <c:v>6.5112633678468318E-3</c:v>
                </c:pt>
                <c:pt idx="48">
                  <c:v>5.5240702590416291E-3</c:v>
                </c:pt>
                <c:pt idx="49">
                  <c:v>3.7397147892819097E-3</c:v>
                </c:pt>
              </c:numCache>
            </c:numRef>
          </c:val>
          <c:smooth val="0"/>
          <c:extLst>
            <c:ext xmlns:c16="http://schemas.microsoft.com/office/drawing/2014/chart" uri="{C3380CC4-5D6E-409C-BE32-E72D297353CC}">
              <c16:uniqueId val="{00000006-A351-4CAD-9DAE-A0A0C87E4AB9}"/>
            </c:ext>
          </c:extLst>
        </c:ser>
        <c:ser>
          <c:idx val="7"/>
          <c:order val="7"/>
          <c:tx>
            <c:strRef>
              <c:f>'6.1 Kernel density plots'!$Q$7</c:f>
              <c:strCache>
                <c:ptCount val="1"/>
                <c:pt idx="0">
                  <c:v>Metro PDQ5</c:v>
                </c:pt>
              </c:strCache>
            </c:strRef>
          </c:tx>
          <c:spPr>
            <a:ln w="28575" cap="rnd">
              <a:solidFill>
                <a:schemeClr val="accent2">
                  <a:lumMod val="60000"/>
                </a:schemeClr>
              </a:solidFill>
              <a:round/>
            </a:ln>
            <a:effectLst/>
          </c:spPr>
          <c:marker>
            <c:symbol val="none"/>
          </c:marker>
          <c:cat>
            <c:numRef>
              <c:f>'6.1 Kernel density plots'!$I$8:$I$57</c:f>
              <c:numCache>
                <c:formatCode>0%</c:formatCode>
                <c:ptCount val="50"/>
                <c:pt idx="0">
                  <c:v>-2.8961447961628438E-2</c:v>
                </c:pt>
                <c:pt idx="1">
                  <c:v>-7.1941624247297935E-3</c:v>
                </c:pt>
                <c:pt idx="2">
                  <c:v>1.4573123112168851E-2</c:v>
                </c:pt>
                <c:pt idx="3">
                  <c:v>3.6340408649067492E-2</c:v>
                </c:pt>
                <c:pt idx="4">
                  <c:v>5.810769418596614E-2</c:v>
                </c:pt>
                <c:pt idx="5">
                  <c:v>7.9874979722864781E-2</c:v>
                </c:pt>
                <c:pt idx="6">
                  <c:v>0.10164226525976341</c:v>
                </c:pt>
                <c:pt idx="7">
                  <c:v>0.12340955079666208</c:v>
                </c:pt>
                <c:pt idx="8">
                  <c:v>0.14517683633356071</c:v>
                </c:pt>
                <c:pt idx="9">
                  <c:v>0.16694412187045934</c:v>
                </c:pt>
                <c:pt idx="10">
                  <c:v>0.18871140740735801</c:v>
                </c:pt>
                <c:pt idx="11">
                  <c:v>0.21047869294425664</c:v>
                </c:pt>
                <c:pt idx="12">
                  <c:v>0.23224597848115527</c:v>
                </c:pt>
                <c:pt idx="13">
                  <c:v>0.25401326401805396</c:v>
                </c:pt>
                <c:pt idx="14">
                  <c:v>0.27578054955495263</c:v>
                </c:pt>
                <c:pt idx="15">
                  <c:v>0.29754783509185123</c:v>
                </c:pt>
                <c:pt idx="16">
                  <c:v>0.31931512062874989</c:v>
                </c:pt>
                <c:pt idx="17">
                  <c:v>0.34108240616564856</c:v>
                </c:pt>
                <c:pt idx="18">
                  <c:v>0.36284969170254716</c:v>
                </c:pt>
                <c:pt idx="19">
                  <c:v>0.38461697723944582</c:v>
                </c:pt>
                <c:pt idx="20">
                  <c:v>0.40638426277634448</c:v>
                </c:pt>
                <c:pt idx="21">
                  <c:v>0.42815154831324309</c:v>
                </c:pt>
                <c:pt idx="22">
                  <c:v>0.44991883385014175</c:v>
                </c:pt>
                <c:pt idx="23">
                  <c:v>0.47168611938704036</c:v>
                </c:pt>
                <c:pt idx="24">
                  <c:v>0.49345340492393902</c:v>
                </c:pt>
                <c:pt idx="25">
                  <c:v>0.51522069046083763</c:v>
                </c:pt>
                <c:pt idx="26">
                  <c:v>0.53698797599773629</c:v>
                </c:pt>
                <c:pt idx="27">
                  <c:v>0.55875526153463495</c:v>
                </c:pt>
                <c:pt idx="28">
                  <c:v>0.58052254707153361</c:v>
                </c:pt>
                <c:pt idx="29">
                  <c:v>0.60228983260843216</c:v>
                </c:pt>
                <c:pt idx="30">
                  <c:v>0.62405711814533082</c:v>
                </c:pt>
                <c:pt idx="31">
                  <c:v>0.64582440368222949</c:v>
                </c:pt>
                <c:pt idx="32">
                  <c:v>0.66759168921912815</c:v>
                </c:pt>
                <c:pt idx="33">
                  <c:v>0.68935897475602681</c:v>
                </c:pt>
                <c:pt idx="34">
                  <c:v>0.71112626029292547</c:v>
                </c:pt>
                <c:pt idx="35">
                  <c:v>0.73289354582982413</c:v>
                </c:pt>
                <c:pt idx="36">
                  <c:v>0.75466083136672268</c:v>
                </c:pt>
                <c:pt idx="37">
                  <c:v>0.77642811690362135</c:v>
                </c:pt>
                <c:pt idx="38">
                  <c:v>0.79819540244052001</c:v>
                </c:pt>
                <c:pt idx="39">
                  <c:v>0.81996268797741867</c:v>
                </c:pt>
                <c:pt idx="40">
                  <c:v>0.84172997351431733</c:v>
                </c:pt>
                <c:pt idx="41">
                  <c:v>0.86349725905121599</c:v>
                </c:pt>
                <c:pt idx="42">
                  <c:v>0.88526454458811454</c:v>
                </c:pt>
                <c:pt idx="43">
                  <c:v>0.90703183012501321</c:v>
                </c:pt>
                <c:pt idx="44">
                  <c:v>0.92879911566191187</c:v>
                </c:pt>
                <c:pt idx="45">
                  <c:v>0.95056640119881053</c:v>
                </c:pt>
                <c:pt idx="46">
                  <c:v>0.97233368673570908</c:v>
                </c:pt>
                <c:pt idx="47">
                  <c:v>0.99410097227260774</c:v>
                </c:pt>
                <c:pt idx="48">
                  <c:v>1.0158682578095064</c:v>
                </c:pt>
                <c:pt idx="49">
                  <c:v>1.0376355433464051</c:v>
                </c:pt>
              </c:numCache>
            </c:numRef>
          </c:cat>
          <c:val>
            <c:numRef>
              <c:f>'6.1 Kernel density plots'!$Q$8:$Q$57</c:f>
              <c:numCache>
                <c:formatCode>0.000</c:formatCode>
                <c:ptCount val="50"/>
                <c:pt idx="0">
                  <c:v>0.27029965219208235</c:v>
                </c:pt>
                <c:pt idx="1">
                  <c:v>0.72375396520910362</c:v>
                </c:pt>
                <c:pt idx="2">
                  <c:v>1.3891057017312172</c:v>
                </c:pt>
                <c:pt idx="3">
                  <c:v>2.147415889196143</c:v>
                </c:pt>
                <c:pt idx="4">
                  <c:v>2.8527225670438421</c:v>
                </c:pt>
                <c:pt idx="5">
                  <c:v>3.392402780925722</c:v>
                </c:pt>
                <c:pt idx="6">
                  <c:v>3.6861772000747441</c:v>
                </c:pt>
                <c:pt idx="7">
                  <c:v>3.6633404378222356</c:v>
                </c:pt>
                <c:pt idx="8">
                  <c:v>3.3791990210350424</c:v>
                </c:pt>
                <c:pt idx="9">
                  <c:v>3.013874298032758</c:v>
                </c:pt>
                <c:pt idx="10">
                  <c:v>2.6417134760491083</c:v>
                </c:pt>
                <c:pt idx="11">
                  <c:v>2.3276150498777985</c:v>
                </c:pt>
                <c:pt idx="12">
                  <c:v>2.0397099867115109</c:v>
                </c:pt>
                <c:pt idx="13">
                  <c:v>1.7534894223600679</c:v>
                </c:pt>
                <c:pt idx="14">
                  <c:v>1.5244171354224392</c:v>
                </c:pt>
                <c:pt idx="15">
                  <c:v>1.3294140094107005</c:v>
                </c:pt>
                <c:pt idx="16">
                  <c:v>1.1365456653559414</c:v>
                </c:pt>
                <c:pt idx="17">
                  <c:v>0.98429578015677532</c:v>
                </c:pt>
                <c:pt idx="18">
                  <c:v>0.85595029615317419</c:v>
                </c:pt>
                <c:pt idx="19">
                  <c:v>0.75115446584865131</c:v>
                </c:pt>
                <c:pt idx="20">
                  <c:v>0.66706337119291881</c:v>
                </c:pt>
                <c:pt idx="21">
                  <c:v>0.57394828506345708</c:v>
                </c:pt>
                <c:pt idx="22">
                  <c:v>0.5058439885569177</c:v>
                </c:pt>
                <c:pt idx="23">
                  <c:v>0.4533612348717681</c:v>
                </c:pt>
                <c:pt idx="24">
                  <c:v>0.40942604697844032</c:v>
                </c:pt>
                <c:pt idx="25">
                  <c:v>0.36412359013093609</c:v>
                </c:pt>
                <c:pt idx="26">
                  <c:v>0.33987983188430626</c:v>
                </c:pt>
                <c:pt idx="27">
                  <c:v>0.32167733058198578</c:v>
                </c:pt>
                <c:pt idx="28">
                  <c:v>0.30338842813735978</c:v>
                </c:pt>
                <c:pt idx="29">
                  <c:v>0.27790910366786897</c:v>
                </c:pt>
                <c:pt idx="30">
                  <c:v>0.25382564542270231</c:v>
                </c:pt>
                <c:pt idx="31">
                  <c:v>0.22389678361615006</c:v>
                </c:pt>
                <c:pt idx="32">
                  <c:v>0.19446315648044454</c:v>
                </c:pt>
                <c:pt idx="33">
                  <c:v>0.16021151104450923</c:v>
                </c:pt>
                <c:pt idx="34">
                  <c:v>0.13333012428003937</c:v>
                </c:pt>
                <c:pt idx="35">
                  <c:v>0.11079277856500547</c:v>
                </c:pt>
                <c:pt idx="36">
                  <c:v>9.4628191472701989E-2</c:v>
                </c:pt>
                <c:pt idx="37">
                  <c:v>8.9013740572244079E-2</c:v>
                </c:pt>
                <c:pt idx="38">
                  <c:v>8.2132697829128104E-2</c:v>
                </c:pt>
                <c:pt idx="39">
                  <c:v>7.6212827587435195E-2</c:v>
                </c:pt>
                <c:pt idx="40">
                  <c:v>6.8342123043134861E-2</c:v>
                </c:pt>
                <c:pt idx="41">
                  <c:v>5.9660103278965773E-2</c:v>
                </c:pt>
                <c:pt idx="42">
                  <c:v>5.3419266299359537E-2</c:v>
                </c:pt>
                <c:pt idx="43">
                  <c:v>4.5061630450535059E-2</c:v>
                </c:pt>
                <c:pt idx="44">
                  <c:v>3.7472345312601581E-2</c:v>
                </c:pt>
                <c:pt idx="45">
                  <c:v>3.3725919525415038E-2</c:v>
                </c:pt>
                <c:pt idx="46">
                  <c:v>2.9452424878628546E-2</c:v>
                </c:pt>
                <c:pt idx="47">
                  <c:v>2.417412551238371E-2</c:v>
                </c:pt>
                <c:pt idx="48">
                  <c:v>1.7314889420054859E-2</c:v>
                </c:pt>
                <c:pt idx="49">
                  <c:v>1.0156401462079339E-2</c:v>
                </c:pt>
              </c:numCache>
            </c:numRef>
          </c:val>
          <c:smooth val="0"/>
          <c:extLst>
            <c:ext xmlns:c16="http://schemas.microsoft.com/office/drawing/2014/chart" uri="{C3380CC4-5D6E-409C-BE32-E72D297353CC}">
              <c16:uniqueId val="{00000007-A351-4CAD-9DAE-A0A0C87E4AB9}"/>
            </c:ext>
          </c:extLst>
        </c:ser>
        <c:dLbls>
          <c:showLegendKey val="0"/>
          <c:showVal val="0"/>
          <c:showCatName val="0"/>
          <c:showSerName val="0"/>
          <c:showPercent val="0"/>
          <c:showBubbleSize val="0"/>
        </c:dLbls>
        <c:smooth val="0"/>
        <c:axId val="465283904"/>
        <c:axId val="465284864"/>
      </c:lineChart>
      <c:catAx>
        <c:axId val="4652839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84864"/>
        <c:crosses val="autoZero"/>
        <c:auto val="1"/>
        <c:lblAlgn val="ctr"/>
        <c:lblOffset val="100"/>
        <c:noMultiLvlLbl val="0"/>
      </c:catAx>
      <c:valAx>
        <c:axId val="46528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8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 of income spent on all infrastructure by</a:t>
            </a:r>
            <a:r>
              <a:rPr lang="en-NZ" baseline="0"/>
              <a:t> household composition</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plots'!$T$7</c:f>
              <c:strCache>
                <c:ptCount val="1"/>
                <c:pt idx="0">
                  <c:v>Working and kids</c:v>
                </c:pt>
              </c:strCache>
            </c:strRef>
          </c:tx>
          <c:spPr>
            <a:ln w="28575" cap="rnd">
              <a:solidFill>
                <a:schemeClr val="accent1"/>
              </a:solidFill>
              <a:round/>
            </a:ln>
            <a:effectLst/>
          </c:spPr>
          <c:marker>
            <c:symbol val="none"/>
          </c:marker>
          <c:cat>
            <c:numRef>
              <c:f>'6.1 Kernel density plots'!$S$8:$S$32</c:f>
              <c:numCache>
                <c:formatCode>0%</c:formatCode>
                <c:ptCount val="25"/>
                <c:pt idx="0">
                  <c:v>-8.8961447961628443E-2</c:v>
                </c:pt>
                <c:pt idx="1">
                  <c:v>-3.9519906657127048E-2</c:v>
                </c:pt>
                <c:pt idx="2">
                  <c:v>9.9216346473743472E-3</c:v>
                </c:pt>
                <c:pt idx="3">
                  <c:v>5.9363175951875735E-2</c:v>
                </c:pt>
                <c:pt idx="4">
                  <c:v>0.10880471725637714</c:v>
                </c:pt>
                <c:pt idx="5">
                  <c:v>0.15824625856087854</c:v>
                </c:pt>
                <c:pt idx="6">
                  <c:v>0.20768779986537991</c:v>
                </c:pt>
                <c:pt idx="7">
                  <c:v>0.25712934116988129</c:v>
                </c:pt>
                <c:pt idx="8">
                  <c:v>0.30657088247438269</c:v>
                </c:pt>
                <c:pt idx="9">
                  <c:v>0.35601242377888409</c:v>
                </c:pt>
                <c:pt idx="10">
                  <c:v>0.40545396508338549</c:v>
                </c:pt>
                <c:pt idx="11">
                  <c:v>0.45489550638788689</c:v>
                </c:pt>
                <c:pt idx="12">
                  <c:v>0.5043370476923883</c:v>
                </c:pt>
                <c:pt idx="13">
                  <c:v>0.5537785889968897</c:v>
                </c:pt>
                <c:pt idx="14">
                  <c:v>0.6032201303013911</c:v>
                </c:pt>
                <c:pt idx="15">
                  <c:v>0.6526616716058925</c:v>
                </c:pt>
                <c:pt idx="16">
                  <c:v>0.7021032129103939</c:v>
                </c:pt>
                <c:pt idx="17">
                  <c:v>0.75154475421489531</c:v>
                </c:pt>
                <c:pt idx="18">
                  <c:v>0.80098629551939671</c:v>
                </c:pt>
                <c:pt idx="19">
                  <c:v>0.85042783682389811</c:v>
                </c:pt>
                <c:pt idx="20">
                  <c:v>0.89986937812839951</c:v>
                </c:pt>
                <c:pt idx="21">
                  <c:v>0.94931091943290091</c:v>
                </c:pt>
                <c:pt idx="22">
                  <c:v>0.9987524607374022</c:v>
                </c:pt>
                <c:pt idx="23">
                  <c:v>1.0481940020419036</c:v>
                </c:pt>
                <c:pt idx="24">
                  <c:v>1.0976355433464049</c:v>
                </c:pt>
              </c:numCache>
            </c:numRef>
          </c:cat>
          <c:val>
            <c:numRef>
              <c:f>'6.1 Kernel density plots'!$T$8:$T$32</c:f>
              <c:numCache>
                <c:formatCode>0.000</c:formatCode>
                <c:ptCount val="25"/>
                <c:pt idx="0">
                  <c:v>0.54862336324550443</c:v>
                </c:pt>
                <c:pt idx="1">
                  <c:v>1.1211902444694148</c:v>
                </c:pt>
                <c:pt idx="2">
                  <c:v>1.7001721290746592</c:v>
                </c:pt>
                <c:pt idx="3">
                  <c:v>2.1781621462992944</c:v>
                </c:pt>
                <c:pt idx="4">
                  <c:v>2.4851578324387193</c:v>
                </c:pt>
                <c:pt idx="5">
                  <c:v>2.5693798699288255</c:v>
                </c:pt>
                <c:pt idx="6">
                  <c:v>2.4065975618671338</c:v>
                </c:pt>
                <c:pt idx="7">
                  <c:v>1.9898090677005158</c:v>
                </c:pt>
                <c:pt idx="8">
                  <c:v>1.4366319173490105</c:v>
                </c:pt>
                <c:pt idx="9">
                  <c:v>0.98967175552547249</c:v>
                </c:pt>
                <c:pt idx="10">
                  <c:v>0.69539918455600347</c:v>
                </c:pt>
                <c:pt idx="11">
                  <c:v>0.49982926606894468</c:v>
                </c:pt>
                <c:pt idx="12">
                  <c:v>0.36680494217079385</c:v>
                </c:pt>
                <c:pt idx="13">
                  <c:v>0.27373758150685429</c:v>
                </c:pt>
                <c:pt idx="14">
                  <c:v>0.20159180814830829</c:v>
                </c:pt>
                <c:pt idx="15">
                  <c:v>0.14509145630539627</c:v>
                </c:pt>
                <c:pt idx="16">
                  <c:v>0.10962658882987467</c:v>
                </c:pt>
                <c:pt idx="17">
                  <c:v>8.6534584488392768E-2</c:v>
                </c:pt>
                <c:pt idx="18">
                  <c:v>7.2168143899453391E-2</c:v>
                </c:pt>
                <c:pt idx="19">
                  <c:v>6.1373009578673247E-2</c:v>
                </c:pt>
                <c:pt idx="20">
                  <c:v>5.0180781692101578E-2</c:v>
                </c:pt>
                <c:pt idx="21">
                  <c:v>3.842390682628772E-2</c:v>
                </c:pt>
                <c:pt idx="22">
                  <c:v>2.5916135838662337E-2</c:v>
                </c:pt>
                <c:pt idx="23">
                  <c:v>1.4905403585327938E-2</c:v>
                </c:pt>
                <c:pt idx="24">
                  <c:v>7.1983415737157073E-3</c:v>
                </c:pt>
              </c:numCache>
            </c:numRef>
          </c:val>
          <c:smooth val="0"/>
          <c:extLst>
            <c:ext xmlns:c16="http://schemas.microsoft.com/office/drawing/2014/chart" uri="{C3380CC4-5D6E-409C-BE32-E72D297353CC}">
              <c16:uniqueId val="{00000000-F3FC-476F-A050-8286B6D56BC7}"/>
            </c:ext>
          </c:extLst>
        </c:ser>
        <c:ser>
          <c:idx val="1"/>
          <c:order val="1"/>
          <c:tx>
            <c:strRef>
              <c:f>'6.1 Kernel density plots'!$U$7</c:f>
              <c:strCache>
                <c:ptCount val="1"/>
                <c:pt idx="0">
                  <c:v>Working and no kids</c:v>
                </c:pt>
              </c:strCache>
            </c:strRef>
          </c:tx>
          <c:spPr>
            <a:ln w="28575" cap="rnd">
              <a:solidFill>
                <a:schemeClr val="accent2"/>
              </a:solidFill>
              <a:round/>
            </a:ln>
            <a:effectLst/>
          </c:spPr>
          <c:marker>
            <c:symbol val="none"/>
          </c:marker>
          <c:cat>
            <c:numRef>
              <c:f>'6.1 Kernel density plots'!$S$8:$S$32</c:f>
              <c:numCache>
                <c:formatCode>0%</c:formatCode>
                <c:ptCount val="25"/>
                <c:pt idx="0">
                  <c:v>-8.8961447961628443E-2</c:v>
                </c:pt>
                <c:pt idx="1">
                  <c:v>-3.9519906657127048E-2</c:v>
                </c:pt>
                <c:pt idx="2">
                  <c:v>9.9216346473743472E-3</c:v>
                </c:pt>
                <c:pt idx="3">
                  <c:v>5.9363175951875735E-2</c:v>
                </c:pt>
                <c:pt idx="4">
                  <c:v>0.10880471725637714</c:v>
                </c:pt>
                <c:pt idx="5">
                  <c:v>0.15824625856087854</c:v>
                </c:pt>
                <c:pt idx="6">
                  <c:v>0.20768779986537991</c:v>
                </c:pt>
                <c:pt idx="7">
                  <c:v>0.25712934116988129</c:v>
                </c:pt>
                <c:pt idx="8">
                  <c:v>0.30657088247438269</c:v>
                </c:pt>
                <c:pt idx="9">
                  <c:v>0.35601242377888409</c:v>
                </c:pt>
                <c:pt idx="10">
                  <c:v>0.40545396508338549</c:v>
                </c:pt>
                <c:pt idx="11">
                  <c:v>0.45489550638788689</c:v>
                </c:pt>
                <c:pt idx="12">
                  <c:v>0.5043370476923883</c:v>
                </c:pt>
                <c:pt idx="13">
                  <c:v>0.5537785889968897</c:v>
                </c:pt>
                <c:pt idx="14">
                  <c:v>0.6032201303013911</c:v>
                </c:pt>
                <c:pt idx="15">
                  <c:v>0.6526616716058925</c:v>
                </c:pt>
                <c:pt idx="16">
                  <c:v>0.7021032129103939</c:v>
                </c:pt>
                <c:pt idx="17">
                  <c:v>0.75154475421489531</c:v>
                </c:pt>
                <c:pt idx="18">
                  <c:v>0.80098629551939671</c:v>
                </c:pt>
                <c:pt idx="19">
                  <c:v>0.85042783682389811</c:v>
                </c:pt>
                <c:pt idx="20">
                  <c:v>0.89986937812839951</c:v>
                </c:pt>
                <c:pt idx="21">
                  <c:v>0.94931091943290091</c:v>
                </c:pt>
                <c:pt idx="22">
                  <c:v>0.9987524607374022</c:v>
                </c:pt>
                <c:pt idx="23">
                  <c:v>1.0481940020419036</c:v>
                </c:pt>
                <c:pt idx="24">
                  <c:v>1.0976355433464049</c:v>
                </c:pt>
              </c:numCache>
            </c:numRef>
          </c:cat>
          <c:val>
            <c:numRef>
              <c:f>'6.1 Kernel density plots'!$U$8:$U$32</c:f>
              <c:numCache>
                <c:formatCode>0.000</c:formatCode>
                <c:ptCount val="25"/>
                <c:pt idx="0">
                  <c:v>0.69475391502745598</c:v>
                </c:pt>
                <c:pt idx="1">
                  <c:v>1.2902071801906945</c:v>
                </c:pt>
                <c:pt idx="2">
                  <c:v>1.861997052482893</c:v>
                </c:pt>
                <c:pt idx="3">
                  <c:v>2.3078922625501428</c:v>
                </c:pt>
                <c:pt idx="4">
                  <c:v>2.5642745111337981</c:v>
                </c:pt>
                <c:pt idx="5">
                  <c:v>2.5887522020708529</c:v>
                </c:pt>
                <c:pt idx="6">
                  <c:v>2.3563053758820738</c:v>
                </c:pt>
                <c:pt idx="7">
                  <c:v>1.859196466020248</c:v>
                </c:pt>
                <c:pt idx="8">
                  <c:v>1.2917925280380238</c:v>
                </c:pt>
                <c:pt idx="9">
                  <c:v>0.87697856288046161</c:v>
                </c:pt>
                <c:pt idx="10">
                  <c:v>0.6042796279149788</c:v>
                </c:pt>
                <c:pt idx="11">
                  <c:v>0.43046843756839975</c:v>
                </c:pt>
                <c:pt idx="12">
                  <c:v>0.31525272592785292</c:v>
                </c:pt>
                <c:pt idx="13">
                  <c:v>0.23586919864823319</c:v>
                </c:pt>
                <c:pt idx="14">
                  <c:v>0.1781701646889374</c:v>
                </c:pt>
                <c:pt idx="15">
                  <c:v>0.13659033595987061</c:v>
                </c:pt>
                <c:pt idx="16">
                  <c:v>0.10721135860484761</c:v>
                </c:pt>
                <c:pt idx="17">
                  <c:v>8.3282374832953782E-2</c:v>
                </c:pt>
                <c:pt idx="18">
                  <c:v>6.4178476664993225E-2</c:v>
                </c:pt>
                <c:pt idx="19">
                  <c:v>4.8860594830295985E-2</c:v>
                </c:pt>
                <c:pt idx="20">
                  <c:v>3.6908035974986979E-2</c:v>
                </c:pt>
                <c:pt idx="21">
                  <c:v>2.7173923893755204E-2</c:v>
                </c:pt>
                <c:pt idx="22">
                  <c:v>1.8048172139423398E-2</c:v>
                </c:pt>
                <c:pt idx="23">
                  <c:v>1.0121744671825543E-2</c:v>
                </c:pt>
                <c:pt idx="24">
                  <c:v>4.5393867339095081E-3</c:v>
                </c:pt>
              </c:numCache>
            </c:numRef>
          </c:val>
          <c:smooth val="0"/>
          <c:extLst>
            <c:ext xmlns:c16="http://schemas.microsoft.com/office/drawing/2014/chart" uri="{C3380CC4-5D6E-409C-BE32-E72D297353CC}">
              <c16:uniqueId val="{00000001-F3FC-476F-A050-8286B6D56BC7}"/>
            </c:ext>
          </c:extLst>
        </c:ser>
        <c:ser>
          <c:idx val="2"/>
          <c:order val="2"/>
          <c:tx>
            <c:strRef>
              <c:f>'6.1 Kernel density plots'!$V$7</c:f>
              <c:strCache>
                <c:ptCount val="1"/>
                <c:pt idx="0">
                  <c:v>Not working and kids</c:v>
                </c:pt>
              </c:strCache>
            </c:strRef>
          </c:tx>
          <c:spPr>
            <a:ln w="28575" cap="rnd">
              <a:solidFill>
                <a:schemeClr val="accent3"/>
              </a:solidFill>
              <a:round/>
            </a:ln>
            <a:effectLst/>
          </c:spPr>
          <c:marker>
            <c:symbol val="none"/>
          </c:marker>
          <c:cat>
            <c:numRef>
              <c:f>'6.1 Kernel density plots'!$S$8:$S$32</c:f>
              <c:numCache>
                <c:formatCode>0%</c:formatCode>
                <c:ptCount val="25"/>
                <c:pt idx="0">
                  <c:v>-8.8961447961628443E-2</c:v>
                </c:pt>
                <c:pt idx="1">
                  <c:v>-3.9519906657127048E-2</c:v>
                </c:pt>
                <c:pt idx="2">
                  <c:v>9.9216346473743472E-3</c:v>
                </c:pt>
                <c:pt idx="3">
                  <c:v>5.9363175951875735E-2</c:v>
                </c:pt>
                <c:pt idx="4">
                  <c:v>0.10880471725637714</c:v>
                </c:pt>
                <c:pt idx="5">
                  <c:v>0.15824625856087854</c:v>
                </c:pt>
                <c:pt idx="6">
                  <c:v>0.20768779986537991</c:v>
                </c:pt>
                <c:pt idx="7">
                  <c:v>0.25712934116988129</c:v>
                </c:pt>
                <c:pt idx="8">
                  <c:v>0.30657088247438269</c:v>
                </c:pt>
                <c:pt idx="9">
                  <c:v>0.35601242377888409</c:v>
                </c:pt>
                <c:pt idx="10">
                  <c:v>0.40545396508338549</c:v>
                </c:pt>
                <c:pt idx="11">
                  <c:v>0.45489550638788689</c:v>
                </c:pt>
                <c:pt idx="12">
                  <c:v>0.5043370476923883</c:v>
                </c:pt>
                <c:pt idx="13">
                  <c:v>0.5537785889968897</c:v>
                </c:pt>
                <c:pt idx="14">
                  <c:v>0.6032201303013911</c:v>
                </c:pt>
                <c:pt idx="15">
                  <c:v>0.6526616716058925</c:v>
                </c:pt>
                <c:pt idx="16">
                  <c:v>0.7021032129103939</c:v>
                </c:pt>
                <c:pt idx="17">
                  <c:v>0.75154475421489531</c:v>
                </c:pt>
                <c:pt idx="18">
                  <c:v>0.80098629551939671</c:v>
                </c:pt>
                <c:pt idx="19">
                  <c:v>0.85042783682389811</c:v>
                </c:pt>
                <c:pt idx="20">
                  <c:v>0.89986937812839951</c:v>
                </c:pt>
                <c:pt idx="21">
                  <c:v>0.94931091943290091</c:v>
                </c:pt>
                <c:pt idx="22">
                  <c:v>0.9987524607374022</c:v>
                </c:pt>
                <c:pt idx="23">
                  <c:v>1.0481940020419036</c:v>
                </c:pt>
                <c:pt idx="24">
                  <c:v>1.0976355433464049</c:v>
                </c:pt>
              </c:numCache>
            </c:numRef>
          </c:cat>
          <c:val>
            <c:numRef>
              <c:f>'6.1 Kernel density plots'!$V$8:$V$32</c:f>
              <c:numCache>
                <c:formatCode>0.000</c:formatCode>
                <c:ptCount val="25"/>
                <c:pt idx="0">
                  <c:v>0.26672420102705746</c:v>
                </c:pt>
                <c:pt idx="1">
                  <c:v>0.64555660366197487</c:v>
                </c:pt>
                <c:pt idx="2">
                  <c:v>1.1344752780559904</c:v>
                </c:pt>
                <c:pt idx="3">
                  <c:v>1.6050346837457845</c:v>
                </c:pt>
                <c:pt idx="4">
                  <c:v>1.977184235865483</c:v>
                </c:pt>
                <c:pt idx="5">
                  <c:v>2.2081263883836013</c:v>
                </c:pt>
                <c:pt idx="6">
                  <c:v>2.2532230172007663</c:v>
                </c:pt>
                <c:pt idx="7">
                  <c:v>2.0861685368107592</c:v>
                </c:pt>
                <c:pt idx="8">
                  <c:v>1.7418479780176481</c:v>
                </c:pt>
                <c:pt idx="9">
                  <c:v>1.3453782337964402</c:v>
                </c:pt>
                <c:pt idx="10">
                  <c:v>1.0173311300976373</c:v>
                </c:pt>
                <c:pt idx="11">
                  <c:v>0.80937161230344068</c:v>
                </c:pt>
                <c:pt idx="12">
                  <c:v>0.65427831070611309</c:v>
                </c:pt>
                <c:pt idx="13">
                  <c:v>0.52664503563682374</c:v>
                </c:pt>
                <c:pt idx="14">
                  <c:v>0.42325692003232468</c:v>
                </c:pt>
                <c:pt idx="15">
                  <c:v>0.33968283955413031</c:v>
                </c:pt>
                <c:pt idx="16">
                  <c:v>0.27199760597893724</c:v>
                </c:pt>
                <c:pt idx="17">
                  <c:v>0.21655625659711827</c:v>
                </c:pt>
                <c:pt idx="18">
                  <c:v>0.16790272867147443</c:v>
                </c:pt>
                <c:pt idx="19">
                  <c:v>0.1266348110126447</c:v>
                </c:pt>
                <c:pt idx="20">
                  <c:v>0.10722654186035253</c:v>
                </c:pt>
                <c:pt idx="21">
                  <c:v>8.7415308724546267E-2</c:v>
                </c:pt>
                <c:pt idx="22">
                  <c:v>6.89385154581693E-2</c:v>
                </c:pt>
                <c:pt idx="23">
                  <c:v>4.6571332824909169E-2</c:v>
                </c:pt>
                <c:pt idx="24">
                  <c:v>2.8457862918454549E-2</c:v>
                </c:pt>
              </c:numCache>
            </c:numRef>
          </c:val>
          <c:smooth val="0"/>
          <c:extLst>
            <c:ext xmlns:c16="http://schemas.microsoft.com/office/drawing/2014/chart" uri="{C3380CC4-5D6E-409C-BE32-E72D297353CC}">
              <c16:uniqueId val="{00000002-F3FC-476F-A050-8286B6D56BC7}"/>
            </c:ext>
          </c:extLst>
        </c:ser>
        <c:ser>
          <c:idx val="3"/>
          <c:order val="3"/>
          <c:tx>
            <c:strRef>
              <c:f>'6.1 Kernel density plots'!$W$7</c:f>
              <c:strCache>
                <c:ptCount val="1"/>
                <c:pt idx="0">
                  <c:v>Not working and no kids</c:v>
                </c:pt>
              </c:strCache>
            </c:strRef>
          </c:tx>
          <c:spPr>
            <a:ln w="28575" cap="rnd">
              <a:solidFill>
                <a:schemeClr val="accent4"/>
              </a:solidFill>
              <a:round/>
            </a:ln>
            <a:effectLst/>
          </c:spPr>
          <c:marker>
            <c:symbol val="none"/>
          </c:marker>
          <c:cat>
            <c:numRef>
              <c:f>'6.1 Kernel density plots'!$S$8:$S$32</c:f>
              <c:numCache>
                <c:formatCode>0%</c:formatCode>
                <c:ptCount val="25"/>
                <c:pt idx="0">
                  <c:v>-8.8961447961628443E-2</c:v>
                </c:pt>
                <c:pt idx="1">
                  <c:v>-3.9519906657127048E-2</c:v>
                </c:pt>
                <c:pt idx="2">
                  <c:v>9.9216346473743472E-3</c:v>
                </c:pt>
                <c:pt idx="3">
                  <c:v>5.9363175951875735E-2</c:v>
                </c:pt>
                <c:pt idx="4">
                  <c:v>0.10880471725637714</c:v>
                </c:pt>
                <c:pt idx="5">
                  <c:v>0.15824625856087854</c:v>
                </c:pt>
                <c:pt idx="6">
                  <c:v>0.20768779986537991</c:v>
                </c:pt>
                <c:pt idx="7">
                  <c:v>0.25712934116988129</c:v>
                </c:pt>
                <c:pt idx="8">
                  <c:v>0.30657088247438269</c:v>
                </c:pt>
                <c:pt idx="9">
                  <c:v>0.35601242377888409</c:v>
                </c:pt>
                <c:pt idx="10">
                  <c:v>0.40545396508338549</c:v>
                </c:pt>
                <c:pt idx="11">
                  <c:v>0.45489550638788689</c:v>
                </c:pt>
                <c:pt idx="12">
                  <c:v>0.5043370476923883</c:v>
                </c:pt>
                <c:pt idx="13">
                  <c:v>0.5537785889968897</c:v>
                </c:pt>
                <c:pt idx="14">
                  <c:v>0.6032201303013911</c:v>
                </c:pt>
                <c:pt idx="15">
                  <c:v>0.6526616716058925</c:v>
                </c:pt>
                <c:pt idx="16">
                  <c:v>0.7021032129103939</c:v>
                </c:pt>
                <c:pt idx="17">
                  <c:v>0.75154475421489531</c:v>
                </c:pt>
                <c:pt idx="18">
                  <c:v>0.80098629551939671</c:v>
                </c:pt>
                <c:pt idx="19">
                  <c:v>0.85042783682389811</c:v>
                </c:pt>
                <c:pt idx="20">
                  <c:v>0.89986937812839951</c:v>
                </c:pt>
                <c:pt idx="21">
                  <c:v>0.94931091943290091</c:v>
                </c:pt>
                <c:pt idx="22">
                  <c:v>0.9987524607374022</c:v>
                </c:pt>
                <c:pt idx="23">
                  <c:v>1.0481940020419036</c:v>
                </c:pt>
                <c:pt idx="24">
                  <c:v>1.0976355433464049</c:v>
                </c:pt>
              </c:numCache>
            </c:numRef>
          </c:cat>
          <c:val>
            <c:numRef>
              <c:f>'6.1 Kernel density plots'!$W$8:$W$32</c:f>
              <c:numCache>
                <c:formatCode>0.000</c:formatCode>
                <c:ptCount val="25"/>
                <c:pt idx="0">
                  <c:v>0.34875654341949364</c:v>
                </c:pt>
                <c:pt idx="1">
                  <c:v>0.77996082052148319</c:v>
                </c:pt>
                <c:pt idx="2">
                  <c:v>1.2830392631012817</c:v>
                </c:pt>
                <c:pt idx="3">
                  <c:v>1.7630036309692148</c:v>
                </c:pt>
                <c:pt idx="4">
                  <c:v>2.1357613120578267</c:v>
                </c:pt>
                <c:pt idx="5">
                  <c:v>2.3466768005223693</c:v>
                </c:pt>
                <c:pt idx="6">
                  <c:v>2.3536995823557199</c:v>
                </c:pt>
                <c:pt idx="7">
                  <c:v>2.1307623066353858</c:v>
                </c:pt>
                <c:pt idx="8">
                  <c:v>1.7356199230822298</c:v>
                </c:pt>
                <c:pt idx="9">
                  <c:v>1.322380326082691</c:v>
                </c:pt>
                <c:pt idx="10">
                  <c:v>0.98897995285024032</c:v>
                </c:pt>
                <c:pt idx="11">
                  <c:v>0.73873621708585568</c:v>
                </c:pt>
                <c:pt idx="12">
                  <c:v>0.55411342698392663</c:v>
                </c:pt>
                <c:pt idx="13">
                  <c:v>0.41726322222704892</c:v>
                </c:pt>
                <c:pt idx="14">
                  <c:v>0.31432930625431466</c:v>
                </c:pt>
                <c:pt idx="15">
                  <c:v>0.23584223262395024</c:v>
                </c:pt>
                <c:pt idx="16">
                  <c:v>0.17791218130516478</c:v>
                </c:pt>
                <c:pt idx="17">
                  <c:v>0.13600163706322135</c:v>
                </c:pt>
                <c:pt idx="18">
                  <c:v>0.1037620992807412</c:v>
                </c:pt>
                <c:pt idx="19">
                  <c:v>8.0656014406628104E-2</c:v>
                </c:pt>
                <c:pt idx="20">
                  <c:v>6.3756891887771699E-2</c:v>
                </c:pt>
                <c:pt idx="21">
                  <c:v>4.7407831516763213E-2</c:v>
                </c:pt>
                <c:pt idx="22">
                  <c:v>3.4107018959802948E-2</c:v>
                </c:pt>
                <c:pt idx="23">
                  <c:v>2.3302185075363167E-2</c:v>
                </c:pt>
                <c:pt idx="24">
                  <c:v>1.3739790424914076E-2</c:v>
                </c:pt>
              </c:numCache>
            </c:numRef>
          </c:val>
          <c:smooth val="0"/>
          <c:extLst>
            <c:ext xmlns:c16="http://schemas.microsoft.com/office/drawing/2014/chart" uri="{C3380CC4-5D6E-409C-BE32-E72D297353CC}">
              <c16:uniqueId val="{00000003-F3FC-476F-A050-8286B6D56BC7}"/>
            </c:ext>
          </c:extLst>
        </c:ser>
        <c:dLbls>
          <c:showLegendKey val="0"/>
          <c:showVal val="0"/>
          <c:showCatName val="0"/>
          <c:showSerName val="0"/>
          <c:showPercent val="0"/>
          <c:showBubbleSize val="0"/>
        </c:dLbls>
        <c:smooth val="0"/>
        <c:axId val="799823648"/>
        <c:axId val="799825568"/>
      </c:lineChart>
      <c:catAx>
        <c:axId val="79982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825568"/>
        <c:crosses val="autoZero"/>
        <c:auto val="1"/>
        <c:lblAlgn val="ctr"/>
        <c:lblOffset val="100"/>
        <c:noMultiLvlLbl val="0"/>
      </c:catAx>
      <c:valAx>
        <c:axId val="799825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982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 of income spent on private transport</a:t>
            </a:r>
            <a:r>
              <a:rPr lang="en-NZ" baseline="0"/>
              <a:t> by income quintile</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plots'!$Z$7</c:f>
              <c:strCache>
                <c:ptCount val="1"/>
                <c:pt idx="0">
                  <c:v>One</c:v>
                </c:pt>
              </c:strCache>
            </c:strRef>
          </c:tx>
          <c:spPr>
            <a:ln w="28575" cap="rnd">
              <a:solidFill>
                <a:schemeClr val="accent1"/>
              </a:solidFill>
              <a:round/>
            </a:ln>
            <a:effectLst/>
          </c:spPr>
          <c:marker>
            <c:symbol val="none"/>
          </c:marker>
          <c:cat>
            <c:numRef>
              <c:f>'6.1 Kernel density plots'!$Y$8:$Y$57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plots'!$Z$8:$Z$57</c:f>
              <c:numCache>
                <c:formatCode>0.000</c:formatCode>
                <c:ptCount val="50"/>
                <c:pt idx="0">
                  <c:v>1.0045687835989774</c:v>
                </c:pt>
                <c:pt idx="1">
                  <c:v>1.6133242445497618</c:v>
                </c:pt>
                <c:pt idx="2">
                  <c:v>2.2486801714395783</c:v>
                </c:pt>
                <c:pt idx="3">
                  <c:v>2.8692689325134006</c:v>
                </c:pt>
                <c:pt idx="4">
                  <c:v>3.4044472069365548</c:v>
                </c:pt>
                <c:pt idx="5">
                  <c:v>3.8093398281076718</c:v>
                </c:pt>
                <c:pt idx="6">
                  <c:v>4.0045237276272809</c:v>
                </c:pt>
                <c:pt idx="7">
                  <c:v>3.9121034590208139</c:v>
                </c:pt>
                <c:pt idx="8">
                  <c:v>3.5959380408638659</c:v>
                </c:pt>
                <c:pt idx="9">
                  <c:v>3.3775896303159065</c:v>
                </c:pt>
                <c:pt idx="10">
                  <c:v>3.1153723093691372</c:v>
                </c:pt>
                <c:pt idx="11">
                  <c:v>2.801751342092266</c:v>
                </c:pt>
                <c:pt idx="12">
                  <c:v>2.4746727369324839</c:v>
                </c:pt>
                <c:pt idx="13">
                  <c:v>2.1626799919790827</c:v>
                </c:pt>
                <c:pt idx="14">
                  <c:v>1.8754262461863662</c:v>
                </c:pt>
                <c:pt idx="15">
                  <c:v>1.6389905550916724</c:v>
                </c:pt>
                <c:pt idx="16">
                  <c:v>1.4323696870047382</c:v>
                </c:pt>
                <c:pt idx="17">
                  <c:v>1.2377529343036711</c:v>
                </c:pt>
                <c:pt idx="18">
                  <c:v>1.0607845882554292</c:v>
                </c:pt>
                <c:pt idx="19">
                  <c:v>0.91672626680987235</c:v>
                </c:pt>
                <c:pt idx="20">
                  <c:v>0.78852074425658103</c:v>
                </c:pt>
                <c:pt idx="21">
                  <c:v>0.6665375848375662</c:v>
                </c:pt>
                <c:pt idx="22">
                  <c:v>0.56725028952001955</c:v>
                </c:pt>
                <c:pt idx="23">
                  <c:v>0.4880897683262489</c:v>
                </c:pt>
                <c:pt idx="24">
                  <c:v>0.42587914109649788</c:v>
                </c:pt>
                <c:pt idx="25">
                  <c:v>0.38423467795105465</c:v>
                </c:pt>
                <c:pt idx="26">
                  <c:v>0.34134710769727178</c:v>
                </c:pt>
                <c:pt idx="27">
                  <c:v>0.3013505574702573</c:v>
                </c:pt>
                <c:pt idx="28">
                  <c:v>0.27095710700184567</c:v>
                </c:pt>
                <c:pt idx="29">
                  <c:v>0.24254996964671044</c:v>
                </c:pt>
                <c:pt idx="30">
                  <c:v>0.2148124536886572</c:v>
                </c:pt>
                <c:pt idx="31">
                  <c:v>0.1822765183939884</c:v>
                </c:pt>
                <c:pt idx="32">
                  <c:v>0.15330721519209611</c:v>
                </c:pt>
                <c:pt idx="33">
                  <c:v>0.12909107624353752</c:v>
                </c:pt>
                <c:pt idx="34">
                  <c:v>0.11118086457285162</c:v>
                </c:pt>
                <c:pt idx="35">
                  <c:v>9.8393261896492931E-2</c:v>
                </c:pt>
                <c:pt idx="36">
                  <c:v>8.6213341783422354E-2</c:v>
                </c:pt>
                <c:pt idx="37">
                  <c:v>7.4251942000882046E-2</c:v>
                </c:pt>
                <c:pt idx="38">
                  <c:v>6.7158077110195655E-2</c:v>
                </c:pt>
                <c:pt idx="39">
                  <c:v>6.3433565683001361E-2</c:v>
                </c:pt>
                <c:pt idx="40">
                  <c:v>6.058437976524559E-2</c:v>
                </c:pt>
                <c:pt idx="41">
                  <c:v>5.571418751791226E-2</c:v>
                </c:pt>
                <c:pt idx="42">
                  <c:v>4.7196205109175389E-2</c:v>
                </c:pt>
                <c:pt idx="43">
                  <c:v>3.7613774809411381E-2</c:v>
                </c:pt>
                <c:pt idx="44">
                  <c:v>2.7731592400862752E-2</c:v>
                </c:pt>
                <c:pt idx="45">
                  <c:v>1.9284449533653512E-2</c:v>
                </c:pt>
                <c:pt idx="46">
                  <c:v>1.2555977300800986E-2</c:v>
                </c:pt>
                <c:pt idx="47">
                  <c:v>7.6531172196875226E-3</c:v>
                </c:pt>
                <c:pt idx="48">
                  <c:v>3.4886353777519126E-3</c:v>
                </c:pt>
                <c:pt idx="49">
                  <c:v>2.1625415643131449E-3</c:v>
                </c:pt>
              </c:numCache>
            </c:numRef>
          </c:val>
          <c:smooth val="0"/>
          <c:extLst>
            <c:ext xmlns:c16="http://schemas.microsoft.com/office/drawing/2014/chart" uri="{C3380CC4-5D6E-409C-BE32-E72D297353CC}">
              <c16:uniqueId val="{00000000-0A6B-4AC8-8EBF-CC6723B711E2}"/>
            </c:ext>
          </c:extLst>
        </c:ser>
        <c:ser>
          <c:idx val="1"/>
          <c:order val="1"/>
          <c:tx>
            <c:strRef>
              <c:f>'6.1 Kernel density plots'!$AA$7</c:f>
              <c:strCache>
                <c:ptCount val="1"/>
                <c:pt idx="0">
                  <c:v>Two</c:v>
                </c:pt>
              </c:strCache>
            </c:strRef>
          </c:tx>
          <c:spPr>
            <a:ln w="28575" cap="rnd">
              <a:solidFill>
                <a:schemeClr val="accent2"/>
              </a:solidFill>
              <a:round/>
            </a:ln>
            <a:effectLst/>
          </c:spPr>
          <c:marker>
            <c:symbol val="none"/>
          </c:marker>
          <c:cat>
            <c:numRef>
              <c:f>'6.1 Kernel density plots'!$Y$8:$Y$57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plots'!$AA$8:$AA$57</c:f>
              <c:numCache>
                <c:formatCode>0.000</c:formatCode>
                <c:ptCount val="50"/>
                <c:pt idx="0">
                  <c:v>0.71591205317226703</c:v>
                </c:pt>
                <c:pt idx="1">
                  <c:v>1.3136777865502682</c:v>
                </c:pt>
                <c:pt idx="2">
                  <c:v>2.0627329663971929</c:v>
                </c:pt>
                <c:pt idx="3">
                  <c:v>2.8810163170812091</c:v>
                </c:pt>
                <c:pt idx="4">
                  <c:v>3.6631726967141343</c:v>
                </c:pt>
                <c:pt idx="5">
                  <c:v>4.3065150690919083</c:v>
                </c:pt>
                <c:pt idx="6">
                  <c:v>4.7130691875595279</c:v>
                </c:pt>
                <c:pt idx="7">
                  <c:v>4.7874087606382147</c:v>
                </c:pt>
                <c:pt idx="8">
                  <c:v>4.5575593616472343</c:v>
                </c:pt>
                <c:pt idx="9">
                  <c:v>4.1582700758716724</c:v>
                </c:pt>
                <c:pt idx="10">
                  <c:v>3.5984742882933984</c:v>
                </c:pt>
                <c:pt idx="11">
                  <c:v>3.0066577351653083</c:v>
                </c:pt>
                <c:pt idx="12">
                  <c:v>2.4495101569071154</c:v>
                </c:pt>
                <c:pt idx="13">
                  <c:v>1.9760818036883259</c:v>
                </c:pt>
                <c:pt idx="14">
                  <c:v>1.5981886087242039</c:v>
                </c:pt>
                <c:pt idx="15">
                  <c:v>1.299568230946313</c:v>
                </c:pt>
                <c:pt idx="16">
                  <c:v>1.0740991404317628</c:v>
                </c:pt>
                <c:pt idx="17">
                  <c:v>0.90405069333093879</c:v>
                </c:pt>
                <c:pt idx="18">
                  <c:v>0.78394659746904893</c:v>
                </c:pt>
                <c:pt idx="19">
                  <c:v>0.68268640038650752</c:v>
                </c:pt>
                <c:pt idx="20">
                  <c:v>0.58961642117501278</c:v>
                </c:pt>
                <c:pt idx="21">
                  <c:v>0.50723747402042585</c:v>
                </c:pt>
                <c:pt idx="22">
                  <c:v>0.43072113585548699</c:v>
                </c:pt>
                <c:pt idx="23">
                  <c:v>0.36938148601334525</c:v>
                </c:pt>
                <c:pt idx="24">
                  <c:v>0.32293891194832941</c:v>
                </c:pt>
                <c:pt idx="25">
                  <c:v>0.27972116232885413</c:v>
                </c:pt>
                <c:pt idx="26">
                  <c:v>0.23209519997563996</c:v>
                </c:pt>
                <c:pt idx="27">
                  <c:v>0.19661196058884825</c:v>
                </c:pt>
                <c:pt idx="28">
                  <c:v>0.17056227813792074</c:v>
                </c:pt>
                <c:pt idx="29">
                  <c:v>0.14820805359633521</c:v>
                </c:pt>
                <c:pt idx="30">
                  <c:v>0.128016053250425</c:v>
                </c:pt>
                <c:pt idx="31">
                  <c:v>0.11080486579307591</c:v>
                </c:pt>
                <c:pt idx="32">
                  <c:v>9.588799320772684E-2</c:v>
                </c:pt>
                <c:pt idx="33">
                  <c:v>8.2536366019647797E-2</c:v>
                </c:pt>
                <c:pt idx="34">
                  <c:v>7.4013286999674632E-2</c:v>
                </c:pt>
                <c:pt idx="35">
                  <c:v>6.6252365203259805E-2</c:v>
                </c:pt>
                <c:pt idx="36">
                  <c:v>5.7367234103771675E-2</c:v>
                </c:pt>
                <c:pt idx="37">
                  <c:v>4.9124316921785829E-2</c:v>
                </c:pt>
                <c:pt idx="38">
                  <c:v>4.2673001246553294E-2</c:v>
                </c:pt>
                <c:pt idx="39">
                  <c:v>3.7224541327633323E-2</c:v>
                </c:pt>
                <c:pt idx="40">
                  <c:v>3.1080327446654069E-2</c:v>
                </c:pt>
                <c:pt idx="41">
                  <c:v>2.524446099626132E-2</c:v>
                </c:pt>
                <c:pt idx="42">
                  <c:v>2.1591503795736287E-2</c:v>
                </c:pt>
                <c:pt idx="43">
                  <c:v>1.8882626208976201E-2</c:v>
                </c:pt>
                <c:pt idx="44">
                  <c:v>1.4998111953874937E-2</c:v>
                </c:pt>
                <c:pt idx="45">
                  <c:v>1.093684961530211E-2</c:v>
                </c:pt>
                <c:pt idx="46">
                  <c:v>7.9676168139847948E-3</c:v>
                </c:pt>
                <c:pt idx="47">
                  <c:v>4.6477170712885983E-3</c:v>
                </c:pt>
                <c:pt idx="48">
                  <c:v>3.1870944870157343E-3</c:v>
                </c:pt>
                <c:pt idx="49">
                  <c:v>1.8663276846229214E-3</c:v>
                </c:pt>
              </c:numCache>
            </c:numRef>
          </c:val>
          <c:smooth val="0"/>
          <c:extLst>
            <c:ext xmlns:c16="http://schemas.microsoft.com/office/drawing/2014/chart" uri="{C3380CC4-5D6E-409C-BE32-E72D297353CC}">
              <c16:uniqueId val="{00000001-0A6B-4AC8-8EBF-CC6723B711E2}"/>
            </c:ext>
          </c:extLst>
        </c:ser>
        <c:ser>
          <c:idx val="2"/>
          <c:order val="2"/>
          <c:tx>
            <c:strRef>
              <c:f>'6.1 Kernel density plots'!$AB$7</c:f>
              <c:strCache>
                <c:ptCount val="1"/>
                <c:pt idx="0">
                  <c:v>Three</c:v>
                </c:pt>
              </c:strCache>
            </c:strRef>
          </c:tx>
          <c:spPr>
            <a:ln w="28575" cap="rnd">
              <a:solidFill>
                <a:schemeClr val="accent3"/>
              </a:solidFill>
              <a:round/>
            </a:ln>
            <a:effectLst/>
          </c:spPr>
          <c:marker>
            <c:symbol val="none"/>
          </c:marker>
          <c:cat>
            <c:numRef>
              <c:f>'6.1 Kernel density plots'!$Y$8:$Y$57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plots'!$AB$8:$AB$57</c:f>
              <c:numCache>
                <c:formatCode>0.000</c:formatCode>
                <c:ptCount val="50"/>
                <c:pt idx="0">
                  <c:v>0.7030233652826029</c:v>
                </c:pt>
                <c:pt idx="1">
                  <c:v>1.5010156017110849</c:v>
                </c:pt>
                <c:pt idx="2">
                  <c:v>2.501336218716093</c:v>
                </c:pt>
                <c:pt idx="3">
                  <c:v>3.5221984098800379</c:v>
                </c:pt>
                <c:pt idx="4">
                  <c:v>4.4083495976629967</c:v>
                </c:pt>
                <c:pt idx="5">
                  <c:v>5.0735900522971242</c:v>
                </c:pt>
                <c:pt idx="6">
                  <c:v>5.4153570233064974</c:v>
                </c:pt>
                <c:pt idx="7">
                  <c:v>5.346223219697416</c:v>
                </c:pt>
                <c:pt idx="8">
                  <c:v>4.8740608961940586</c:v>
                </c:pt>
                <c:pt idx="9">
                  <c:v>4.1302488408592124</c:v>
                </c:pt>
                <c:pt idx="10">
                  <c:v>3.3173042164036479</c:v>
                </c:pt>
                <c:pt idx="11">
                  <c:v>2.6227274662103457</c:v>
                </c:pt>
                <c:pt idx="12">
                  <c:v>2.0734475231967866</c:v>
                </c:pt>
                <c:pt idx="13">
                  <c:v>1.6341506291608312</c:v>
                </c:pt>
                <c:pt idx="14">
                  <c:v>1.2730086761087485</c:v>
                </c:pt>
                <c:pt idx="15">
                  <c:v>1.0166400740476222</c:v>
                </c:pt>
                <c:pt idx="16">
                  <c:v>0.82883654651111793</c:v>
                </c:pt>
                <c:pt idx="17">
                  <c:v>0.67885227650194724</c:v>
                </c:pt>
                <c:pt idx="18">
                  <c:v>0.55841313292296901</c:v>
                </c:pt>
                <c:pt idx="19">
                  <c:v>0.46219918560534556</c:v>
                </c:pt>
                <c:pt idx="20">
                  <c:v>0.38904101107543348</c:v>
                </c:pt>
                <c:pt idx="21">
                  <c:v>0.33450906974201861</c:v>
                </c:pt>
                <c:pt idx="22">
                  <c:v>0.29183294011464661</c:v>
                </c:pt>
                <c:pt idx="23">
                  <c:v>0.2507838932935163</c:v>
                </c:pt>
                <c:pt idx="24">
                  <c:v>0.21197670754999909</c:v>
                </c:pt>
                <c:pt idx="25">
                  <c:v>0.18768273316770287</c:v>
                </c:pt>
                <c:pt idx="26">
                  <c:v>0.16835868264135359</c:v>
                </c:pt>
                <c:pt idx="27">
                  <c:v>0.14675903316250943</c:v>
                </c:pt>
                <c:pt idx="28">
                  <c:v>0.12422936510414175</c:v>
                </c:pt>
                <c:pt idx="29">
                  <c:v>0.10684861121961123</c:v>
                </c:pt>
                <c:pt idx="30">
                  <c:v>8.8065126197353724E-2</c:v>
                </c:pt>
                <c:pt idx="31">
                  <c:v>7.3651032824866111E-2</c:v>
                </c:pt>
                <c:pt idx="32">
                  <c:v>6.4349510560040041E-2</c:v>
                </c:pt>
                <c:pt idx="33">
                  <c:v>5.606989470626797E-2</c:v>
                </c:pt>
                <c:pt idx="34">
                  <c:v>4.8956459911344133E-2</c:v>
                </c:pt>
                <c:pt idx="35">
                  <c:v>4.4390639991913346E-2</c:v>
                </c:pt>
                <c:pt idx="36">
                  <c:v>4.1537447917933207E-2</c:v>
                </c:pt>
                <c:pt idx="37">
                  <c:v>3.739214881673824E-2</c:v>
                </c:pt>
                <c:pt idx="38">
                  <c:v>3.158270686923894E-2</c:v>
                </c:pt>
                <c:pt idx="39">
                  <c:v>2.672868702522805E-2</c:v>
                </c:pt>
                <c:pt idx="40">
                  <c:v>2.024885295320096E-2</c:v>
                </c:pt>
                <c:pt idx="41">
                  <c:v>1.5555372073192689E-2</c:v>
                </c:pt>
                <c:pt idx="42">
                  <c:v>1.1965295464670383E-2</c:v>
                </c:pt>
                <c:pt idx="43">
                  <c:v>8.8574826750313952E-3</c:v>
                </c:pt>
                <c:pt idx="44">
                  <c:v>5.4442193639761402E-3</c:v>
                </c:pt>
                <c:pt idx="45">
                  <c:v>2.2166293494567586E-3</c:v>
                </c:pt>
                <c:pt idx="46">
                  <c:v>1.0045181641811774E-3</c:v>
                </c:pt>
                <c:pt idx="47">
                  <c:v>5.5621003771424865E-5</c:v>
                </c:pt>
                <c:pt idx="48">
                  <c:v>0</c:v>
                </c:pt>
                <c:pt idx="49">
                  <c:v>0</c:v>
                </c:pt>
              </c:numCache>
            </c:numRef>
          </c:val>
          <c:smooth val="0"/>
          <c:extLst>
            <c:ext xmlns:c16="http://schemas.microsoft.com/office/drawing/2014/chart" uri="{C3380CC4-5D6E-409C-BE32-E72D297353CC}">
              <c16:uniqueId val="{00000002-0A6B-4AC8-8EBF-CC6723B711E2}"/>
            </c:ext>
          </c:extLst>
        </c:ser>
        <c:ser>
          <c:idx val="3"/>
          <c:order val="3"/>
          <c:tx>
            <c:strRef>
              <c:f>'6.1 Kernel density plots'!$AC$7</c:f>
              <c:strCache>
                <c:ptCount val="1"/>
                <c:pt idx="0">
                  <c:v>Four </c:v>
                </c:pt>
              </c:strCache>
            </c:strRef>
          </c:tx>
          <c:spPr>
            <a:ln w="28575" cap="rnd">
              <a:solidFill>
                <a:schemeClr val="accent4"/>
              </a:solidFill>
              <a:round/>
            </a:ln>
            <a:effectLst/>
          </c:spPr>
          <c:marker>
            <c:symbol val="none"/>
          </c:marker>
          <c:cat>
            <c:numRef>
              <c:f>'6.1 Kernel density plots'!$Y$8:$Y$57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plots'!$AC$8:$AC$57</c:f>
              <c:numCache>
                <c:formatCode>0.000</c:formatCode>
                <c:ptCount val="50"/>
                <c:pt idx="0">
                  <c:v>0.88871533496715771</c:v>
                </c:pt>
                <c:pt idx="1">
                  <c:v>1.8702198405389217</c:v>
                </c:pt>
                <c:pt idx="2">
                  <c:v>3.0147900063016371</c:v>
                </c:pt>
                <c:pt idx="3">
                  <c:v>4.1105180478631702</c:v>
                </c:pt>
                <c:pt idx="4">
                  <c:v>5.0173456202582871</c:v>
                </c:pt>
                <c:pt idx="5">
                  <c:v>5.6137852949588156</c:v>
                </c:pt>
                <c:pt idx="6">
                  <c:v>5.8045884117296742</c:v>
                </c:pt>
                <c:pt idx="7">
                  <c:v>5.5395910389338674</c:v>
                </c:pt>
                <c:pt idx="8">
                  <c:v>4.8248953843741287</c:v>
                </c:pt>
                <c:pt idx="9">
                  <c:v>3.8550335318606033</c:v>
                </c:pt>
                <c:pt idx="10">
                  <c:v>2.9392259501285327</c:v>
                </c:pt>
                <c:pt idx="11">
                  <c:v>2.2290559532074181</c:v>
                </c:pt>
                <c:pt idx="12">
                  <c:v>1.7107092530200625</c:v>
                </c:pt>
                <c:pt idx="13">
                  <c:v>1.3261967846764366</c:v>
                </c:pt>
                <c:pt idx="14">
                  <c:v>1.0545718775214903</c:v>
                </c:pt>
                <c:pt idx="15">
                  <c:v>0.85440861372149413</c:v>
                </c:pt>
                <c:pt idx="16">
                  <c:v>0.69819031596743941</c:v>
                </c:pt>
                <c:pt idx="17">
                  <c:v>0.58520966262980501</c:v>
                </c:pt>
                <c:pt idx="18">
                  <c:v>0.49446458878946148</c:v>
                </c:pt>
                <c:pt idx="19">
                  <c:v>0.41563045462115905</c:v>
                </c:pt>
                <c:pt idx="20">
                  <c:v>0.34536450114679329</c:v>
                </c:pt>
                <c:pt idx="21">
                  <c:v>0.2797172174647618</c:v>
                </c:pt>
                <c:pt idx="22">
                  <c:v>0.2249840197169774</c:v>
                </c:pt>
                <c:pt idx="23">
                  <c:v>0.18275634762991536</c:v>
                </c:pt>
                <c:pt idx="24">
                  <c:v>0.14747894520000812</c:v>
                </c:pt>
                <c:pt idx="25">
                  <c:v>0.11816998912757372</c:v>
                </c:pt>
                <c:pt idx="26">
                  <c:v>9.5304595572755571E-2</c:v>
                </c:pt>
                <c:pt idx="27">
                  <c:v>7.6852582600792557E-2</c:v>
                </c:pt>
                <c:pt idx="28">
                  <c:v>6.6588699733382495E-2</c:v>
                </c:pt>
                <c:pt idx="29">
                  <c:v>6.013797382539586E-2</c:v>
                </c:pt>
                <c:pt idx="30">
                  <c:v>5.2316520723321977E-2</c:v>
                </c:pt>
                <c:pt idx="31">
                  <c:v>4.332114571600576E-2</c:v>
                </c:pt>
                <c:pt idx="32">
                  <c:v>3.5892472684809176E-2</c:v>
                </c:pt>
                <c:pt idx="33">
                  <c:v>2.8840421807869301E-2</c:v>
                </c:pt>
                <c:pt idx="34">
                  <c:v>2.1808866437205979E-2</c:v>
                </c:pt>
                <c:pt idx="35">
                  <c:v>1.5391418824271783E-2</c:v>
                </c:pt>
                <c:pt idx="36">
                  <c:v>1.2635917518357936E-2</c:v>
                </c:pt>
                <c:pt idx="37">
                  <c:v>1.0954719092487141E-2</c:v>
                </c:pt>
                <c:pt idx="38">
                  <c:v>9.1147158915275174E-3</c:v>
                </c:pt>
                <c:pt idx="39">
                  <c:v>7.2853767751442661E-3</c:v>
                </c:pt>
                <c:pt idx="40">
                  <c:v>4.6558752833878066E-3</c:v>
                </c:pt>
                <c:pt idx="41">
                  <c:v>2.4334093029519245E-3</c:v>
                </c:pt>
                <c:pt idx="42">
                  <c:v>7.0583994052374123E-4</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3-0A6B-4AC8-8EBF-CC6723B711E2}"/>
            </c:ext>
          </c:extLst>
        </c:ser>
        <c:ser>
          <c:idx val="4"/>
          <c:order val="4"/>
          <c:tx>
            <c:strRef>
              <c:f>'6.1 Kernel density plots'!$AD$7</c:f>
              <c:strCache>
                <c:ptCount val="1"/>
                <c:pt idx="0">
                  <c:v>Five</c:v>
                </c:pt>
              </c:strCache>
            </c:strRef>
          </c:tx>
          <c:spPr>
            <a:ln w="28575" cap="rnd">
              <a:solidFill>
                <a:schemeClr val="accent5"/>
              </a:solidFill>
              <a:round/>
            </a:ln>
            <a:effectLst/>
          </c:spPr>
          <c:marker>
            <c:symbol val="none"/>
          </c:marker>
          <c:cat>
            <c:numRef>
              <c:f>'6.1 Kernel density plots'!$Y$8:$Y$57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plots'!$AD$8:$AD$57</c:f>
              <c:numCache>
                <c:formatCode>0.000</c:formatCode>
                <c:ptCount val="50"/>
                <c:pt idx="0">
                  <c:v>1.5264224453611093</c:v>
                </c:pt>
                <c:pt idx="1">
                  <c:v>2.7520241451557559</c:v>
                </c:pt>
                <c:pt idx="2">
                  <c:v>3.9909546340643565</c:v>
                </c:pt>
                <c:pt idx="3">
                  <c:v>5.0513417599846466</c:v>
                </c:pt>
                <c:pt idx="4">
                  <c:v>5.8056421311333484</c:v>
                </c:pt>
                <c:pt idx="5">
                  <c:v>6.15553495626905</c:v>
                </c:pt>
                <c:pt idx="6">
                  <c:v>6.0317024801951842</c:v>
                </c:pt>
                <c:pt idx="7">
                  <c:v>5.3764994099089147</c:v>
                </c:pt>
                <c:pt idx="8">
                  <c:v>4.2859323871554764</c:v>
                </c:pt>
                <c:pt idx="9">
                  <c:v>3.1997724767019653</c:v>
                </c:pt>
                <c:pt idx="10">
                  <c:v>2.3546743682184728</c:v>
                </c:pt>
                <c:pt idx="11">
                  <c:v>1.7403065941443869</c:v>
                </c:pt>
                <c:pt idx="12">
                  <c:v>1.3007102651046207</c:v>
                </c:pt>
                <c:pt idx="13">
                  <c:v>0.98174099513939761</c:v>
                </c:pt>
                <c:pt idx="14">
                  <c:v>0.74389416270706055</c:v>
                </c:pt>
                <c:pt idx="15">
                  <c:v>0.57080211874011533</c:v>
                </c:pt>
                <c:pt idx="16">
                  <c:v>0.45036998360693742</c:v>
                </c:pt>
                <c:pt idx="17">
                  <c:v>0.35664050012429521</c:v>
                </c:pt>
                <c:pt idx="18">
                  <c:v>0.28882106129259894</c:v>
                </c:pt>
                <c:pt idx="19">
                  <c:v>0.23570341092416777</c:v>
                </c:pt>
                <c:pt idx="20">
                  <c:v>0.19405788465365728</c:v>
                </c:pt>
                <c:pt idx="21">
                  <c:v>0.16128068981827137</c:v>
                </c:pt>
                <c:pt idx="22">
                  <c:v>0.13390218501269543</c:v>
                </c:pt>
                <c:pt idx="23">
                  <c:v>0.11531389395162252</c:v>
                </c:pt>
                <c:pt idx="24">
                  <c:v>9.3695343531117747E-2</c:v>
                </c:pt>
                <c:pt idx="25">
                  <c:v>7.8010858282002465E-2</c:v>
                </c:pt>
                <c:pt idx="26">
                  <c:v>6.8690649206189336E-2</c:v>
                </c:pt>
                <c:pt idx="27">
                  <c:v>5.9992724111785488E-2</c:v>
                </c:pt>
                <c:pt idx="28">
                  <c:v>5.2473503691595924E-2</c:v>
                </c:pt>
                <c:pt idx="29">
                  <c:v>4.6239167732317517E-2</c:v>
                </c:pt>
                <c:pt idx="30">
                  <c:v>3.8769439395461E-2</c:v>
                </c:pt>
                <c:pt idx="31">
                  <c:v>3.1695285968805123E-2</c:v>
                </c:pt>
                <c:pt idx="32">
                  <c:v>2.3162920674788322E-2</c:v>
                </c:pt>
                <c:pt idx="33">
                  <c:v>1.6865551993457836E-2</c:v>
                </c:pt>
                <c:pt idx="34">
                  <c:v>1.0222308204318393E-2</c:v>
                </c:pt>
                <c:pt idx="35">
                  <c:v>6.1514882131131401E-3</c:v>
                </c:pt>
                <c:pt idx="36">
                  <c:v>5.7028011944235662E-3</c:v>
                </c:pt>
                <c:pt idx="37">
                  <c:v>6.4187636606624337E-3</c:v>
                </c:pt>
                <c:pt idx="38">
                  <c:v>6.7854053322388298E-3</c:v>
                </c:pt>
                <c:pt idx="39">
                  <c:v>7.043547044313642E-3</c:v>
                </c:pt>
                <c:pt idx="40">
                  <c:v>6.6529661111345336E-3</c:v>
                </c:pt>
                <c:pt idx="41">
                  <c:v>5.6136625327015089E-3</c:v>
                </c:pt>
                <c:pt idx="42">
                  <c:v>4.3521248474766615E-3</c:v>
                </c:pt>
                <c:pt idx="43">
                  <c:v>3.2708000047325693E-3</c:v>
                </c:pt>
                <c:pt idx="44">
                  <c:v>1.7569933984858653E-3</c:v>
                </c:pt>
                <c:pt idx="45">
                  <c:v>2.0774008168231506E-4</c:v>
                </c:pt>
                <c:pt idx="46">
                  <c:v>0</c:v>
                </c:pt>
                <c:pt idx="47">
                  <c:v>0</c:v>
                </c:pt>
                <c:pt idx="48">
                  <c:v>0</c:v>
                </c:pt>
                <c:pt idx="49">
                  <c:v>0</c:v>
                </c:pt>
              </c:numCache>
            </c:numRef>
          </c:val>
          <c:smooth val="0"/>
          <c:extLst>
            <c:ext xmlns:c16="http://schemas.microsoft.com/office/drawing/2014/chart" uri="{C3380CC4-5D6E-409C-BE32-E72D297353CC}">
              <c16:uniqueId val="{00000004-0A6B-4AC8-8EBF-CC6723B711E2}"/>
            </c:ext>
          </c:extLst>
        </c:ser>
        <c:dLbls>
          <c:showLegendKey val="0"/>
          <c:showVal val="0"/>
          <c:showCatName val="0"/>
          <c:showSerName val="0"/>
          <c:showPercent val="0"/>
          <c:showBubbleSize val="0"/>
        </c:dLbls>
        <c:smooth val="0"/>
        <c:axId val="110285472"/>
        <c:axId val="110266752"/>
      </c:lineChart>
      <c:catAx>
        <c:axId val="1102854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266752"/>
        <c:crosses val="autoZero"/>
        <c:auto val="1"/>
        <c:lblAlgn val="ctr"/>
        <c:lblOffset val="100"/>
        <c:noMultiLvlLbl val="0"/>
      </c:catAx>
      <c:valAx>
        <c:axId val="11026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28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 of income spent on private transport</a:t>
            </a:r>
            <a:r>
              <a:rPr lang="en-NZ" baseline="0"/>
              <a:t> by geography</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plots'!$AG$7</c:f>
              <c:strCache>
                <c:ptCount val="1"/>
                <c:pt idx="0">
                  <c:v>Rural</c:v>
                </c:pt>
              </c:strCache>
            </c:strRef>
          </c:tx>
          <c:spPr>
            <a:ln w="28575" cap="rnd">
              <a:solidFill>
                <a:schemeClr val="accent1"/>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plots'!$AG$8:$AG$57</c:f>
              <c:numCache>
                <c:formatCode>0.000</c:formatCode>
                <c:ptCount val="50"/>
                <c:pt idx="0">
                  <c:v>0.15514388818945707</c:v>
                </c:pt>
                <c:pt idx="1">
                  <c:v>0.45897235258745461</c:v>
                </c:pt>
                <c:pt idx="2">
                  <c:v>0.89123331512653725</c:v>
                </c:pt>
                <c:pt idx="3">
                  <c:v>1.3895402488733639</c:v>
                </c:pt>
                <c:pt idx="4">
                  <c:v>1.9378079991902835</c:v>
                </c:pt>
                <c:pt idx="5">
                  <c:v>2.4345581294333525</c:v>
                </c:pt>
                <c:pt idx="6">
                  <c:v>2.8019178683701487</c:v>
                </c:pt>
                <c:pt idx="7">
                  <c:v>2.9807395644910897</c:v>
                </c:pt>
                <c:pt idx="8">
                  <c:v>2.9573315126156534</c:v>
                </c:pt>
                <c:pt idx="9">
                  <c:v>2.8645213323829211</c:v>
                </c:pt>
                <c:pt idx="10">
                  <c:v>2.7119819857708265</c:v>
                </c:pt>
                <c:pt idx="11">
                  <c:v>2.4345232251340057</c:v>
                </c:pt>
                <c:pt idx="12">
                  <c:v>2.1635045263385648</c:v>
                </c:pt>
                <c:pt idx="13">
                  <c:v>1.8765149802496008</c:v>
                </c:pt>
                <c:pt idx="14">
                  <c:v>1.6091965737695939</c:v>
                </c:pt>
                <c:pt idx="15">
                  <c:v>1.4056853923397943</c:v>
                </c:pt>
                <c:pt idx="16">
                  <c:v>1.2468695006905723</c:v>
                </c:pt>
                <c:pt idx="17">
                  <c:v>1.1599918984178519</c:v>
                </c:pt>
                <c:pt idx="18">
                  <c:v>1.1334711870756802</c:v>
                </c:pt>
                <c:pt idx="19">
                  <c:v>1.0997041044841298</c:v>
                </c:pt>
                <c:pt idx="20">
                  <c:v>1.0688744853401091</c:v>
                </c:pt>
                <c:pt idx="21">
                  <c:v>1.0124574652667011</c:v>
                </c:pt>
                <c:pt idx="22">
                  <c:v>0.91148512691537253</c:v>
                </c:pt>
                <c:pt idx="23">
                  <c:v>0.79709085802121538</c:v>
                </c:pt>
                <c:pt idx="24">
                  <c:v>0.70490858929039624</c:v>
                </c:pt>
                <c:pt idx="25">
                  <c:v>0.62553678513470834</c:v>
                </c:pt>
                <c:pt idx="26">
                  <c:v>0.56084737634101467</c:v>
                </c:pt>
                <c:pt idx="27">
                  <c:v>0.50210128014441879</c:v>
                </c:pt>
                <c:pt idx="28">
                  <c:v>0.45026921429764993</c:v>
                </c:pt>
                <c:pt idx="29">
                  <c:v>0.39800193514037036</c:v>
                </c:pt>
                <c:pt idx="30">
                  <c:v>0.34848838671291021</c:v>
                </c:pt>
                <c:pt idx="31">
                  <c:v>0.2925658148525182</c:v>
                </c:pt>
                <c:pt idx="32">
                  <c:v>0.24734671474727699</c:v>
                </c:pt>
                <c:pt idx="33">
                  <c:v>0.2085523794340563</c:v>
                </c:pt>
                <c:pt idx="34">
                  <c:v>0.18672800341040138</c:v>
                </c:pt>
                <c:pt idx="35">
                  <c:v>0.17767959724475413</c:v>
                </c:pt>
                <c:pt idx="36">
                  <c:v>0.16566169242820564</c:v>
                </c:pt>
                <c:pt idx="37">
                  <c:v>0.15244371634862494</c:v>
                </c:pt>
                <c:pt idx="38">
                  <c:v>0.15319148396250712</c:v>
                </c:pt>
                <c:pt idx="39">
                  <c:v>0.15485258976565711</c:v>
                </c:pt>
                <c:pt idx="40">
                  <c:v>0.15700707130068139</c:v>
                </c:pt>
                <c:pt idx="41">
                  <c:v>0.15425196683867939</c:v>
                </c:pt>
                <c:pt idx="42">
                  <c:v>0.14848582756753578</c:v>
                </c:pt>
                <c:pt idx="43">
                  <c:v>0.14289448956063078</c:v>
                </c:pt>
                <c:pt idx="44">
                  <c:v>0.13219498407177899</c:v>
                </c:pt>
                <c:pt idx="45">
                  <c:v>0.11065717755289566</c:v>
                </c:pt>
                <c:pt idx="46">
                  <c:v>8.9006038087445255E-2</c:v>
                </c:pt>
                <c:pt idx="47">
                  <c:v>6.6256112123788957E-2</c:v>
                </c:pt>
                <c:pt idx="48">
                  <c:v>4.4549609592908594E-2</c:v>
                </c:pt>
                <c:pt idx="49">
                  <c:v>2.3538972194798398E-2</c:v>
                </c:pt>
              </c:numCache>
            </c:numRef>
          </c:val>
          <c:smooth val="0"/>
          <c:extLst>
            <c:ext xmlns:c16="http://schemas.microsoft.com/office/drawing/2014/chart" uri="{C3380CC4-5D6E-409C-BE32-E72D297353CC}">
              <c16:uniqueId val="{00000000-3FC0-4BFB-9919-843F3CE01BEB}"/>
            </c:ext>
          </c:extLst>
        </c:ser>
        <c:ser>
          <c:idx val="1"/>
          <c:order val="1"/>
          <c:tx>
            <c:strRef>
              <c:f>'6.1 Kernel density plots'!$AH$7</c:f>
              <c:strCache>
                <c:ptCount val="1"/>
                <c:pt idx="0">
                  <c:v>Small and medium regional centres</c:v>
                </c:pt>
              </c:strCache>
            </c:strRef>
          </c:tx>
          <c:spPr>
            <a:ln w="28575" cap="rnd">
              <a:solidFill>
                <a:schemeClr val="accent2"/>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plots'!$AH$8:$AH$57</c:f>
              <c:numCache>
                <c:formatCode>0.000</c:formatCode>
                <c:ptCount val="50"/>
                <c:pt idx="0">
                  <c:v>0.22331491070956447</c:v>
                </c:pt>
                <c:pt idx="1">
                  <c:v>0.60748343337418165</c:v>
                </c:pt>
                <c:pt idx="2">
                  <c:v>1.1815330563382487</c:v>
                </c:pt>
                <c:pt idx="3">
                  <c:v>1.8937926270058305</c:v>
                </c:pt>
                <c:pt idx="4">
                  <c:v>2.6345797953251249</c:v>
                </c:pt>
                <c:pt idx="5">
                  <c:v>3.2558603216191582</c:v>
                </c:pt>
                <c:pt idx="6">
                  <c:v>3.6690291760280265</c:v>
                </c:pt>
                <c:pt idx="7">
                  <c:v>3.7976739614993917</c:v>
                </c:pt>
                <c:pt idx="8">
                  <c:v>3.6595800824074627</c:v>
                </c:pt>
                <c:pt idx="9">
                  <c:v>3.3457067676548493</c:v>
                </c:pt>
                <c:pt idx="10">
                  <c:v>2.965447954866876</c:v>
                </c:pt>
                <c:pt idx="11">
                  <c:v>2.5829295099339533</c:v>
                </c:pt>
                <c:pt idx="12">
                  <c:v>2.2245984820222322</c:v>
                </c:pt>
                <c:pt idx="13">
                  <c:v>1.8920077581738901</c:v>
                </c:pt>
                <c:pt idx="14">
                  <c:v>1.587891232048259</c:v>
                </c:pt>
                <c:pt idx="15">
                  <c:v>1.336627585311676</c:v>
                </c:pt>
                <c:pt idx="16">
                  <c:v>1.1468207581967509</c:v>
                </c:pt>
                <c:pt idx="17">
                  <c:v>0.97561875334259962</c:v>
                </c:pt>
                <c:pt idx="18">
                  <c:v>0.84426710417038409</c:v>
                </c:pt>
                <c:pt idx="19">
                  <c:v>0.76331501676710356</c:v>
                </c:pt>
                <c:pt idx="20">
                  <c:v>0.67449409822261497</c:v>
                </c:pt>
                <c:pt idx="21">
                  <c:v>0.59537874451435979</c:v>
                </c:pt>
                <c:pt idx="22">
                  <c:v>0.51842349613514815</c:v>
                </c:pt>
                <c:pt idx="23">
                  <c:v>0.44631385839080739</c:v>
                </c:pt>
                <c:pt idx="24">
                  <c:v>0.38761622440067889</c:v>
                </c:pt>
                <c:pt idx="25">
                  <c:v>0.33318495079513266</c:v>
                </c:pt>
                <c:pt idx="26">
                  <c:v>0.27543268402957366</c:v>
                </c:pt>
                <c:pt idx="27">
                  <c:v>0.24662001398409375</c:v>
                </c:pt>
                <c:pt idx="28">
                  <c:v>0.21842384702693812</c:v>
                </c:pt>
                <c:pt idx="29">
                  <c:v>0.19020612661476319</c:v>
                </c:pt>
                <c:pt idx="30">
                  <c:v>0.16108516571092396</c:v>
                </c:pt>
                <c:pt idx="31">
                  <c:v>0.13733849062926995</c:v>
                </c:pt>
                <c:pt idx="32">
                  <c:v>0.12637587739504455</c:v>
                </c:pt>
                <c:pt idx="33">
                  <c:v>0.11270291519886853</c:v>
                </c:pt>
                <c:pt idx="34">
                  <c:v>9.4528112598463887E-2</c:v>
                </c:pt>
                <c:pt idx="35">
                  <c:v>8.0615126282185784E-2</c:v>
                </c:pt>
                <c:pt idx="36">
                  <c:v>7.6335102687220741E-2</c:v>
                </c:pt>
                <c:pt idx="37">
                  <c:v>7.265081492010167E-2</c:v>
                </c:pt>
                <c:pt idx="38">
                  <c:v>7.0055021996748179E-2</c:v>
                </c:pt>
                <c:pt idx="39">
                  <c:v>6.9634635718463678E-2</c:v>
                </c:pt>
                <c:pt idx="40">
                  <c:v>6.7717635067519613E-2</c:v>
                </c:pt>
                <c:pt idx="41">
                  <c:v>6.1735094838263345E-2</c:v>
                </c:pt>
                <c:pt idx="42">
                  <c:v>5.6063825501849629E-2</c:v>
                </c:pt>
                <c:pt idx="43">
                  <c:v>5.1782236574852619E-2</c:v>
                </c:pt>
                <c:pt idx="44">
                  <c:v>5.0403246654761244E-2</c:v>
                </c:pt>
                <c:pt idx="45">
                  <c:v>4.4229003818907348E-2</c:v>
                </c:pt>
                <c:pt idx="46">
                  <c:v>3.4303190278936815E-2</c:v>
                </c:pt>
                <c:pt idx="47">
                  <c:v>2.7706929021431816E-2</c:v>
                </c:pt>
                <c:pt idx="48">
                  <c:v>1.9390380706488429E-2</c:v>
                </c:pt>
                <c:pt idx="49">
                  <c:v>1.0283766684183907E-2</c:v>
                </c:pt>
              </c:numCache>
            </c:numRef>
          </c:val>
          <c:smooth val="0"/>
          <c:extLst>
            <c:ext xmlns:c16="http://schemas.microsoft.com/office/drawing/2014/chart" uri="{C3380CC4-5D6E-409C-BE32-E72D297353CC}">
              <c16:uniqueId val="{00000001-3FC0-4BFB-9919-843F3CE01BEB}"/>
            </c:ext>
          </c:extLst>
        </c:ser>
        <c:ser>
          <c:idx val="2"/>
          <c:order val="2"/>
          <c:tx>
            <c:strRef>
              <c:f>'6.1 Kernel density plots'!$AI$7</c:f>
              <c:strCache>
                <c:ptCount val="1"/>
                <c:pt idx="0">
                  <c:v>Large regional centres</c:v>
                </c:pt>
              </c:strCache>
            </c:strRef>
          </c:tx>
          <c:spPr>
            <a:ln w="28575" cap="rnd">
              <a:solidFill>
                <a:schemeClr val="accent3"/>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plots'!$AI$8:$AI$57</c:f>
              <c:numCache>
                <c:formatCode>0.000</c:formatCode>
                <c:ptCount val="50"/>
                <c:pt idx="0">
                  <c:v>0.26905536847142458</c:v>
                </c:pt>
                <c:pt idx="1">
                  <c:v>0.69939683189165769</c:v>
                </c:pt>
                <c:pt idx="2">
                  <c:v>1.3468898082679448</c:v>
                </c:pt>
                <c:pt idx="3">
                  <c:v>2.1461469662329073</c:v>
                </c:pt>
                <c:pt idx="4">
                  <c:v>2.9721395309963139</c:v>
                </c:pt>
                <c:pt idx="5">
                  <c:v>3.6526592480499405</c:v>
                </c:pt>
                <c:pt idx="6">
                  <c:v>4.0666616042320989</c:v>
                </c:pt>
                <c:pt idx="7">
                  <c:v>4.1348708792352991</c:v>
                </c:pt>
                <c:pt idx="8">
                  <c:v>3.9053758226236899</c:v>
                </c:pt>
                <c:pt idx="9">
                  <c:v>3.4760359939070278</c:v>
                </c:pt>
                <c:pt idx="10">
                  <c:v>2.9896179874566409</c:v>
                </c:pt>
                <c:pt idx="11">
                  <c:v>2.5022956436384525</c:v>
                </c:pt>
                <c:pt idx="12">
                  <c:v>2.0773859470095917</c:v>
                </c:pt>
                <c:pt idx="13">
                  <c:v>1.7269487360048446</c:v>
                </c:pt>
                <c:pt idx="14">
                  <c:v>1.4421425182427261</c:v>
                </c:pt>
                <c:pt idx="15">
                  <c:v>1.2041683587053109</c:v>
                </c:pt>
                <c:pt idx="16">
                  <c:v>1.0111944889199709</c:v>
                </c:pt>
                <c:pt idx="17">
                  <c:v>0.84656467804036117</c:v>
                </c:pt>
                <c:pt idx="18">
                  <c:v>0.7297436236809669</c:v>
                </c:pt>
                <c:pt idx="19">
                  <c:v>0.64577828394679437</c:v>
                </c:pt>
                <c:pt idx="20">
                  <c:v>0.5555448696153632</c:v>
                </c:pt>
                <c:pt idx="21">
                  <c:v>0.48152152410832505</c:v>
                </c:pt>
                <c:pt idx="22">
                  <c:v>0.42564499516082976</c:v>
                </c:pt>
                <c:pt idx="23">
                  <c:v>0.36801142621357258</c:v>
                </c:pt>
                <c:pt idx="24">
                  <c:v>0.30695206831073502</c:v>
                </c:pt>
                <c:pt idx="25">
                  <c:v>0.25267817252513092</c:v>
                </c:pt>
                <c:pt idx="26">
                  <c:v>0.21028714112005567</c:v>
                </c:pt>
                <c:pt idx="27">
                  <c:v>0.1823663320396704</c:v>
                </c:pt>
                <c:pt idx="28">
                  <c:v>0.15901349787722469</c:v>
                </c:pt>
                <c:pt idx="29">
                  <c:v>0.13954847724610486</c:v>
                </c:pt>
                <c:pt idx="30">
                  <c:v>0.12115773406370778</c:v>
                </c:pt>
                <c:pt idx="31">
                  <c:v>0.10328287366403775</c:v>
                </c:pt>
                <c:pt idx="32">
                  <c:v>8.1932029388526437E-2</c:v>
                </c:pt>
                <c:pt idx="33">
                  <c:v>6.5218007694439847E-2</c:v>
                </c:pt>
                <c:pt idx="34">
                  <c:v>5.2741010028241386E-2</c:v>
                </c:pt>
                <c:pt idx="35">
                  <c:v>4.6703821675758109E-2</c:v>
                </c:pt>
                <c:pt idx="36">
                  <c:v>4.3777760966127288E-2</c:v>
                </c:pt>
                <c:pt idx="37">
                  <c:v>4.2126682679229872E-2</c:v>
                </c:pt>
                <c:pt idx="38">
                  <c:v>4.049981973752554E-2</c:v>
                </c:pt>
                <c:pt idx="39">
                  <c:v>4.1181726544051382E-2</c:v>
                </c:pt>
                <c:pt idx="40">
                  <c:v>4.2839996594251112E-2</c:v>
                </c:pt>
                <c:pt idx="41">
                  <c:v>4.6615547049195481E-2</c:v>
                </c:pt>
                <c:pt idx="42">
                  <c:v>4.9007384250441592E-2</c:v>
                </c:pt>
                <c:pt idx="43">
                  <c:v>4.7136141971641357E-2</c:v>
                </c:pt>
                <c:pt idx="44">
                  <c:v>4.2332594817503413E-2</c:v>
                </c:pt>
                <c:pt idx="45">
                  <c:v>3.3468952927685765E-2</c:v>
                </c:pt>
                <c:pt idx="46">
                  <c:v>2.2699667770362669E-2</c:v>
                </c:pt>
                <c:pt idx="47">
                  <c:v>1.4582061405363306E-2</c:v>
                </c:pt>
                <c:pt idx="48">
                  <c:v>7.9797178612446406E-3</c:v>
                </c:pt>
                <c:pt idx="49">
                  <c:v>4.0904757809742094E-3</c:v>
                </c:pt>
              </c:numCache>
            </c:numRef>
          </c:val>
          <c:smooth val="0"/>
          <c:extLst>
            <c:ext xmlns:c16="http://schemas.microsoft.com/office/drawing/2014/chart" uri="{C3380CC4-5D6E-409C-BE32-E72D297353CC}">
              <c16:uniqueId val="{00000002-3FC0-4BFB-9919-843F3CE01BEB}"/>
            </c:ext>
          </c:extLst>
        </c:ser>
        <c:ser>
          <c:idx val="3"/>
          <c:order val="3"/>
          <c:tx>
            <c:strRef>
              <c:f>'6.1 Kernel density plots'!$AJ$7</c:f>
              <c:strCache>
                <c:ptCount val="1"/>
                <c:pt idx="0">
                  <c:v>Metro PDQ1</c:v>
                </c:pt>
              </c:strCache>
            </c:strRef>
          </c:tx>
          <c:spPr>
            <a:ln w="28575" cap="rnd">
              <a:solidFill>
                <a:schemeClr val="accent4"/>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plots'!$AJ$8:$AJ$57</c:f>
              <c:numCache>
                <c:formatCode>0.000</c:formatCode>
                <c:ptCount val="50"/>
                <c:pt idx="0">
                  <c:v>0.26258844778939283</c:v>
                </c:pt>
                <c:pt idx="1">
                  <c:v>0.65265998302326433</c:v>
                </c:pt>
                <c:pt idx="2">
                  <c:v>1.2107991196942867</c:v>
                </c:pt>
                <c:pt idx="3">
                  <c:v>1.8633387335610552</c:v>
                </c:pt>
                <c:pt idx="4">
                  <c:v>2.4728892333423387</c:v>
                </c:pt>
                <c:pt idx="5">
                  <c:v>3.0175597739379634</c:v>
                </c:pt>
                <c:pt idx="6">
                  <c:v>3.4062163328931323</c:v>
                </c:pt>
                <c:pt idx="7">
                  <c:v>3.5036843647247751</c:v>
                </c:pt>
                <c:pt idx="8">
                  <c:v>3.3443740853653425</c:v>
                </c:pt>
                <c:pt idx="9">
                  <c:v>3.0456372219209786</c:v>
                </c:pt>
                <c:pt idx="10">
                  <c:v>2.7213065020543001</c:v>
                </c:pt>
                <c:pt idx="11">
                  <c:v>2.429850026662701</c:v>
                </c:pt>
                <c:pt idx="12">
                  <c:v>2.1425258885529006</c:v>
                </c:pt>
                <c:pt idx="13">
                  <c:v>1.8830524060102531</c:v>
                </c:pt>
                <c:pt idx="14">
                  <c:v>1.7302164766731993</c:v>
                </c:pt>
                <c:pt idx="15">
                  <c:v>1.5698674616392552</c:v>
                </c:pt>
                <c:pt idx="16">
                  <c:v>1.3779912096001399</c:v>
                </c:pt>
                <c:pt idx="17">
                  <c:v>1.1707435271369964</c:v>
                </c:pt>
                <c:pt idx="18">
                  <c:v>0.95619168708305369</c:v>
                </c:pt>
                <c:pt idx="19">
                  <c:v>0.77410133631657818</c:v>
                </c:pt>
                <c:pt idx="20">
                  <c:v>0.64607645667578162</c:v>
                </c:pt>
                <c:pt idx="21">
                  <c:v>0.55752875469721208</c:v>
                </c:pt>
                <c:pt idx="22">
                  <c:v>0.51375518834995326</c:v>
                </c:pt>
                <c:pt idx="23">
                  <c:v>0.46903782514140591</c:v>
                </c:pt>
                <c:pt idx="24">
                  <c:v>0.44120300442998545</c:v>
                </c:pt>
                <c:pt idx="25">
                  <c:v>0.43939375612183401</c:v>
                </c:pt>
                <c:pt idx="26">
                  <c:v>0.4300726896219903</c:v>
                </c:pt>
                <c:pt idx="27">
                  <c:v>0.39829880672848084</c:v>
                </c:pt>
                <c:pt idx="28">
                  <c:v>0.35215234540288826</c:v>
                </c:pt>
                <c:pt idx="29">
                  <c:v>0.30778965835384725</c:v>
                </c:pt>
                <c:pt idx="30">
                  <c:v>0.25677266479011729</c:v>
                </c:pt>
                <c:pt idx="31">
                  <c:v>0.18849109336096884</c:v>
                </c:pt>
                <c:pt idx="32">
                  <c:v>0.12844408253488016</c:v>
                </c:pt>
                <c:pt idx="33">
                  <c:v>8.0043703652206033E-2</c:v>
                </c:pt>
                <c:pt idx="34">
                  <c:v>5.9921714871053806E-2</c:v>
                </c:pt>
                <c:pt idx="35">
                  <c:v>6.0771261811611736E-2</c:v>
                </c:pt>
                <c:pt idx="36">
                  <c:v>5.7798990237525154E-2</c:v>
                </c:pt>
                <c:pt idx="37">
                  <c:v>6.9059971689306998E-2</c:v>
                </c:pt>
                <c:pt idx="38">
                  <c:v>9.1302055118892306E-2</c:v>
                </c:pt>
                <c:pt idx="39">
                  <c:v>0.10772632486000823</c:v>
                </c:pt>
                <c:pt idx="40">
                  <c:v>0.11309545647612118</c:v>
                </c:pt>
                <c:pt idx="41">
                  <c:v>0.105477783245587</c:v>
                </c:pt>
                <c:pt idx="42">
                  <c:v>8.7640967897257907E-2</c:v>
                </c:pt>
                <c:pt idx="43">
                  <c:v>7.9782623310097806E-2</c:v>
                </c:pt>
                <c:pt idx="44">
                  <c:v>7.5157471621164887E-2</c:v>
                </c:pt>
                <c:pt idx="45">
                  <c:v>5.9562076098907332E-2</c:v>
                </c:pt>
                <c:pt idx="46">
                  <c:v>4.908636267933867E-2</c:v>
                </c:pt>
                <c:pt idx="47">
                  <c:v>4.060114766007978E-2</c:v>
                </c:pt>
                <c:pt idx="48">
                  <c:v>3.1051065214099827E-2</c:v>
                </c:pt>
                <c:pt idx="49">
                  <c:v>1.9058041953427668E-2</c:v>
                </c:pt>
              </c:numCache>
            </c:numRef>
          </c:val>
          <c:smooth val="0"/>
          <c:extLst>
            <c:ext xmlns:c16="http://schemas.microsoft.com/office/drawing/2014/chart" uri="{C3380CC4-5D6E-409C-BE32-E72D297353CC}">
              <c16:uniqueId val="{00000003-3FC0-4BFB-9919-843F3CE01BEB}"/>
            </c:ext>
          </c:extLst>
        </c:ser>
        <c:ser>
          <c:idx val="4"/>
          <c:order val="4"/>
          <c:tx>
            <c:strRef>
              <c:f>'6.1 Kernel density plots'!$AK$7</c:f>
              <c:strCache>
                <c:ptCount val="1"/>
                <c:pt idx="0">
                  <c:v>Metro PDQ2</c:v>
                </c:pt>
              </c:strCache>
            </c:strRef>
          </c:tx>
          <c:spPr>
            <a:ln w="28575" cap="rnd">
              <a:solidFill>
                <a:schemeClr val="accent5"/>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plots'!$AK$8:$AK$57</c:f>
              <c:numCache>
                <c:formatCode>0.000</c:formatCode>
                <c:ptCount val="50"/>
                <c:pt idx="0">
                  <c:v>0.47518497885049077</c:v>
                </c:pt>
                <c:pt idx="1">
                  <c:v>1.126240100636106</c:v>
                </c:pt>
                <c:pt idx="2">
                  <c:v>1.9641983313382005</c:v>
                </c:pt>
                <c:pt idx="3">
                  <c:v>2.8645418826060807</c:v>
                </c:pt>
                <c:pt idx="4">
                  <c:v>3.681579148721267</c:v>
                </c:pt>
                <c:pt idx="5">
                  <c:v>4.2454677143994113</c:v>
                </c:pt>
                <c:pt idx="6">
                  <c:v>4.4522110282411118</c:v>
                </c:pt>
                <c:pt idx="7">
                  <c:v>4.2570294312064698</c:v>
                </c:pt>
                <c:pt idx="8">
                  <c:v>3.7967964014808833</c:v>
                </c:pt>
                <c:pt idx="9">
                  <c:v>3.2425700658339283</c:v>
                </c:pt>
                <c:pt idx="10">
                  <c:v>2.6799824579841816</c:v>
                </c:pt>
                <c:pt idx="11">
                  <c:v>2.1589147538190385</c:v>
                </c:pt>
                <c:pt idx="12">
                  <c:v>1.7484657930104426</c:v>
                </c:pt>
                <c:pt idx="13">
                  <c:v>1.3991818957564262</c:v>
                </c:pt>
                <c:pt idx="14">
                  <c:v>1.1250676125780774</c:v>
                </c:pt>
                <c:pt idx="15">
                  <c:v>0.93546601793931439</c:v>
                </c:pt>
                <c:pt idx="16">
                  <c:v>0.79300327586801123</c:v>
                </c:pt>
                <c:pt idx="17">
                  <c:v>0.68285975355200856</c:v>
                </c:pt>
                <c:pt idx="18">
                  <c:v>0.59903978624497156</c:v>
                </c:pt>
                <c:pt idx="19">
                  <c:v>0.52220981698027646</c:v>
                </c:pt>
                <c:pt idx="20">
                  <c:v>0.45667046832305824</c:v>
                </c:pt>
                <c:pt idx="21">
                  <c:v>0.39707759880020421</c:v>
                </c:pt>
                <c:pt idx="22">
                  <c:v>0.3330563158840727</c:v>
                </c:pt>
                <c:pt idx="23">
                  <c:v>0.27199721986022812</c:v>
                </c:pt>
                <c:pt idx="24">
                  <c:v>0.21457612303772461</c:v>
                </c:pt>
                <c:pt idx="25">
                  <c:v>0.1737879569872203</c:v>
                </c:pt>
                <c:pt idx="26">
                  <c:v>0.14463374938216697</c:v>
                </c:pt>
                <c:pt idx="27">
                  <c:v>0.12877454157425783</c:v>
                </c:pt>
                <c:pt idx="28">
                  <c:v>0.11136826254040044</c:v>
                </c:pt>
                <c:pt idx="29">
                  <c:v>9.6172586698445681E-2</c:v>
                </c:pt>
                <c:pt idx="30">
                  <c:v>8.0405255859908681E-2</c:v>
                </c:pt>
                <c:pt idx="31">
                  <c:v>6.5543484484920755E-2</c:v>
                </c:pt>
                <c:pt idx="32">
                  <c:v>5.8442558132740775E-2</c:v>
                </c:pt>
                <c:pt idx="33">
                  <c:v>5.5909114482516696E-2</c:v>
                </c:pt>
                <c:pt idx="34">
                  <c:v>5.7624202471499228E-2</c:v>
                </c:pt>
                <c:pt idx="35">
                  <c:v>6.0995536850606852E-2</c:v>
                </c:pt>
                <c:pt idx="36">
                  <c:v>6.131277860008006E-2</c:v>
                </c:pt>
                <c:pt idx="37">
                  <c:v>5.909181420406602E-2</c:v>
                </c:pt>
                <c:pt idx="38">
                  <c:v>5.4884653397971078E-2</c:v>
                </c:pt>
                <c:pt idx="39">
                  <c:v>4.6005443747785708E-2</c:v>
                </c:pt>
                <c:pt idx="40">
                  <c:v>3.467889855920829E-2</c:v>
                </c:pt>
                <c:pt idx="41">
                  <c:v>2.4739278450985457E-2</c:v>
                </c:pt>
                <c:pt idx="42">
                  <c:v>1.2510790231341594E-2</c:v>
                </c:pt>
                <c:pt idx="43">
                  <c:v>8.0365599303441181E-3</c:v>
                </c:pt>
                <c:pt idx="44">
                  <c:v>9.5328149535783453E-3</c:v>
                </c:pt>
                <c:pt idx="45">
                  <c:v>1.0670858636955396E-2</c:v>
                </c:pt>
                <c:pt idx="46">
                  <c:v>1.1775269193647731E-2</c:v>
                </c:pt>
                <c:pt idx="47">
                  <c:v>1.2378900512865052E-2</c:v>
                </c:pt>
                <c:pt idx="48">
                  <c:v>1.1509938352839488E-2</c:v>
                </c:pt>
                <c:pt idx="49">
                  <c:v>9.1683827135710296E-3</c:v>
                </c:pt>
              </c:numCache>
            </c:numRef>
          </c:val>
          <c:smooth val="0"/>
          <c:extLst>
            <c:ext xmlns:c16="http://schemas.microsoft.com/office/drawing/2014/chart" uri="{C3380CC4-5D6E-409C-BE32-E72D297353CC}">
              <c16:uniqueId val="{00000004-3FC0-4BFB-9919-843F3CE01BEB}"/>
            </c:ext>
          </c:extLst>
        </c:ser>
        <c:ser>
          <c:idx val="5"/>
          <c:order val="5"/>
          <c:tx>
            <c:strRef>
              <c:f>'6.1 Kernel density plots'!$AL$7</c:f>
              <c:strCache>
                <c:ptCount val="1"/>
                <c:pt idx="0">
                  <c:v>Metro PDQ3</c:v>
                </c:pt>
              </c:strCache>
            </c:strRef>
          </c:tx>
          <c:spPr>
            <a:ln w="28575" cap="rnd">
              <a:solidFill>
                <a:schemeClr val="accent6"/>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plots'!$AL$8:$AL$57</c:f>
              <c:numCache>
                <c:formatCode>0.000</c:formatCode>
                <c:ptCount val="50"/>
                <c:pt idx="0">
                  <c:v>0.34497308559441664</c:v>
                </c:pt>
                <c:pt idx="1">
                  <c:v>0.92167386708423271</c:v>
                </c:pt>
                <c:pt idx="2">
                  <c:v>1.7320247685504093</c:v>
                </c:pt>
                <c:pt idx="3">
                  <c:v>2.6432621334860649</c:v>
                </c:pt>
                <c:pt idx="4">
                  <c:v>3.4828160571677187</c:v>
                </c:pt>
                <c:pt idx="5">
                  <c:v>4.1082133109067192</c:v>
                </c:pt>
                <c:pt idx="6">
                  <c:v>4.3550349820032501</c:v>
                </c:pt>
                <c:pt idx="7">
                  <c:v>4.2031830847989378</c:v>
                </c:pt>
                <c:pt idx="8">
                  <c:v>3.7389763442850446</c:v>
                </c:pt>
                <c:pt idx="9">
                  <c:v>3.1713106103069655</c:v>
                </c:pt>
                <c:pt idx="10">
                  <c:v>2.6281648387186629</c:v>
                </c:pt>
                <c:pt idx="11">
                  <c:v>2.1712011557418784</c:v>
                </c:pt>
                <c:pt idx="12">
                  <c:v>1.7960208961033046</c:v>
                </c:pt>
                <c:pt idx="13">
                  <c:v>1.5089599690194</c:v>
                </c:pt>
                <c:pt idx="14">
                  <c:v>1.2473231918767116</c:v>
                </c:pt>
                <c:pt idx="15">
                  <c:v>1.0400695587364923</c:v>
                </c:pt>
                <c:pt idx="16">
                  <c:v>0.86596037287878069</c:v>
                </c:pt>
                <c:pt idx="17">
                  <c:v>0.72968019452018273</c:v>
                </c:pt>
                <c:pt idx="18">
                  <c:v>0.62461122877962227</c:v>
                </c:pt>
                <c:pt idx="19">
                  <c:v>0.53020032229739222</c:v>
                </c:pt>
                <c:pt idx="20">
                  <c:v>0.46257932437350446</c:v>
                </c:pt>
                <c:pt idx="21">
                  <c:v>0.40779793178037588</c:v>
                </c:pt>
                <c:pt idx="22">
                  <c:v>0.36882855048660035</c:v>
                </c:pt>
                <c:pt idx="23">
                  <c:v>0.32654250351061215</c:v>
                </c:pt>
                <c:pt idx="24">
                  <c:v>0.28545008625983259</c:v>
                </c:pt>
                <c:pt idx="25">
                  <c:v>0.25021573576431783</c:v>
                </c:pt>
                <c:pt idx="26">
                  <c:v>0.22455010448514898</c:v>
                </c:pt>
                <c:pt idx="27">
                  <c:v>0.19347792774680256</c:v>
                </c:pt>
                <c:pt idx="28">
                  <c:v>0.15603349489812166</c:v>
                </c:pt>
                <c:pt idx="29">
                  <c:v>0.12461076615392838</c:v>
                </c:pt>
                <c:pt idx="30">
                  <c:v>0.10535732171516561</c:v>
                </c:pt>
                <c:pt idx="31">
                  <c:v>8.9124154052401511E-2</c:v>
                </c:pt>
                <c:pt idx="32">
                  <c:v>8.048889778018635E-2</c:v>
                </c:pt>
                <c:pt idx="33">
                  <c:v>7.4932390903725443E-2</c:v>
                </c:pt>
                <c:pt idx="34">
                  <c:v>7.6009496874636137E-2</c:v>
                </c:pt>
                <c:pt idx="35">
                  <c:v>8.295259481600066E-2</c:v>
                </c:pt>
                <c:pt idx="36">
                  <c:v>9.2572734126666681E-2</c:v>
                </c:pt>
                <c:pt idx="37">
                  <c:v>9.362415164724168E-2</c:v>
                </c:pt>
                <c:pt idx="38">
                  <c:v>8.7605484892276389E-2</c:v>
                </c:pt>
                <c:pt idx="39">
                  <c:v>8.0316660422040137E-2</c:v>
                </c:pt>
                <c:pt idx="40">
                  <c:v>7.071773701077777E-2</c:v>
                </c:pt>
                <c:pt idx="41">
                  <c:v>5.884297781366795E-2</c:v>
                </c:pt>
                <c:pt idx="42">
                  <c:v>4.8144536837812515E-2</c:v>
                </c:pt>
                <c:pt idx="43">
                  <c:v>4.3818052009961431E-2</c:v>
                </c:pt>
                <c:pt idx="44">
                  <c:v>4.0830166022773569E-2</c:v>
                </c:pt>
                <c:pt idx="45">
                  <c:v>3.6007234652348841E-2</c:v>
                </c:pt>
                <c:pt idx="46">
                  <c:v>2.565079742259644E-2</c:v>
                </c:pt>
                <c:pt idx="47">
                  <c:v>1.5368492262478581E-2</c:v>
                </c:pt>
                <c:pt idx="48">
                  <c:v>8.9084960727819802E-3</c:v>
                </c:pt>
                <c:pt idx="49">
                  <c:v>4.3464511827564709E-3</c:v>
                </c:pt>
              </c:numCache>
            </c:numRef>
          </c:val>
          <c:smooth val="0"/>
          <c:extLst>
            <c:ext xmlns:c16="http://schemas.microsoft.com/office/drawing/2014/chart" uri="{C3380CC4-5D6E-409C-BE32-E72D297353CC}">
              <c16:uniqueId val="{00000005-3FC0-4BFB-9919-843F3CE01BEB}"/>
            </c:ext>
          </c:extLst>
        </c:ser>
        <c:ser>
          <c:idx val="6"/>
          <c:order val="6"/>
          <c:tx>
            <c:strRef>
              <c:f>'6.1 Kernel density plots'!$AM$7</c:f>
              <c:strCache>
                <c:ptCount val="1"/>
                <c:pt idx="0">
                  <c:v>Metro PDQ4</c:v>
                </c:pt>
              </c:strCache>
            </c:strRef>
          </c:tx>
          <c:spPr>
            <a:ln w="28575" cap="rnd">
              <a:solidFill>
                <a:schemeClr val="accent1">
                  <a:lumMod val="60000"/>
                </a:schemeClr>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plots'!$AM$8:$AM$57</c:f>
              <c:numCache>
                <c:formatCode>0.000</c:formatCode>
                <c:ptCount val="50"/>
                <c:pt idx="0">
                  <c:v>0.40928987664359839</c:v>
                </c:pt>
                <c:pt idx="1">
                  <c:v>1.0109811308176999</c:v>
                </c:pt>
                <c:pt idx="2">
                  <c:v>1.8117588750772291</c:v>
                </c:pt>
                <c:pt idx="3">
                  <c:v>2.6688523850767507</c:v>
                </c:pt>
                <c:pt idx="4">
                  <c:v>3.4629629932789388</c:v>
                </c:pt>
                <c:pt idx="5">
                  <c:v>4.0528657600284896</c:v>
                </c:pt>
                <c:pt idx="6">
                  <c:v>4.2898048208456059</c:v>
                </c:pt>
                <c:pt idx="7">
                  <c:v>4.1387424027319204</c:v>
                </c:pt>
                <c:pt idx="8">
                  <c:v>3.7226886226383495</c:v>
                </c:pt>
                <c:pt idx="9">
                  <c:v>3.218673429709864</c:v>
                </c:pt>
                <c:pt idx="10">
                  <c:v>2.7130129030025452</c:v>
                </c:pt>
                <c:pt idx="11">
                  <c:v>2.2552293692968486</c:v>
                </c:pt>
                <c:pt idx="12">
                  <c:v>1.8623705711597844</c:v>
                </c:pt>
                <c:pt idx="13">
                  <c:v>1.5521999534547017</c:v>
                </c:pt>
                <c:pt idx="14">
                  <c:v>1.2793389114801492</c:v>
                </c:pt>
                <c:pt idx="15">
                  <c:v>1.0477246464916061</c:v>
                </c:pt>
                <c:pt idx="16">
                  <c:v>0.84791600925274502</c:v>
                </c:pt>
                <c:pt idx="17">
                  <c:v>0.70148077723687241</c:v>
                </c:pt>
                <c:pt idx="18">
                  <c:v>0.57137517736643029</c:v>
                </c:pt>
                <c:pt idx="19">
                  <c:v>0.48590866355622064</c:v>
                </c:pt>
                <c:pt idx="20">
                  <c:v>0.43009581538093439</c:v>
                </c:pt>
                <c:pt idx="21">
                  <c:v>0.39253863041623066</c:v>
                </c:pt>
                <c:pt idx="22">
                  <c:v>0.35699700879507423</c:v>
                </c:pt>
                <c:pt idx="23">
                  <c:v>0.31398543979236815</c:v>
                </c:pt>
                <c:pt idx="24">
                  <c:v>0.271156023109689</c:v>
                </c:pt>
                <c:pt idx="25">
                  <c:v>0.23860934434905501</c:v>
                </c:pt>
                <c:pt idx="26">
                  <c:v>0.20886666469090029</c:v>
                </c:pt>
                <c:pt idx="27">
                  <c:v>0.18771071353177518</c:v>
                </c:pt>
                <c:pt idx="28">
                  <c:v>0.16199861717929026</c:v>
                </c:pt>
                <c:pt idx="29">
                  <c:v>0.14543863704415849</c:v>
                </c:pt>
                <c:pt idx="30">
                  <c:v>0.1274729788726649</c:v>
                </c:pt>
                <c:pt idx="31">
                  <c:v>0.11283233396659527</c:v>
                </c:pt>
                <c:pt idx="32">
                  <c:v>9.7951294687155868E-2</c:v>
                </c:pt>
                <c:pt idx="33">
                  <c:v>8.769054934821735E-2</c:v>
                </c:pt>
                <c:pt idx="34">
                  <c:v>8.051577674694943E-2</c:v>
                </c:pt>
                <c:pt idx="35">
                  <c:v>7.7163680324263753E-2</c:v>
                </c:pt>
                <c:pt idx="36">
                  <c:v>7.1931659275991766E-2</c:v>
                </c:pt>
                <c:pt idx="37">
                  <c:v>6.7838230376189912E-2</c:v>
                </c:pt>
                <c:pt idx="38">
                  <c:v>6.33627349503528E-2</c:v>
                </c:pt>
                <c:pt idx="39">
                  <c:v>5.6544612207263298E-2</c:v>
                </c:pt>
                <c:pt idx="40">
                  <c:v>4.8744120736589153E-2</c:v>
                </c:pt>
                <c:pt idx="41">
                  <c:v>4.0951216583253874E-2</c:v>
                </c:pt>
                <c:pt idx="42">
                  <c:v>2.9900334084173336E-2</c:v>
                </c:pt>
                <c:pt idx="43">
                  <c:v>2.1632559479032705E-2</c:v>
                </c:pt>
                <c:pt idx="44">
                  <c:v>1.2506147282392632E-2</c:v>
                </c:pt>
                <c:pt idx="45">
                  <c:v>7.5623556559457688E-3</c:v>
                </c:pt>
                <c:pt idx="46">
                  <c:v>6.7405792450671949E-3</c:v>
                </c:pt>
                <c:pt idx="47">
                  <c:v>6.5112633678468318E-3</c:v>
                </c:pt>
                <c:pt idx="48">
                  <c:v>5.5240702590416291E-3</c:v>
                </c:pt>
                <c:pt idx="49">
                  <c:v>3.7397147892819097E-3</c:v>
                </c:pt>
              </c:numCache>
            </c:numRef>
          </c:val>
          <c:smooth val="0"/>
          <c:extLst>
            <c:ext xmlns:c16="http://schemas.microsoft.com/office/drawing/2014/chart" uri="{C3380CC4-5D6E-409C-BE32-E72D297353CC}">
              <c16:uniqueId val="{00000006-3FC0-4BFB-9919-843F3CE01BEB}"/>
            </c:ext>
          </c:extLst>
        </c:ser>
        <c:ser>
          <c:idx val="7"/>
          <c:order val="7"/>
          <c:tx>
            <c:strRef>
              <c:f>'6.1 Kernel density plots'!$AN$7</c:f>
              <c:strCache>
                <c:ptCount val="1"/>
                <c:pt idx="0">
                  <c:v>Metro PDQ5</c:v>
                </c:pt>
              </c:strCache>
            </c:strRef>
          </c:tx>
          <c:spPr>
            <a:ln w="28575" cap="rnd">
              <a:solidFill>
                <a:schemeClr val="accent2">
                  <a:lumMod val="60000"/>
                </a:schemeClr>
              </a:solidFill>
              <a:round/>
            </a:ln>
            <a:effectLst/>
          </c:spPr>
          <c:marker>
            <c:symbol val="none"/>
          </c:marker>
          <c:cat>
            <c:numRef>
              <c:f>'6.1 Kernel density plots'!$AF$8:$AF$57</c:f>
              <c:numCache>
                <c:formatCode>0%</c:formatCode>
                <c:ptCount val="50"/>
                <c:pt idx="0">
                  <c:v>-3.9106235045474023E-2</c:v>
                </c:pt>
                <c:pt idx="1">
                  <c:v>-2.0926522321390865E-2</c:v>
                </c:pt>
                <c:pt idx="2">
                  <c:v>-2.7468095973077061E-3</c:v>
                </c:pt>
                <c:pt idx="3">
                  <c:v>1.5432903126775456E-2</c:v>
                </c:pt>
                <c:pt idx="4">
                  <c:v>3.3612615850858611E-2</c:v>
                </c:pt>
                <c:pt idx="5">
                  <c:v>5.1792328574941766E-2</c:v>
                </c:pt>
                <c:pt idx="6">
                  <c:v>6.9972041299024929E-2</c:v>
                </c:pt>
                <c:pt idx="7">
                  <c:v>8.815175402310807E-2</c:v>
                </c:pt>
                <c:pt idx="8">
                  <c:v>0.10633146674719124</c:v>
                </c:pt>
                <c:pt idx="9">
                  <c:v>0.12451117947127441</c:v>
                </c:pt>
                <c:pt idx="10">
                  <c:v>0.14269089219535755</c:v>
                </c:pt>
                <c:pt idx="11">
                  <c:v>0.16087060491944072</c:v>
                </c:pt>
                <c:pt idx="12">
                  <c:v>0.17905031764352389</c:v>
                </c:pt>
                <c:pt idx="13">
                  <c:v>0.19723003036760703</c:v>
                </c:pt>
                <c:pt idx="14">
                  <c:v>0.21540974309169017</c:v>
                </c:pt>
                <c:pt idx="15">
                  <c:v>0.23358945581577337</c:v>
                </c:pt>
                <c:pt idx="16">
                  <c:v>0.25176916853985654</c:v>
                </c:pt>
                <c:pt idx="17">
                  <c:v>0.26994888126393968</c:v>
                </c:pt>
                <c:pt idx="18">
                  <c:v>0.28812859398802287</c:v>
                </c:pt>
                <c:pt idx="19">
                  <c:v>0.30630830671210602</c:v>
                </c:pt>
                <c:pt idx="20">
                  <c:v>0.32448801943618916</c:v>
                </c:pt>
                <c:pt idx="21">
                  <c:v>0.34266773216027235</c:v>
                </c:pt>
                <c:pt idx="22">
                  <c:v>0.36084744488435549</c:v>
                </c:pt>
                <c:pt idx="23">
                  <c:v>0.37902715760843864</c:v>
                </c:pt>
                <c:pt idx="24">
                  <c:v>0.39720687033252183</c:v>
                </c:pt>
                <c:pt idx="25">
                  <c:v>0.41538658305660497</c:v>
                </c:pt>
                <c:pt idx="26">
                  <c:v>0.43356629578068812</c:v>
                </c:pt>
                <c:pt idx="27">
                  <c:v>0.45174600850477126</c:v>
                </c:pt>
                <c:pt idx="28">
                  <c:v>0.4699257212288544</c:v>
                </c:pt>
                <c:pt idx="29">
                  <c:v>0.48810543395293765</c:v>
                </c:pt>
                <c:pt idx="30">
                  <c:v>0.50628514667702074</c:v>
                </c:pt>
                <c:pt idx="31">
                  <c:v>0.52446485940110388</c:v>
                </c:pt>
                <c:pt idx="32">
                  <c:v>0.54264457212518702</c:v>
                </c:pt>
                <c:pt idx="33">
                  <c:v>0.56082428484927016</c:v>
                </c:pt>
                <c:pt idx="34">
                  <c:v>0.5790039975733533</c:v>
                </c:pt>
                <c:pt idx="35">
                  <c:v>0.59718371029743644</c:v>
                </c:pt>
                <c:pt idx="36">
                  <c:v>0.6153634230215197</c:v>
                </c:pt>
                <c:pt idx="37">
                  <c:v>0.63354313574560284</c:v>
                </c:pt>
                <c:pt idx="38">
                  <c:v>0.65172284846968598</c:v>
                </c:pt>
                <c:pt idx="39">
                  <c:v>0.66990256119376912</c:v>
                </c:pt>
                <c:pt idx="40">
                  <c:v>0.68808227391785226</c:v>
                </c:pt>
                <c:pt idx="41">
                  <c:v>0.7062619866419354</c:v>
                </c:pt>
                <c:pt idx="42">
                  <c:v>0.72444169936601865</c:v>
                </c:pt>
                <c:pt idx="43">
                  <c:v>0.7426214120901018</c:v>
                </c:pt>
                <c:pt idx="44">
                  <c:v>0.76080112481418494</c:v>
                </c:pt>
                <c:pt idx="45">
                  <c:v>0.77898083753826808</c:v>
                </c:pt>
                <c:pt idx="46">
                  <c:v>0.79716055026235122</c:v>
                </c:pt>
                <c:pt idx="47">
                  <c:v>0.81534026298643436</c:v>
                </c:pt>
                <c:pt idx="48">
                  <c:v>0.83351997571051761</c:v>
                </c:pt>
                <c:pt idx="49">
                  <c:v>0.85169968843460075</c:v>
                </c:pt>
              </c:numCache>
            </c:numRef>
          </c:cat>
          <c:val>
            <c:numRef>
              <c:f>'6.1 Kernel density plots'!$AN$8:$AN$57</c:f>
              <c:numCache>
                <c:formatCode>0.000</c:formatCode>
                <c:ptCount val="50"/>
                <c:pt idx="0">
                  <c:v>0.27029965219208235</c:v>
                </c:pt>
                <c:pt idx="1">
                  <c:v>0.72375396520910362</c:v>
                </c:pt>
                <c:pt idx="2">
                  <c:v>1.3891057017312172</c:v>
                </c:pt>
                <c:pt idx="3">
                  <c:v>2.147415889196143</c:v>
                </c:pt>
                <c:pt idx="4">
                  <c:v>2.8527225670438421</c:v>
                </c:pt>
                <c:pt idx="5">
                  <c:v>3.392402780925722</c:v>
                </c:pt>
                <c:pt idx="6">
                  <c:v>3.6861772000747441</c:v>
                </c:pt>
                <c:pt idx="7">
                  <c:v>3.6633404378222356</c:v>
                </c:pt>
                <c:pt idx="8">
                  <c:v>3.3791990210350424</c:v>
                </c:pt>
                <c:pt idx="9">
                  <c:v>3.013874298032758</c:v>
                </c:pt>
                <c:pt idx="10">
                  <c:v>2.6417134760491083</c:v>
                </c:pt>
                <c:pt idx="11">
                  <c:v>2.3276150498777985</c:v>
                </c:pt>
                <c:pt idx="12">
                  <c:v>2.0397099867115109</c:v>
                </c:pt>
                <c:pt idx="13">
                  <c:v>1.7534894223600679</c:v>
                </c:pt>
                <c:pt idx="14">
                  <c:v>1.5244171354224392</c:v>
                </c:pt>
                <c:pt idx="15">
                  <c:v>1.3294140094107005</c:v>
                </c:pt>
                <c:pt idx="16">
                  <c:v>1.1365456653559414</c:v>
                </c:pt>
                <c:pt idx="17">
                  <c:v>0.98429578015677532</c:v>
                </c:pt>
                <c:pt idx="18">
                  <c:v>0.85595029615317419</c:v>
                </c:pt>
                <c:pt idx="19">
                  <c:v>0.75115446584865131</c:v>
                </c:pt>
                <c:pt idx="20">
                  <c:v>0.66706337119291881</c:v>
                </c:pt>
                <c:pt idx="21">
                  <c:v>0.57394828506345708</c:v>
                </c:pt>
                <c:pt idx="22">
                  <c:v>0.5058439885569177</c:v>
                </c:pt>
                <c:pt idx="23">
                  <c:v>0.4533612348717681</c:v>
                </c:pt>
                <c:pt idx="24">
                  <c:v>0.40942604697844032</c:v>
                </c:pt>
                <c:pt idx="25">
                  <c:v>0.36412359013093609</c:v>
                </c:pt>
                <c:pt idx="26">
                  <c:v>0.33987983188430626</c:v>
                </c:pt>
                <c:pt idx="27">
                  <c:v>0.32167733058198578</c:v>
                </c:pt>
                <c:pt idx="28">
                  <c:v>0.30338842813735978</c:v>
                </c:pt>
                <c:pt idx="29">
                  <c:v>0.27790910366786897</c:v>
                </c:pt>
                <c:pt idx="30">
                  <c:v>0.25382564542270231</c:v>
                </c:pt>
                <c:pt idx="31">
                  <c:v>0.22389678361615006</c:v>
                </c:pt>
                <c:pt idx="32">
                  <c:v>0.19446315648044454</c:v>
                </c:pt>
                <c:pt idx="33">
                  <c:v>0.16021151104450923</c:v>
                </c:pt>
                <c:pt idx="34">
                  <c:v>0.13333012428003937</c:v>
                </c:pt>
                <c:pt idx="35">
                  <c:v>0.11079277856500547</c:v>
                </c:pt>
                <c:pt idx="36">
                  <c:v>9.4628191472701989E-2</c:v>
                </c:pt>
                <c:pt idx="37">
                  <c:v>8.9013740572244079E-2</c:v>
                </c:pt>
                <c:pt idx="38">
                  <c:v>8.2132697829128104E-2</c:v>
                </c:pt>
                <c:pt idx="39">
                  <c:v>7.6212827587435195E-2</c:v>
                </c:pt>
                <c:pt idx="40">
                  <c:v>6.8342123043134861E-2</c:v>
                </c:pt>
                <c:pt idx="41">
                  <c:v>5.9660103278965773E-2</c:v>
                </c:pt>
                <c:pt idx="42">
                  <c:v>5.3419266299359537E-2</c:v>
                </c:pt>
                <c:pt idx="43">
                  <c:v>4.5061630450535059E-2</c:v>
                </c:pt>
                <c:pt idx="44">
                  <c:v>3.7472345312601581E-2</c:v>
                </c:pt>
                <c:pt idx="45">
                  <c:v>3.3725919525415038E-2</c:v>
                </c:pt>
                <c:pt idx="46">
                  <c:v>2.9452424878628546E-2</c:v>
                </c:pt>
                <c:pt idx="47">
                  <c:v>2.417412551238371E-2</c:v>
                </c:pt>
                <c:pt idx="48">
                  <c:v>1.7314889420054859E-2</c:v>
                </c:pt>
                <c:pt idx="49">
                  <c:v>1.0156401462079339E-2</c:v>
                </c:pt>
              </c:numCache>
            </c:numRef>
          </c:val>
          <c:smooth val="0"/>
          <c:extLst>
            <c:ext xmlns:c16="http://schemas.microsoft.com/office/drawing/2014/chart" uri="{C3380CC4-5D6E-409C-BE32-E72D297353CC}">
              <c16:uniqueId val="{00000007-3FC0-4BFB-9919-843F3CE01BEB}"/>
            </c:ext>
          </c:extLst>
        </c:ser>
        <c:dLbls>
          <c:showLegendKey val="0"/>
          <c:showVal val="0"/>
          <c:showCatName val="0"/>
          <c:showSerName val="0"/>
          <c:showPercent val="0"/>
          <c:showBubbleSize val="0"/>
        </c:dLbls>
        <c:smooth val="0"/>
        <c:axId val="638600688"/>
        <c:axId val="638593008"/>
      </c:lineChart>
      <c:catAx>
        <c:axId val="6386006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593008"/>
        <c:crosses val="autoZero"/>
        <c:auto val="1"/>
        <c:lblAlgn val="ctr"/>
        <c:lblOffset val="100"/>
        <c:noMultiLvlLbl val="0"/>
      </c:catAx>
      <c:valAx>
        <c:axId val="638593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8600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a:t>
            </a:r>
            <a:r>
              <a:rPr lang="en-NZ" baseline="0"/>
              <a:t> of income spent on private transport by household compostion</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plots'!$AQ$7</c:f>
              <c:strCache>
                <c:ptCount val="1"/>
                <c:pt idx="0">
                  <c:v>Working and kids</c:v>
                </c:pt>
              </c:strCache>
            </c:strRef>
          </c:tx>
          <c:spPr>
            <a:ln w="28575" cap="rnd">
              <a:solidFill>
                <a:schemeClr val="accent1"/>
              </a:solidFill>
              <a:round/>
            </a:ln>
            <a:effectLst/>
          </c:spPr>
          <c:marker>
            <c:symbol val="none"/>
          </c:marker>
          <c:cat>
            <c:numRef>
              <c:f>'6.1 Kernel density plots'!$AP$8:$AP$32</c:f>
              <c:numCache>
                <c:formatCode>0%</c:formatCode>
                <c:ptCount val="25"/>
                <c:pt idx="0">
                  <c:v>-9.9106235045474028E-2</c:v>
                </c:pt>
                <c:pt idx="1">
                  <c:v>-5.6989321567137576E-2</c:v>
                </c:pt>
                <c:pt idx="2">
                  <c:v>-1.4872408088801123E-2</c:v>
                </c:pt>
                <c:pt idx="3">
                  <c:v>2.7244505389535323E-2</c:v>
                </c:pt>
                <c:pt idx="4">
                  <c:v>6.9361418867871782E-2</c:v>
                </c:pt>
                <c:pt idx="5">
                  <c:v>0.11147833234620824</c:v>
                </c:pt>
                <c:pt idx="6">
                  <c:v>0.15359524582454467</c:v>
                </c:pt>
                <c:pt idx="7">
                  <c:v>0.19571215930288113</c:v>
                </c:pt>
                <c:pt idx="8">
                  <c:v>0.23782907278121759</c:v>
                </c:pt>
                <c:pt idx="9">
                  <c:v>0.27994598625955402</c:v>
                </c:pt>
                <c:pt idx="10">
                  <c:v>0.32206289973789048</c:v>
                </c:pt>
                <c:pt idx="11">
                  <c:v>0.36417981321622694</c:v>
                </c:pt>
                <c:pt idx="12">
                  <c:v>0.4062967266945634</c:v>
                </c:pt>
                <c:pt idx="13">
                  <c:v>0.44841364017289986</c:v>
                </c:pt>
                <c:pt idx="14">
                  <c:v>0.49053055365123632</c:v>
                </c:pt>
                <c:pt idx="15">
                  <c:v>0.53264746712957278</c:v>
                </c:pt>
                <c:pt idx="16">
                  <c:v>0.57476438060790924</c:v>
                </c:pt>
                <c:pt idx="17">
                  <c:v>0.6168812940862457</c:v>
                </c:pt>
                <c:pt idx="18">
                  <c:v>0.65899820756458216</c:v>
                </c:pt>
                <c:pt idx="19">
                  <c:v>0.70111512104291862</c:v>
                </c:pt>
                <c:pt idx="20">
                  <c:v>0.74323203452125508</c:v>
                </c:pt>
                <c:pt idx="21">
                  <c:v>0.78534894799959154</c:v>
                </c:pt>
                <c:pt idx="22">
                  <c:v>0.827465861477928</c:v>
                </c:pt>
                <c:pt idx="23">
                  <c:v>0.86958277495626446</c:v>
                </c:pt>
                <c:pt idx="24">
                  <c:v>0.91169968843460081</c:v>
                </c:pt>
              </c:numCache>
            </c:numRef>
          </c:cat>
          <c:val>
            <c:numRef>
              <c:f>'6.1 Kernel density plots'!$AQ$8:$AQ$32</c:f>
              <c:numCache>
                <c:formatCode>0.000</c:formatCode>
                <c:ptCount val="25"/>
                <c:pt idx="0">
                  <c:v>1.0496031133036257</c:v>
                </c:pt>
                <c:pt idx="1">
                  <c:v>1.6726102325806669</c:v>
                </c:pt>
                <c:pt idx="2">
                  <c:v>2.2146763742835218</c:v>
                </c:pt>
                <c:pt idx="3">
                  <c:v>2.6154175535511053</c:v>
                </c:pt>
                <c:pt idx="4">
                  <c:v>2.8410884212379615</c:v>
                </c:pt>
                <c:pt idx="5">
                  <c:v>2.8772554994222115</c:v>
                </c:pt>
                <c:pt idx="6">
                  <c:v>2.7081418284380478</c:v>
                </c:pt>
                <c:pt idx="7">
                  <c:v>2.3228072207018058</c:v>
                </c:pt>
                <c:pt idx="8">
                  <c:v>1.7172915689010815</c:v>
                </c:pt>
                <c:pt idx="9">
                  <c:v>1.0862297233149421</c:v>
                </c:pt>
                <c:pt idx="10">
                  <c:v>0.6779307293092024</c:v>
                </c:pt>
                <c:pt idx="11">
                  <c:v>0.437034749983297</c:v>
                </c:pt>
                <c:pt idx="12">
                  <c:v>0.29711081238437703</c:v>
                </c:pt>
                <c:pt idx="13">
                  <c:v>0.20638252114993641</c:v>
                </c:pt>
                <c:pt idx="14">
                  <c:v>0.14428416574340805</c:v>
                </c:pt>
                <c:pt idx="15">
                  <c:v>0.10021013703573654</c:v>
                </c:pt>
                <c:pt idx="16">
                  <c:v>7.1540943698133866E-2</c:v>
                </c:pt>
                <c:pt idx="17">
                  <c:v>5.3603750534734346E-2</c:v>
                </c:pt>
                <c:pt idx="18">
                  <c:v>3.9905940533481989E-2</c:v>
                </c:pt>
                <c:pt idx="19">
                  <c:v>2.8030816319694198E-2</c:v>
                </c:pt>
                <c:pt idx="20">
                  <c:v>1.9486549748724352E-2</c:v>
                </c:pt>
                <c:pt idx="21">
                  <c:v>1.2769021938580488E-2</c:v>
                </c:pt>
                <c:pt idx="22">
                  <c:v>7.5358507182967539E-3</c:v>
                </c:pt>
                <c:pt idx="23">
                  <c:v>3.8253646227342413E-3</c:v>
                </c:pt>
                <c:pt idx="24">
                  <c:v>1.1889880809150329E-3</c:v>
                </c:pt>
              </c:numCache>
            </c:numRef>
          </c:val>
          <c:smooth val="0"/>
          <c:extLst>
            <c:ext xmlns:c16="http://schemas.microsoft.com/office/drawing/2014/chart" uri="{C3380CC4-5D6E-409C-BE32-E72D297353CC}">
              <c16:uniqueId val="{00000000-4453-4DC3-827F-FC1C36CAC95F}"/>
            </c:ext>
          </c:extLst>
        </c:ser>
        <c:ser>
          <c:idx val="1"/>
          <c:order val="1"/>
          <c:tx>
            <c:strRef>
              <c:f>'6.1 Kernel density plots'!$AR$7</c:f>
              <c:strCache>
                <c:ptCount val="1"/>
                <c:pt idx="0">
                  <c:v>Working and no kids</c:v>
                </c:pt>
              </c:strCache>
            </c:strRef>
          </c:tx>
          <c:spPr>
            <a:ln w="28575" cap="rnd">
              <a:solidFill>
                <a:schemeClr val="accent2"/>
              </a:solidFill>
              <a:round/>
            </a:ln>
            <a:effectLst/>
          </c:spPr>
          <c:marker>
            <c:symbol val="none"/>
          </c:marker>
          <c:cat>
            <c:numRef>
              <c:f>'6.1 Kernel density plots'!$AP$8:$AP$32</c:f>
              <c:numCache>
                <c:formatCode>0%</c:formatCode>
                <c:ptCount val="25"/>
                <c:pt idx="0">
                  <c:v>-9.9106235045474028E-2</c:v>
                </c:pt>
                <c:pt idx="1">
                  <c:v>-5.6989321567137576E-2</c:v>
                </c:pt>
                <c:pt idx="2">
                  <c:v>-1.4872408088801123E-2</c:v>
                </c:pt>
                <c:pt idx="3">
                  <c:v>2.7244505389535323E-2</c:v>
                </c:pt>
                <c:pt idx="4">
                  <c:v>6.9361418867871782E-2</c:v>
                </c:pt>
                <c:pt idx="5">
                  <c:v>0.11147833234620824</c:v>
                </c:pt>
                <c:pt idx="6">
                  <c:v>0.15359524582454467</c:v>
                </c:pt>
                <c:pt idx="7">
                  <c:v>0.19571215930288113</c:v>
                </c:pt>
                <c:pt idx="8">
                  <c:v>0.23782907278121759</c:v>
                </c:pt>
                <c:pt idx="9">
                  <c:v>0.27994598625955402</c:v>
                </c:pt>
                <c:pt idx="10">
                  <c:v>0.32206289973789048</c:v>
                </c:pt>
                <c:pt idx="11">
                  <c:v>0.36417981321622694</c:v>
                </c:pt>
                <c:pt idx="12">
                  <c:v>0.4062967266945634</c:v>
                </c:pt>
                <c:pt idx="13">
                  <c:v>0.44841364017289986</c:v>
                </c:pt>
                <c:pt idx="14">
                  <c:v>0.49053055365123632</c:v>
                </c:pt>
                <c:pt idx="15">
                  <c:v>0.53264746712957278</c:v>
                </c:pt>
                <c:pt idx="16">
                  <c:v>0.57476438060790924</c:v>
                </c:pt>
                <c:pt idx="17">
                  <c:v>0.6168812940862457</c:v>
                </c:pt>
                <c:pt idx="18">
                  <c:v>0.65899820756458216</c:v>
                </c:pt>
                <c:pt idx="19">
                  <c:v>0.70111512104291862</c:v>
                </c:pt>
                <c:pt idx="20">
                  <c:v>0.74323203452125508</c:v>
                </c:pt>
                <c:pt idx="21">
                  <c:v>0.78534894799959154</c:v>
                </c:pt>
                <c:pt idx="22">
                  <c:v>0.827465861477928</c:v>
                </c:pt>
                <c:pt idx="23">
                  <c:v>0.86958277495626446</c:v>
                </c:pt>
                <c:pt idx="24">
                  <c:v>0.91169968843460081</c:v>
                </c:pt>
              </c:numCache>
            </c:numRef>
          </c:cat>
          <c:val>
            <c:numRef>
              <c:f>'6.1 Kernel density plots'!$AR$8:$AR$32</c:f>
              <c:numCache>
                <c:formatCode>0.000</c:formatCode>
                <c:ptCount val="25"/>
                <c:pt idx="0">
                  <c:v>1.1624210718259671</c:v>
                </c:pt>
                <c:pt idx="1">
                  <c:v>1.7782960809157971</c:v>
                </c:pt>
                <c:pt idx="2">
                  <c:v>2.3011665989994561</c:v>
                </c:pt>
                <c:pt idx="3">
                  <c:v>2.6761741582403866</c:v>
                </c:pt>
                <c:pt idx="4">
                  <c:v>2.8733996190259643</c:v>
                </c:pt>
                <c:pt idx="5">
                  <c:v>2.8730186334330514</c:v>
                </c:pt>
                <c:pt idx="6">
                  <c:v>2.6634039568999262</c:v>
                </c:pt>
                <c:pt idx="7">
                  <c:v>2.2355500261603529</c:v>
                </c:pt>
                <c:pt idx="8">
                  <c:v>1.5958060017802247</c:v>
                </c:pt>
                <c:pt idx="9">
                  <c:v>0.99682646962121413</c:v>
                </c:pt>
                <c:pt idx="10">
                  <c:v>0.62625578065215359</c:v>
                </c:pt>
                <c:pt idx="11">
                  <c:v>0.40803465611322048</c:v>
                </c:pt>
                <c:pt idx="12">
                  <c:v>0.27824368512378217</c:v>
                </c:pt>
                <c:pt idx="13">
                  <c:v>0.19316384419042729</c:v>
                </c:pt>
                <c:pt idx="14">
                  <c:v>0.13539984773246427</c:v>
                </c:pt>
                <c:pt idx="15">
                  <c:v>9.4858165758013771E-2</c:v>
                </c:pt>
                <c:pt idx="16">
                  <c:v>6.5657887737031101E-2</c:v>
                </c:pt>
                <c:pt idx="17">
                  <c:v>4.4231212420694499E-2</c:v>
                </c:pt>
                <c:pt idx="18">
                  <c:v>2.8295974741156724E-2</c:v>
                </c:pt>
                <c:pt idx="19">
                  <c:v>1.7598391531839758E-2</c:v>
                </c:pt>
                <c:pt idx="20">
                  <c:v>1.0833878285875767E-2</c:v>
                </c:pt>
                <c:pt idx="21">
                  <c:v>6.5765766775272407E-3</c:v>
                </c:pt>
                <c:pt idx="22">
                  <c:v>3.6161753590549079E-3</c:v>
                </c:pt>
                <c:pt idx="23">
                  <c:v>1.9766079039435385E-3</c:v>
                </c:pt>
                <c:pt idx="24">
                  <c:v>8.9910316174057043E-4</c:v>
                </c:pt>
              </c:numCache>
            </c:numRef>
          </c:val>
          <c:smooth val="0"/>
          <c:extLst>
            <c:ext xmlns:c16="http://schemas.microsoft.com/office/drawing/2014/chart" uri="{C3380CC4-5D6E-409C-BE32-E72D297353CC}">
              <c16:uniqueId val="{00000001-4453-4DC3-827F-FC1C36CAC95F}"/>
            </c:ext>
          </c:extLst>
        </c:ser>
        <c:ser>
          <c:idx val="2"/>
          <c:order val="2"/>
          <c:tx>
            <c:strRef>
              <c:f>'6.1 Kernel density plots'!$AS$7</c:f>
              <c:strCache>
                <c:ptCount val="1"/>
                <c:pt idx="0">
                  <c:v>Not working and kids</c:v>
                </c:pt>
              </c:strCache>
            </c:strRef>
          </c:tx>
          <c:spPr>
            <a:ln w="28575" cap="rnd">
              <a:solidFill>
                <a:schemeClr val="accent3"/>
              </a:solidFill>
              <a:round/>
            </a:ln>
            <a:effectLst/>
          </c:spPr>
          <c:marker>
            <c:symbol val="none"/>
          </c:marker>
          <c:cat>
            <c:numRef>
              <c:f>'6.1 Kernel density plots'!$AP$8:$AP$32</c:f>
              <c:numCache>
                <c:formatCode>0%</c:formatCode>
                <c:ptCount val="25"/>
                <c:pt idx="0">
                  <c:v>-9.9106235045474028E-2</c:v>
                </c:pt>
                <c:pt idx="1">
                  <c:v>-5.6989321567137576E-2</c:v>
                </c:pt>
                <c:pt idx="2">
                  <c:v>-1.4872408088801123E-2</c:v>
                </c:pt>
                <c:pt idx="3">
                  <c:v>2.7244505389535323E-2</c:v>
                </c:pt>
                <c:pt idx="4">
                  <c:v>6.9361418867871782E-2</c:v>
                </c:pt>
                <c:pt idx="5">
                  <c:v>0.11147833234620824</c:v>
                </c:pt>
                <c:pt idx="6">
                  <c:v>0.15359524582454467</c:v>
                </c:pt>
                <c:pt idx="7">
                  <c:v>0.19571215930288113</c:v>
                </c:pt>
                <c:pt idx="8">
                  <c:v>0.23782907278121759</c:v>
                </c:pt>
                <c:pt idx="9">
                  <c:v>0.27994598625955402</c:v>
                </c:pt>
                <c:pt idx="10">
                  <c:v>0.32206289973789048</c:v>
                </c:pt>
                <c:pt idx="11">
                  <c:v>0.36417981321622694</c:v>
                </c:pt>
                <c:pt idx="12">
                  <c:v>0.4062967266945634</c:v>
                </c:pt>
                <c:pt idx="13">
                  <c:v>0.44841364017289986</c:v>
                </c:pt>
                <c:pt idx="14">
                  <c:v>0.49053055365123632</c:v>
                </c:pt>
                <c:pt idx="15">
                  <c:v>0.53264746712957278</c:v>
                </c:pt>
                <c:pt idx="16">
                  <c:v>0.57476438060790924</c:v>
                </c:pt>
                <c:pt idx="17">
                  <c:v>0.6168812940862457</c:v>
                </c:pt>
                <c:pt idx="18">
                  <c:v>0.65899820756458216</c:v>
                </c:pt>
                <c:pt idx="19">
                  <c:v>0.70111512104291862</c:v>
                </c:pt>
                <c:pt idx="20">
                  <c:v>0.74323203452125508</c:v>
                </c:pt>
                <c:pt idx="21">
                  <c:v>0.78534894799959154</c:v>
                </c:pt>
                <c:pt idx="22">
                  <c:v>0.827465861477928</c:v>
                </c:pt>
                <c:pt idx="23">
                  <c:v>0.86958277495626446</c:v>
                </c:pt>
                <c:pt idx="24">
                  <c:v>0.91169968843460081</c:v>
                </c:pt>
              </c:numCache>
            </c:numRef>
          </c:cat>
          <c:val>
            <c:numRef>
              <c:f>'6.1 Kernel density plots'!$AS$8:$AS$32</c:f>
              <c:numCache>
                <c:formatCode>0.000</c:formatCode>
                <c:ptCount val="25"/>
                <c:pt idx="0">
                  <c:v>0.9372487134519748</c:v>
                </c:pt>
                <c:pt idx="1">
                  <c:v>1.4967544593923503</c:v>
                </c:pt>
                <c:pt idx="2">
                  <c:v>1.9997953389856198</c:v>
                </c:pt>
                <c:pt idx="3">
                  <c:v>2.396103697433329</c:v>
                </c:pt>
                <c:pt idx="4">
                  <c:v>2.644347727519607</c:v>
                </c:pt>
                <c:pt idx="5">
                  <c:v>2.7139308184694846</c:v>
                </c:pt>
                <c:pt idx="6">
                  <c:v>2.5899365513590094</c:v>
                </c:pt>
                <c:pt idx="7">
                  <c:v>2.2709490624357334</c:v>
                </c:pt>
                <c:pt idx="8">
                  <c:v>1.7519958361897403</c:v>
                </c:pt>
                <c:pt idx="9">
                  <c:v>1.2704170710826681</c:v>
                </c:pt>
                <c:pt idx="10">
                  <c:v>0.8689818344038629</c:v>
                </c:pt>
                <c:pt idx="11">
                  <c:v>0.6090269500684149</c:v>
                </c:pt>
                <c:pt idx="12">
                  <c:v>0.4401703106435233</c:v>
                </c:pt>
                <c:pt idx="13">
                  <c:v>0.32395124071563769</c:v>
                </c:pt>
                <c:pt idx="14">
                  <c:v>0.24072568815475404</c:v>
                </c:pt>
                <c:pt idx="15">
                  <c:v>0.18227137473107211</c:v>
                </c:pt>
                <c:pt idx="16">
                  <c:v>0.12939680907881243</c:v>
                </c:pt>
                <c:pt idx="17">
                  <c:v>9.0179176288960661E-2</c:v>
                </c:pt>
                <c:pt idx="18">
                  <c:v>6.0889425729777638E-2</c:v>
                </c:pt>
                <c:pt idx="19">
                  <c:v>4.2887680779284239E-2</c:v>
                </c:pt>
                <c:pt idx="20">
                  <c:v>3.2384845091118594E-2</c:v>
                </c:pt>
                <c:pt idx="21">
                  <c:v>2.5899806598332138E-2</c:v>
                </c:pt>
                <c:pt idx="22">
                  <c:v>2.0872112085428433E-2</c:v>
                </c:pt>
                <c:pt idx="23">
                  <c:v>1.4143170992176064E-2</c:v>
                </c:pt>
                <c:pt idx="24">
                  <c:v>9.6071481295964371E-3</c:v>
                </c:pt>
              </c:numCache>
            </c:numRef>
          </c:val>
          <c:smooth val="0"/>
          <c:extLst>
            <c:ext xmlns:c16="http://schemas.microsoft.com/office/drawing/2014/chart" uri="{C3380CC4-5D6E-409C-BE32-E72D297353CC}">
              <c16:uniqueId val="{00000002-4453-4DC3-827F-FC1C36CAC95F}"/>
            </c:ext>
          </c:extLst>
        </c:ser>
        <c:ser>
          <c:idx val="3"/>
          <c:order val="3"/>
          <c:tx>
            <c:strRef>
              <c:f>'6.1 Kernel density plots'!$AT$7</c:f>
              <c:strCache>
                <c:ptCount val="1"/>
                <c:pt idx="0">
                  <c:v>Not working and no kids</c:v>
                </c:pt>
              </c:strCache>
            </c:strRef>
          </c:tx>
          <c:spPr>
            <a:ln w="28575" cap="rnd">
              <a:solidFill>
                <a:schemeClr val="accent4"/>
              </a:solidFill>
              <a:round/>
            </a:ln>
            <a:effectLst/>
          </c:spPr>
          <c:marker>
            <c:symbol val="none"/>
          </c:marker>
          <c:cat>
            <c:numRef>
              <c:f>'6.1 Kernel density plots'!$AP$8:$AP$32</c:f>
              <c:numCache>
                <c:formatCode>0%</c:formatCode>
                <c:ptCount val="25"/>
                <c:pt idx="0">
                  <c:v>-9.9106235045474028E-2</c:v>
                </c:pt>
                <c:pt idx="1">
                  <c:v>-5.6989321567137576E-2</c:v>
                </c:pt>
                <c:pt idx="2">
                  <c:v>-1.4872408088801123E-2</c:v>
                </c:pt>
                <c:pt idx="3">
                  <c:v>2.7244505389535323E-2</c:v>
                </c:pt>
                <c:pt idx="4">
                  <c:v>6.9361418867871782E-2</c:v>
                </c:pt>
                <c:pt idx="5">
                  <c:v>0.11147833234620824</c:v>
                </c:pt>
                <c:pt idx="6">
                  <c:v>0.15359524582454467</c:v>
                </c:pt>
                <c:pt idx="7">
                  <c:v>0.19571215930288113</c:v>
                </c:pt>
                <c:pt idx="8">
                  <c:v>0.23782907278121759</c:v>
                </c:pt>
                <c:pt idx="9">
                  <c:v>0.27994598625955402</c:v>
                </c:pt>
                <c:pt idx="10">
                  <c:v>0.32206289973789048</c:v>
                </c:pt>
                <c:pt idx="11">
                  <c:v>0.36417981321622694</c:v>
                </c:pt>
                <c:pt idx="12">
                  <c:v>0.4062967266945634</c:v>
                </c:pt>
                <c:pt idx="13">
                  <c:v>0.44841364017289986</c:v>
                </c:pt>
                <c:pt idx="14">
                  <c:v>0.49053055365123632</c:v>
                </c:pt>
                <c:pt idx="15">
                  <c:v>0.53264746712957278</c:v>
                </c:pt>
                <c:pt idx="16">
                  <c:v>0.57476438060790924</c:v>
                </c:pt>
                <c:pt idx="17">
                  <c:v>0.6168812940862457</c:v>
                </c:pt>
                <c:pt idx="18">
                  <c:v>0.65899820756458216</c:v>
                </c:pt>
                <c:pt idx="19">
                  <c:v>0.70111512104291862</c:v>
                </c:pt>
                <c:pt idx="20">
                  <c:v>0.74323203452125508</c:v>
                </c:pt>
                <c:pt idx="21">
                  <c:v>0.78534894799959154</c:v>
                </c:pt>
                <c:pt idx="22">
                  <c:v>0.827465861477928</c:v>
                </c:pt>
                <c:pt idx="23">
                  <c:v>0.86958277495626446</c:v>
                </c:pt>
                <c:pt idx="24">
                  <c:v>0.91169968843460081</c:v>
                </c:pt>
              </c:numCache>
            </c:numRef>
          </c:cat>
          <c:val>
            <c:numRef>
              <c:f>'6.1 Kernel density plots'!$AT$8:$AT$32</c:f>
              <c:numCache>
                <c:formatCode>0.000</c:formatCode>
                <c:ptCount val="25"/>
                <c:pt idx="0">
                  <c:v>0.97983140573636374</c:v>
                </c:pt>
                <c:pt idx="1">
                  <c:v>1.5508210335061132</c:v>
                </c:pt>
                <c:pt idx="2">
                  <c:v>2.0730969619802386</c:v>
                </c:pt>
                <c:pt idx="3">
                  <c:v>2.4801467829388981</c:v>
                </c:pt>
                <c:pt idx="4">
                  <c:v>2.7342412093974415</c:v>
                </c:pt>
                <c:pt idx="5">
                  <c:v>2.8049835824401406</c:v>
                </c:pt>
                <c:pt idx="6">
                  <c:v>2.672368447335014</c:v>
                </c:pt>
                <c:pt idx="7">
                  <c:v>2.3263270224203021</c:v>
                </c:pt>
                <c:pt idx="8">
                  <c:v>1.7703894646569356</c:v>
                </c:pt>
                <c:pt idx="9">
                  <c:v>1.2341850009245925</c:v>
                </c:pt>
                <c:pt idx="10">
                  <c:v>0.81763418022977574</c:v>
                </c:pt>
                <c:pt idx="11">
                  <c:v>0.53859677382537852</c:v>
                </c:pt>
                <c:pt idx="12">
                  <c:v>0.35987719635347809</c:v>
                </c:pt>
                <c:pt idx="13">
                  <c:v>0.24469564835681537</c:v>
                </c:pt>
                <c:pt idx="14">
                  <c:v>0.16779528152740608</c:v>
                </c:pt>
                <c:pt idx="15">
                  <c:v>0.12012368138739757</c:v>
                </c:pt>
                <c:pt idx="16">
                  <c:v>8.8254182443132906E-2</c:v>
                </c:pt>
                <c:pt idx="17">
                  <c:v>6.4508648484533707E-2</c:v>
                </c:pt>
                <c:pt idx="18">
                  <c:v>4.6220622225925059E-2</c:v>
                </c:pt>
                <c:pt idx="19">
                  <c:v>3.247161979053699E-2</c:v>
                </c:pt>
                <c:pt idx="20">
                  <c:v>2.2811660240433223E-2</c:v>
                </c:pt>
                <c:pt idx="21">
                  <c:v>1.448866675823748E-2</c:v>
                </c:pt>
                <c:pt idx="22">
                  <c:v>9.2105520286938272E-3</c:v>
                </c:pt>
                <c:pt idx="23">
                  <c:v>4.9256898992018272E-3</c:v>
                </c:pt>
                <c:pt idx="24">
                  <c:v>1.6412057338541055E-3</c:v>
                </c:pt>
              </c:numCache>
            </c:numRef>
          </c:val>
          <c:smooth val="0"/>
          <c:extLst>
            <c:ext xmlns:c16="http://schemas.microsoft.com/office/drawing/2014/chart" uri="{C3380CC4-5D6E-409C-BE32-E72D297353CC}">
              <c16:uniqueId val="{00000003-4453-4DC3-827F-FC1C36CAC95F}"/>
            </c:ext>
          </c:extLst>
        </c:ser>
        <c:dLbls>
          <c:showLegendKey val="0"/>
          <c:showVal val="0"/>
          <c:showCatName val="0"/>
          <c:showSerName val="0"/>
          <c:showPercent val="0"/>
          <c:showBubbleSize val="0"/>
        </c:dLbls>
        <c:smooth val="0"/>
        <c:axId val="468504192"/>
        <c:axId val="468505632"/>
      </c:lineChart>
      <c:catAx>
        <c:axId val="4685041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505632"/>
        <c:crosses val="autoZero"/>
        <c:auto val="1"/>
        <c:lblAlgn val="ctr"/>
        <c:lblOffset val="100"/>
        <c:noMultiLvlLbl val="0"/>
      </c:catAx>
      <c:valAx>
        <c:axId val="468505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50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a:t>
            </a:r>
            <a:r>
              <a:rPr lang="en-NZ" baseline="0"/>
              <a:t> of income spent on electricity by income quintile</a:t>
            </a:r>
            <a:endParaRPr lang="en-NZ"/>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plots'!$AW$7</c:f>
              <c:strCache>
                <c:ptCount val="1"/>
                <c:pt idx="0">
                  <c:v>One</c:v>
                </c:pt>
              </c:strCache>
            </c:strRef>
          </c:tx>
          <c:spPr>
            <a:ln w="28575" cap="rnd">
              <a:solidFill>
                <a:schemeClr val="accent1"/>
              </a:solidFill>
              <a:round/>
            </a:ln>
            <a:effectLst/>
          </c:spPr>
          <c:marker>
            <c:symbol val="none"/>
          </c:marker>
          <c:cat>
            <c:numRef>
              <c:f>'6.1 Kernel density plots'!$AV$8:$AV$57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plots'!$AW$8:$AW$57</c:f>
              <c:numCache>
                <c:formatCode>0.000</c:formatCode>
                <c:ptCount val="50"/>
                <c:pt idx="0">
                  <c:v>1.8002809964623581</c:v>
                </c:pt>
                <c:pt idx="1">
                  <c:v>2.9131780795941968</c:v>
                </c:pt>
                <c:pt idx="2">
                  <c:v>4.0456394356315792</c:v>
                </c:pt>
                <c:pt idx="3">
                  <c:v>5.0567043483913183</c:v>
                </c:pt>
                <c:pt idx="4">
                  <c:v>5.8441304301910071</c:v>
                </c:pt>
                <c:pt idx="5">
                  <c:v>6.3428901056752043</c:v>
                </c:pt>
                <c:pt idx="6">
                  <c:v>6.5124439078808392</c:v>
                </c:pt>
                <c:pt idx="7">
                  <c:v>6.30780184406348</c:v>
                </c:pt>
                <c:pt idx="8">
                  <c:v>5.7095166240687316</c:v>
                </c:pt>
                <c:pt idx="9">
                  <c:v>4.8098916630108128</c:v>
                </c:pt>
                <c:pt idx="10">
                  <c:v>3.7714140644053198</c:v>
                </c:pt>
                <c:pt idx="11">
                  <c:v>2.812624997622343</c:v>
                </c:pt>
                <c:pt idx="12">
                  <c:v>2.056556332625596</c:v>
                </c:pt>
                <c:pt idx="13">
                  <c:v>1.5311442122210286</c:v>
                </c:pt>
                <c:pt idx="14">
                  <c:v>1.1535993594497049</c:v>
                </c:pt>
                <c:pt idx="15">
                  <c:v>0.87937675418425376</c:v>
                </c:pt>
                <c:pt idx="16">
                  <c:v>0.67289821969507313</c:v>
                </c:pt>
                <c:pt idx="17">
                  <c:v>0.51281179752855699</c:v>
                </c:pt>
                <c:pt idx="18">
                  <c:v>0.39377793071647388</c:v>
                </c:pt>
                <c:pt idx="19">
                  <c:v>0.30077594898724425</c:v>
                </c:pt>
                <c:pt idx="20">
                  <c:v>0.23274859497210529</c:v>
                </c:pt>
                <c:pt idx="21">
                  <c:v>0.17862066556940931</c:v>
                </c:pt>
                <c:pt idx="22">
                  <c:v>0.13127954759188362</c:v>
                </c:pt>
                <c:pt idx="23">
                  <c:v>9.9335195108562729E-2</c:v>
                </c:pt>
                <c:pt idx="24">
                  <c:v>7.5662899695672345E-2</c:v>
                </c:pt>
                <c:pt idx="25">
                  <c:v>5.9555401115793022E-2</c:v>
                </c:pt>
                <c:pt idx="26">
                  <c:v>4.6940023821237679E-2</c:v>
                </c:pt>
                <c:pt idx="27">
                  <c:v>4.0655427184024935E-2</c:v>
                </c:pt>
                <c:pt idx="28">
                  <c:v>3.6211365520993959E-2</c:v>
                </c:pt>
                <c:pt idx="29">
                  <c:v>3.2108491244744533E-2</c:v>
                </c:pt>
                <c:pt idx="30">
                  <c:v>2.6923096670228665E-2</c:v>
                </c:pt>
                <c:pt idx="31">
                  <c:v>2.1941805496803111E-2</c:v>
                </c:pt>
                <c:pt idx="32">
                  <c:v>1.6772996737887891E-2</c:v>
                </c:pt>
                <c:pt idx="33">
                  <c:v>1.3653685889620584E-2</c:v>
                </c:pt>
                <c:pt idx="34">
                  <c:v>1.0087729069297925E-2</c:v>
                </c:pt>
                <c:pt idx="35">
                  <c:v>6.6575067977519484E-3</c:v>
                </c:pt>
                <c:pt idx="36">
                  <c:v>5.0756502957307022E-3</c:v>
                </c:pt>
                <c:pt idx="37">
                  <c:v>3.2649307423637352E-3</c:v>
                </c:pt>
                <c:pt idx="38">
                  <c:v>1.9347395419165587E-3</c:v>
                </c:pt>
                <c:pt idx="39">
                  <c:v>9.5826299077758951E-4</c:v>
                </c:pt>
                <c:pt idx="40">
                  <c:v>1.4198670680494148E-4</c:v>
                </c:pt>
                <c:pt idx="41">
                  <c:v>4.5293448173437168E-4</c:v>
                </c:pt>
                <c:pt idx="42">
                  <c:v>1.2131640959301654E-3</c:v>
                </c:pt>
                <c:pt idx="43">
                  <c:v>1.817242644733546E-3</c:v>
                </c:pt>
                <c:pt idx="44">
                  <c:v>2.2651701281445127E-3</c:v>
                </c:pt>
                <c:pt idx="45">
                  <c:v>2.5569465461630662E-3</c:v>
                </c:pt>
                <c:pt idx="46">
                  <c:v>2.6925718987892062E-3</c:v>
                </c:pt>
                <c:pt idx="47">
                  <c:v>2.6720461860229327E-3</c:v>
                </c:pt>
                <c:pt idx="48">
                  <c:v>2.4953694078642457E-3</c:v>
                </c:pt>
                <c:pt idx="49">
                  <c:v>2.1625415643131449E-3</c:v>
                </c:pt>
              </c:numCache>
            </c:numRef>
          </c:val>
          <c:smooth val="0"/>
          <c:extLst>
            <c:ext xmlns:c16="http://schemas.microsoft.com/office/drawing/2014/chart" uri="{C3380CC4-5D6E-409C-BE32-E72D297353CC}">
              <c16:uniqueId val="{00000000-6C64-4EC9-8FBB-11586903DF42}"/>
            </c:ext>
          </c:extLst>
        </c:ser>
        <c:ser>
          <c:idx val="1"/>
          <c:order val="1"/>
          <c:tx>
            <c:strRef>
              <c:f>'6.1 Kernel density plots'!$AX$7</c:f>
              <c:strCache>
                <c:ptCount val="1"/>
                <c:pt idx="0">
                  <c:v>Two</c:v>
                </c:pt>
              </c:strCache>
            </c:strRef>
          </c:tx>
          <c:spPr>
            <a:ln w="28575" cap="rnd">
              <a:solidFill>
                <a:schemeClr val="accent2"/>
              </a:solidFill>
              <a:round/>
            </a:ln>
            <a:effectLst/>
          </c:spPr>
          <c:marker>
            <c:symbol val="none"/>
          </c:marker>
          <c:cat>
            <c:numRef>
              <c:f>'6.1 Kernel density plots'!$AV$8:$AV$57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plots'!$AX$8:$AX$57</c:f>
              <c:numCache>
                <c:formatCode>0.000</c:formatCode>
                <c:ptCount val="50"/>
                <c:pt idx="0">
                  <c:v>2.6436296340751011</c:v>
                </c:pt>
                <c:pt idx="1">
                  <c:v>4.0268780692147814</c:v>
                </c:pt>
                <c:pt idx="2">
                  <c:v>5.2803634107623427</c:v>
                </c:pt>
                <c:pt idx="3">
                  <c:v>6.2953196616572722</c:v>
                </c:pt>
                <c:pt idx="4">
                  <c:v>6.966366856849592</c:v>
                </c:pt>
                <c:pt idx="5">
                  <c:v>7.2529343115572082</c:v>
                </c:pt>
                <c:pt idx="6">
                  <c:v>7.1201497884565734</c:v>
                </c:pt>
                <c:pt idx="7">
                  <c:v>6.5475494084623964</c:v>
                </c:pt>
                <c:pt idx="8">
                  <c:v>5.5198455212025586</c:v>
                </c:pt>
                <c:pt idx="9">
                  <c:v>4.137168954468363</c:v>
                </c:pt>
                <c:pt idx="10">
                  <c:v>2.7522093242714876</c:v>
                </c:pt>
                <c:pt idx="11">
                  <c:v>1.7697940945987127</c:v>
                </c:pt>
                <c:pt idx="12">
                  <c:v>1.1438802254849532</c:v>
                </c:pt>
                <c:pt idx="13">
                  <c:v>0.74449937390083409</c:v>
                </c:pt>
                <c:pt idx="14">
                  <c:v>0.48681815628405556</c:v>
                </c:pt>
                <c:pt idx="15">
                  <c:v>0.33392009996248961</c:v>
                </c:pt>
                <c:pt idx="16">
                  <c:v>0.23073099282246698</c:v>
                </c:pt>
                <c:pt idx="17">
                  <c:v>0.16714147583709582</c:v>
                </c:pt>
                <c:pt idx="18">
                  <c:v>0.12390539584859227</c:v>
                </c:pt>
                <c:pt idx="19">
                  <c:v>9.7714771339624168E-2</c:v>
                </c:pt>
                <c:pt idx="20">
                  <c:v>7.9060245427448175E-2</c:v>
                </c:pt>
                <c:pt idx="21">
                  <c:v>6.2556354218144886E-2</c:v>
                </c:pt>
                <c:pt idx="22">
                  <c:v>4.6887121744119797E-2</c:v>
                </c:pt>
                <c:pt idx="23">
                  <c:v>3.680488718228591E-2</c:v>
                </c:pt>
                <c:pt idx="24">
                  <c:v>2.7723558975151809E-2</c:v>
                </c:pt>
                <c:pt idx="25">
                  <c:v>2.1055746319964718E-2</c:v>
                </c:pt>
                <c:pt idx="26">
                  <c:v>1.6068574254563955E-2</c:v>
                </c:pt>
                <c:pt idx="27">
                  <c:v>1.2820191173753635E-2</c:v>
                </c:pt>
                <c:pt idx="28">
                  <c:v>1.1120839710916888E-2</c:v>
                </c:pt>
                <c:pt idx="29">
                  <c:v>9.4269183824471272E-3</c:v>
                </c:pt>
                <c:pt idx="30">
                  <c:v>7.9032289835230061E-3</c:v>
                </c:pt>
                <c:pt idx="31">
                  <c:v>6.4227933177971866E-3</c:v>
                </c:pt>
                <c:pt idx="32">
                  <c:v>5.2093720828776746E-3</c:v>
                </c:pt>
                <c:pt idx="33">
                  <c:v>3.6193297291521528E-3</c:v>
                </c:pt>
                <c:pt idx="34">
                  <c:v>2.2556438295651083E-3</c:v>
                </c:pt>
                <c:pt idx="35">
                  <c:v>1.8221132079483048E-3</c:v>
                </c:pt>
                <c:pt idx="36">
                  <c:v>1.23446848997539E-3</c:v>
                </c:pt>
                <c:pt idx="37">
                  <c:v>4.9270967564635844E-4</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1-6C64-4EC9-8FBB-11586903DF42}"/>
            </c:ext>
          </c:extLst>
        </c:ser>
        <c:ser>
          <c:idx val="2"/>
          <c:order val="2"/>
          <c:tx>
            <c:strRef>
              <c:f>'6.1 Kernel density plots'!$AY$7</c:f>
              <c:strCache>
                <c:ptCount val="1"/>
                <c:pt idx="0">
                  <c:v>Three</c:v>
                </c:pt>
              </c:strCache>
            </c:strRef>
          </c:tx>
          <c:spPr>
            <a:ln w="28575" cap="rnd">
              <a:solidFill>
                <a:schemeClr val="accent3"/>
              </a:solidFill>
              <a:round/>
            </a:ln>
            <a:effectLst/>
          </c:spPr>
          <c:marker>
            <c:symbol val="none"/>
          </c:marker>
          <c:cat>
            <c:numRef>
              <c:f>'6.1 Kernel density plots'!$AV$8:$AV$57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plots'!$AY$8:$AY$57</c:f>
              <c:numCache>
                <c:formatCode>0.000</c:formatCode>
                <c:ptCount val="50"/>
                <c:pt idx="0">
                  <c:v>3.4617884512708739</c:v>
                </c:pt>
                <c:pt idx="1">
                  <c:v>4.9749908103092464</c:v>
                </c:pt>
                <c:pt idx="2">
                  <c:v>6.222421318984706</c:v>
                </c:pt>
                <c:pt idx="3">
                  <c:v>7.1053095527097554</c:v>
                </c:pt>
                <c:pt idx="4">
                  <c:v>7.5731101697077481</c:v>
                </c:pt>
                <c:pt idx="5">
                  <c:v>7.6075638209359724</c:v>
                </c:pt>
                <c:pt idx="6">
                  <c:v>7.1886169020142194</c:v>
                </c:pt>
                <c:pt idx="7">
                  <c:v>6.3018391993991578</c:v>
                </c:pt>
                <c:pt idx="8">
                  <c:v>4.9421618934886808</c:v>
                </c:pt>
                <c:pt idx="9">
                  <c:v>3.2441675279568019</c:v>
                </c:pt>
                <c:pt idx="10">
                  <c:v>1.8033344804569031</c:v>
                </c:pt>
                <c:pt idx="11">
                  <c:v>0.99104075357075616</c:v>
                </c:pt>
                <c:pt idx="12">
                  <c:v>0.58008038494766101</c:v>
                </c:pt>
                <c:pt idx="13">
                  <c:v>0.35966037228167991</c:v>
                </c:pt>
                <c:pt idx="14">
                  <c:v>0.24095768808042173</c:v>
                </c:pt>
                <c:pt idx="15">
                  <c:v>0.16729176222190892</c:v>
                </c:pt>
                <c:pt idx="16">
                  <c:v>0.11964392310124672</c:v>
                </c:pt>
                <c:pt idx="17">
                  <c:v>9.2435801950220844E-2</c:v>
                </c:pt>
                <c:pt idx="18">
                  <c:v>7.6393469942517639E-2</c:v>
                </c:pt>
                <c:pt idx="19">
                  <c:v>6.1781148592685568E-2</c:v>
                </c:pt>
                <c:pt idx="20">
                  <c:v>4.6292185983879207E-2</c:v>
                </c:pt>
                <c:pt idx="21">
                  <c:v>3.3986891657328731E-2</c:v>
                </c:pt>
                <c:pt idx="22">
                  <c:v>2.5681122928301648E-2</c:v>
                </c:pt>
                <c:pt idx="23">
                  <c:v>1.8621116098724331E-2</c:v>
                </c:pt>
                <c:pt idx="24">
                  <c:v>1.2803872325028855E-2</c:v>
                </c:pt>
                <c:pt idx="25">
                  <c:v>9.0494528665844183E-3</c:v>
                </c:pt>
                <c:pt idx="26">
                  <c:v>6.2436851942971605E-3</c:v>
                </c:pt>
                <c:pt idx="27">
                  <c:v>3.896411333057224E-3</c:v>
                </c:pt>
                <c:pt idx="28">
                  <c:v>1.7703303924334688E-3</c:v>
                </c:pt>
                <c:pt idx="29">
                  <c:v>1.5726544434973864E-4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2-6C64-4EC9-8FBB-11586903DF42}"/>
            </c:ext>
          </c:extLst>
        </c:ser>
        <c:ser>
          <c:idx val="3"/>
          <c:order val="3"/>
          <c:tx>
            <c:strRef>
              <c:f>'6.1 Kernel density plots'!$AZ$7</c:f>
              <c:strCache>
                <c:ptCount val="1"/>
                <c:pt idx="0">
                  <c:v>Four </c:v>
                </c:pt>
              </c:strCache>
            </c:strRef>
          </c:tx>
          <c:spPr>
            <a:ln w="28575" cap="rnd">
              <a:solidFill>
                <a:schemeClr val="accent4"/>
              </a:solidFill>
              <a:round/>
            </a:ln>
            <a:effectLst/>
          </c:spPr>
          <c:marker>
            <c:symbol val="none"/>
          </c:marker>
          <c:cat>
            <c:numRef>
              <c:f>'6.1 Kernel density plots'!$AV$8:$AV$57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plots'!$AZ$8:$AZ$57</c:f>
              <c:numCache>
                <c:formatCode>0.000</c:formatCode>
                <c:ptCount val="50"/>
                <c:pt idx="0">
                  <c:v>3.9337619908302064</c:v>
                </c:pt>
                <c:pt idx="1">
                  <c:v>5.4794049496306991</c:v>
                </c:pt>
                <c:pt idx="2">
                  <c:v>6.7017030764830743</c:v>
                </c:pt>
                <c:pt idx="3">
                  <c:v>7.5130346991742964</c:v>
                </c:pt>
                <c:pt idx="4">
                  <c:v>7.8757493472735716</c:v>
                </c:pt>
                <c:pt idx="5">
                  <c:v>7.7752293884254513</c:v>
                </c:pt>
                <c:pt idx="6">
                  <c:v>7.2008154365570549</c:v>
                </c:pt>
                <c:pt idx="7">
                  <c:v>6.1508178974447922</c:v>
                </c:pt>
                <c:pt idx="8">
                  <c:v>4.6227444358953811</c:v>
                </c:pt>
                <c:pt idx="9">
                  <c:v>2.7490131281018879</c:v>
                </c:pt>
                <c:pt idx="10">
                  <c:v>1.340743016952034</c:v>
                </c:pt>
                <c:pt idx="11">
                  <c:v>0.6450575839764614</c:v>
                </c:pt>
                <c:pt idx="12">
                  <c:v>0.32635644983514739</c:v>
                </c:pt>
                <c:pt idx="13">
                  <c:v>0.16880566014225312</c:v>
                </c:pt>
                <c:pt idx="14">
                  <c:v>9.8242332139238539E-2</c:v>
                </c:pt>
                <c:pt idx="15">
                  <c:v>6.0152648855396652E-2</c:v>
                </c:pt>
                <c:pt idx="16">
                  <c:v>3.905587561350804E-2</c:v>
                </c:pt>
                <c:pt idx="17">
                  <c:v>2.5229536281297274E-2</c:v>
                </c:pt>
                <c:pt idx="18">
                  <c:v>1.536584857544402E-2</c:v>
                </c:pt>
                <c:pt idx="19">
                  <c:v>8.9285533693779246E-3</c:v>
                </c:pt>
                <c:pt idx="20">
                  <c:v>5.9622674659747131E-3</c:v>
                </c:pt>
                <c:pt idx="21">
                  <c:v>4.0979014217398567E-3</c:v>
                </c:pt>
                <c:pt idx="22">
                  <c:v>3.6541709331369427E-3</c:v>
                </c:pt>
                <c:pt idx="23">
                  <c:v>3.412127392421149E-3</c:v>
                </c:pt>
                <c:pt idx="24">
                  <c:v>3.2959390071373514E-3</c:v>
                </c:pt>
                <c:pt idx="25">
                  <c:v>3.9290329430447402E-3</c:v>
                </c:pt>
                <c:pt idx="26">
                  <c:v>4.6500595044396114E-3</c:v>
                </c:pt>
                <c:pt idx="27">
                  <c:v>5.0680641047163941E-3</c:v>
                </c:pt>
                <c:pt idx="28">
                  <c:v>5.1830467438750841E-3</c:v>
                </c:pt>
                <c:pt idx="29">
                  <c:v>4.9950074219156839E-3</c:v>
                </c:pt>
                <c:pt idx="30">
                  <c:v>4.5039461388381953E-3</c:v>
                </c:pt>
                <c:pt idx="31">
                  <c:v>3.7098628946426152E-3</c:v>
                </c:pt>
                <c:pt idx="32">
                  <c:v>2.6127576893289466E-3</c:v>
                </c:pt>
                <c:pt idx="33">
                  <c:v>1.212630522897181E-3</c:v>
                </c:pt>
                <c:pt idx="34">
                  <c:v>3.405062840037891E-4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3-6C64-4EC9-8FBB-11586903DF42}"/>
            </c:ext>
          </c:extLst>
        </c:ser>
        <c:ser>
          <c:idx val="4"/>
          <c:order val="4"/>
          <c:tx>
            <c:strRef>
              <c:f>'6.1 Kernel density plots'!$BA$7</c:f>
              <c:strCache>
                <c:ptCount val="1"/>
                <c:pt idx="0">
                  <c:v>Five</c:v>
                </c:pt>
              </c:strCache>
            </c:strRef>
          </c:tx>
          <c:spPr>
            <a:ln w="28575" cap="rnd">
              <a:solidFill>
                <a:schemeClr val="accent5"/>
              </a:solidFill>
              <a:round/>
            </a:ln>
            <a:effectLst/>
          </c:spPr>
          <c:marker>
            <c:symbol val="none"/>
          </c:marker>
          <c:cat>
            <c:numRef>
              <c:f>'6.1 Kernel density plots'!$AV$8:$AV$57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plots'!$BA$8:$BA$57</c:f>
              <c:numCache>
                <c:formatCode>0.000</c:formatCode>
                <c:ptCount val="50"/>
                <c:pt idx="0">
                  <c:v>4.691563897060921</c:v>
                </c:pt>
                <c:pt idx="1">
                  <c:v>6.1559261290949143</c:v>
                </c:pt>
                <c:pt idx="2">
                  <c:v>7.2285336630990846</c:v>
                </c:pt>
                <c:pt idx="3">
                  <c:v>7.8543840051420508</c:v>
                </c:pt>
                <c:pt idx="4">
                  <c:v>8.0169490538378412</c:v>
                </c:pt>
                <c:pt idx="5">
                  <c:v>7.7056904045277124</c:v>
                </c:pt>
                <c:pt idx="6">
                  <c:v>6.9193420820098712</c:v>
                </c:pt>
                <c:pt idx="7">
                  <c:v>5.6550458712109313</c:v>
                </c:pt>
                <c:pt idx="8">
                  <c:v>3.9090529110879535</c:v>
                </c:pt>
                <c:pt idx="9">
                  <c:v>1.8938601290194734</c:v>
                </c:pt>
                <c:pt idx="10">
                  <c:v>0.78957141477765413</c:v>
                </c:pt>
                <c:pt idx="11">
                  <c:v>0.36994935349520847</c:v>
                </c:pt>
                <c:pt idx="12">
                  <c:v>0.18563703880991506</c:v>
                </c:pt>
                <c:pt idx="13">
                  <c:v>9.9410621904997123E-2</c:v>
                </c:pt>
                <c:pt idx="14">
                  <c:v>6.0418807356146735E-2</c:v>
                </c:pt>
                <c:pt idx="15">
                  <c:v>3.7536803894826942E-2</c:v>
                </c:pt>
                <c:pt idx="16">
                  <c:v>2.3148622532413139E-2</c:v>
                </c:pt>
                <c:pt idx="17">
                  <c:v>1.2616785060590746E-2</c:v>
                </c:pt>
                <c:pt idx="18">
                  <c:v>7.0531376590504723E-3</c:v>
                </c:pt>
                <c:pt idx="19">
                  <c:v>4.0523459967539907E-3</c:v>
                </c:pt>
                <c:pt idx="20">
                  <c:v>2.8670880716570859E-3</c:v>
                </c:pt>
                <c:pt idx="21">
                  <c:v>1.8414971063253588E-3</c:v>
                </c:pt>
                <c:pt idx="22">
                  <c:v>1.7900506661862E-3</c:v>
                </c:pt>
                <c:pt idx="23">
                  <c:v>1.8019120701315882E-3</c:v>
                </c:pt>
                <c:pt idx="24">
                  <c:v>1.8030365236146853E-3</c:v>
                </c:pt>
                <c:pt idx="25">
                  <c:v>2.2235780274348343E-3</c:v>
                </c:pt>
                <c:pt idx="26">
                  <c:v>2.4929395671952873E-3</c:v>
                </c:pt>
                <c:pt idx="27">
                  <c:v>2.6111211428960441E-3</c:v>
                </c:pt>
                <c:pt idx="28">
                  <c:v>2.5781227545371038E-3</c:v>
                </c:pt>
                <c:pt idx="29">
                  <c:v>2.3939444021184673E-3</c:v>
                </c:pt>
                <c:pt idx="30">
                  <c:v>2.058586085640135E-3</c:v>
                </c:pt>
                <c:pt idx="31">
                  <c:v>1.5720478051021061E-3</c:v>
                </c:pt>
                <c:pt idx="32">
                  <c:v>9.3432956050438132E-4</c:v>
                </c:pt>
                <c:pt idx="33">
                  <c:v>1.4543135184695656E-4</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4-6C64-4EC9-8FBB-11586903DF42}"/>
            </c:ext>
          </c:extLst>
        </c:ser>
        <c:dLbls>
          <c:showLegendKey val="0"/>
          <c:showVal val="0"/>
          <c:showCatName val="0"/>
          <c:showSerName val="0"/>
          <c:showPercent val="0"/>
          <c:showBubbleSize val="0"/>
        </c:dLbls>
        <c:smooth val="0"/>
        <c:axId val="620845360"/>
        <c:axId val="468506592"/>
      </c:lineChart>
      <c:catAx>
        <c:axId val="620845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 of income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506592"/>
        <c:crosses val="autoZero"/>
        <c:auto val="1"/>
        <c:lblAlgn val="ctr"/>
        <c:lblOffset val="100"/>
        <c:noMultiLvlLbl val="0"/>
      </c:catAx>
      <c:valAx>
        <c:axId val="4685065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45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Share of income spent on electricity by geography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'6.1 Kernel density plots'!$BD$7</c:f>
              <c:strCache>
                <c:ptCount val="1"/>
                <c:pt idx="0">
                  <c:v>Rural</c:v>
                </c:pt>
              </c:strCache>
            </c:strRef>
          </c:tx>
          <c:spPr>
            <a:ln w="28575" cap="rnd">
              <a:solidFill>
                <a:schemeClr val="accent1"/>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plots'!$BD$8:$BD$57</c:f>
              <c:numCache>
                <c:formatCode>0.000</c:formatCode>
                <c:ptCount val="50"/>
                <c:pt idx="0">
                  <c:v>2.4372985251568773</c:v>
                </c:pt>
                <c:pt idx="1">
                  <c:v>3.6766697434922966</c:v>
                </c:pt>
                <c:pt idx="2">
                  <c:v>4.8169569774473509</c:v>
                </c:pt>
                <c:pt idx="3">
                  <c:v>5.7412715974084296</c:v>
                </c:pt>
                <c:pt idx="4">
                  <c:v>6.3908230556530121</c:v>
                </c:pt>
                <c:pt idx="5">
                  <c:v>6.7059161871958857</c:v>
                </c:pt>
                <c:pt idx="6">
                  <c:v>6.6476500727821159</c:v>
                </c:pt>
                <c:pt idx="7">
                  <c:v>6.2000201953044556</c:v>
                </c:pt>
                <c:pt idx="8">
                  <c:v>5.3303751247361895</c:v>
                </c:pt>
                <c:pt idx="9">
                  <c:v>4.148377233520864</c:v>
                </c:pt>
                <c:pt idx="10">
                  <c:v>3.0101722380304459</c:v>
                </c:pt>
                <c:pt idx="11">
                  <c:v>2.1399832897990816</c:v>
                </c:pt>
                <c:pt idx="12">
                  <c:v>1.5306107267250186</c:v>
                </c:pt>
                <c:pt idx="13">
                  <c:v>1.1304665230159561</c:v>
                </c:pt>
                <c:pt idx="14">
                  <c:v>0.84723076539750897</c:v>
                </c:pt>
                <c:pt idx="15">
                  <c:v>0.64355842732892354</c:v>
                </c:pt>
                <c:pt idx="16">
                  <c:v>0.50235323305106139</c:v>
                </c:pt>
                <c:pt idx="17">
                  <c:v>0.39668231737906734</c:v>
                </c:pt>
                <c:pt idx="18">
                  <c:v>0.31345451389481277</c:v>
                </c:pt>
                <c:pt idx="19">
                  <c:v>0.25663680533059302</c:v>
                </c:pt>
                <c:pt idx="20">
                  <c:v>0.21091825931592112</c:v>
                </c:pt>
                <c:pt idx="21">
                  <c:v>0.1781983017778746</c:v>
                </c:pt>
                <c:pt idx="22">
                  <c:v>0.14927497114825714</c:v>
                </c:pt>
                <c:pt idx="23">
                  <c:v>0.12309206777920874</c:v>
                </c:pt>
                <c:pt idx="24">
                  <c:v>9.6252638513590158E-2</c:v>
                </c:pt>
                <c:pt idx="25">
                  <c:v>7.5389475509242826E-2</c:v>
                </c:pt>
                <c:pt idx="26">
                  <c:v>6.0903122989105773E-2</c:v>
                </c:pt>
                <c:pt idx="27">
                  <c:v>5.4763028891738702E-2</c:v>
                </c:pt>
                <c:pt idx="28">
                  <c:v>4.9199576541794944E-2</c:v>
                </c:pt>
                <c:pt idx="29">
                  <c:v>4.3601107999468376E-2</c:v>
                </c:pt>
                <c:pt idx="30">
                  <c:v>3.5177404122006047E-2</c:v>
                </c:pt>
                <c:pt idx="31">
                  <c:v>2.519908337499854E-2</c:v>
                </c:pt>
                <c:pt idx="32">
                  <c:v>1.5153215081231282E-2</c:v>
                </c:pt>
                <c:pt idx="33">
                  <c:v>8.2424104970235633E-3</c:v>
                </c:pt>
                <c:pt idx="34">
                  <c:v>3.81076992595346E-3</c:v>
                </c:pt>
                <c:pt idx="35">
                  <c:v>4.8575727403097041E-4</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0-C8B6-454B-A7B8-A82C297648AF}"/>
            </c:ext>
          </c:extLst>
        </c:ser>
        <c:ser>
          <c:idx val="1"/>
          <c:order val="1"/>
          <c:tx>
            <c:strRef>
              <c:f>'6.1 Kernel density plots'!$BE$7</c:f>
              <c:strCache>
                <c:ptCount val="1"/>
                <c:pt idx="0">
                  <c:v>Small and medium regional centres</c:v>
                </c:pt>
              </c:strCache>
            </c:strRef>
          </c:tx>
          <c:spPr>
            <a:ln w="28575" cap="rnd">
              <a:solidFill>
                <a:schemeClr val="accent2"/>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plots'!$BE$8:$BE$57</c:f>
              <c:numCache>
                <c:formatCode>0.000</c:formatCode>
                <c:ptCount val="50"/>
                <c:pt idx="0">
                  <c:v>2.8449677736418439</c:v>
                </c:pt>
                <c:pt idx="1">
                  <c:v>4.2186585752595311</c:v>
                </c:pt>
                <c:pt idx="2">
                  <c:v>5.4341299263857845</c:v>
                </c:pt>
                <c:pt idx="3">
                  <c:v>6.3933276618901473</c:v>
                </c:pt>
                <c:pt idx="4">
                  <c:v>6.9933130306237929</c:v>
                </c:pt>
                <c:pt idx="5">
                  <c:v>7.2057434776064184</c:v>
                </c:pt>
                <c:pt idx="6">
                  <c:v>7.0081573649720088</c:v>
                </c:pt>
                <c:pt idx="7">
                  <c:v>6.3696588990678835</c:v>
                </c:pt>
                <c:pt idx="8">
                  <c:v>5.289110585157963</c:v>
                </c:pt>
                <c:pt idx="9">
                  <c:v>3.844830187311663</c:v>
                </c:pt>
                <c:pt idx="10">
                  <c:v>2.509201502058179</c:v>
                </c:pt>
                <c:pt idx="11">
                  <c:v>1.6470084018208995</c:v>
                </c:pt>
                <c:pt idx="12">
                  <c:v>1.1264684138158643</c:v>
                </c:pt>
                <c:pt idx="13">
                  <c:v>0.78166745406253468</c:v>
                </c:pt>
                <c:pt idx="14">
                  <c:v>0.5591368934891634</c:v>
                </c:pt>
                <c:pt idx="15">
                  <c:v>0.4277379784085617</c:v>
                </c:pt>
                <c:pt idx="16">
                  <c:v>0.31778186991756258</c:v>
                </c:pt>
                <c:pt idx="17">
                  <c:v>0.24130265676197976</c:v>
                </c:pt>
                <c:pt idx="18">
                  <c:v>0.18277607945165752</c:v>
                </c:pt>
                <c:pt idx="19">
                  <c:v>0.13009017590993968</c:v>
                </c:pt>
                <c:pt idx="20">
                  <c:v>8.9128633710592375E-2</c:v>
                </c:pt>
                <c:pt idx="21">
                  <c:v>6.2319408995355728E-2</c:v>
                </c:pt>
                <c:pt idx="22">
                  <c:v>4.2335544345374336E-2</c:v>
                </c:pt>
                <c:pt idx="23">
                  <c:v>3.0743467279392554E-2</c:v>
                </c:pt>
                <c:pt idx="24">
                  <c:v>2.0445225001317395E-2</c:v>
                </c:pt>
                <c:pt idx="25">
                  <c:v>1.5035455005103162E-2</c:v>
                </c:pt>
                <c:pt idx="26">
                  <c:v>1.024363095941528E-2</c:v>
                </c:pt>
                <c:pt idx="27">
                  <c:v>7.8611636037105512E-3</c:v>
                </c:pt>
                <c:pt idx="28">
                  <c:v>5.2453059534525118E-3</c:v>
                </c:pt>
                <c:pt idx="29">
                  <c:v>4.0617760641315989E-3</c:v>
                </c:pt>
                <c:pt idx="30">
                  <c:v>3.8269597290343307E-3</c:v>
                </c:pt>
                <c:pt idx="31">
                  <c:v>3.5109093460927391E-3</c:v>
                </c:pt>
                <c:pt idx="32">
                  <c:v>3.7004658152752544E-3</c:v>
                </c:pt>
                <c:pt idx="33">
                  <c:v>4.1457849029556057E-3</c:v>
                </c:pt>
                <c:pt idx="34">
                  <c:v>4.3398692370844663E-3</c:v>
                </c:pt>
                <c:pt idx="35">
                  <c:v>4.2827188176618406E-3</c:v>
                </c:pt>
                <c:pt idx="36">
                  <c:v>3.9743336446877294E-3</c:v>
                </c:pt>
                <c:pt idx="37">
                  <c:v>3.4147137181621311E-3</c:v>
                </c:pt>
                <c:pt idx="38">
                  <c:v>2.6038590380850464E-3</c:v>
                </c:pt>
                <c:pt idx="39">
                  <c:v>1.5417696044564744E-3</c:v>
                </c:pt>
                <c:pt idx="40">
                  <c:v>2.2844541727641516E-4</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1-C8B6-454B-A7B8-A82C297648AF}"/>
            </c:ext>
          </c:extLst>
        </c:ser>
        <c:ser>
          <c:idx val="2"/>
          <c:order val="2"/>
          <c:tx>
            <c:strRef>
              <c:f>'6.1 Kernel density plots'!$BF$7</c:f>
              <c:strCache>
                <c:ptCount val="1"/>
                <c:pt idx="0">
                  <c:v>Large regional centres</c:v>
                </c:pt>
              </c:strCache>
            </c:strRef>
          </c:tx>
          <c:spPr>
            <a:ln w="28575" cap="rnd">
              <a:solidFill>
                <a:schemeClr val="accent3"/>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plots'!$BF$8:$BF$57</c:f>
              <c:numCache>
                <c:formatCode>0.000</c:formatCode>
                <c:ptCount val="50"/>
                <c:pt idx="0">
                  <c:v>3.2741596511580262</c:v>
                </c:pt>
                <c:pt idx="1">
                  <c:v>4.7124136660982101</c:v>
                </c:pt>
                <c:pt idx="2">
                  <c:v>5.9335186273855136</c:v>
                </c:pt>
                <c:pt idx="3">
                  <c:v>6.8283710286701842</c:v>
                </c:pt>
                <c:pt idx="4">
                  <c:v>7.3292653598915605</c:v>
                </c:pt>
                <c:pt idx="5">
                  <c:v>7.4157291632551736</c:v>
                </c:pt>
                <c:pt idx="6">
                  <c:v>7.0670585434457394</c:v>
                </c:pt>
                <c:pt idx="7">
                  <c:v>6.2667024211871443</c:v>
                </c:pt>
                <c:pt idx="8">
                  <c:v>5.00652377101766</c:v>
                </c:pt>
                <c:pt idx="9">
                  <c:v>3.4235878543096612</c:v>
                </c:pt>
                <c:pt idx="10">
                  <c:v>2.1011464385380636</c:v>
                </c:pt>
                <c:pt idx="11">
                  <c:v>1.2773118535770467</c:v>
                </c:pt>
                <c:pt idx="12">
                  <c:v>0.80168660833638528</c:v>
                </c:pt>
                <c:pt idx="13">
                  <c:v>0.52765776991400826</c:v>
                </c:pt>
                <c:pt idx="14">
                  <c:v>0.36667808948592528</c:v>
                </c:pt>
                <c:pt idx="15">
                  <c:v>0.26046879709765741</c:v>
                </c:pt>
                <c:pt idx="16">
                  <c:v>0.18316527767966573</c:v>
                </c:pt>
                <c:pt idx="17">
                  <c:v>0.12914022942690448</c:v>
                </c:pt>
                <c:pt idx="18">
                  <c:v>9.405155119211854E-2</c:v>
                </c:pt>
                <c:pt idx="19">
                  <c:v>6.8084291649918249E-2</c:v>
                </c:pt>
                <c:pt idx="20">
                  <c:v>4.9667111764539688E-2</c:v>
                </c:pt>
                <c:pt idx="21">
                  <c:v>3.5146353979885213E-2</c:v>
                </c:pt>
                <c:pt idx="22">
                  <c:v>2.5009375575422741E-2</c:v>
                </c:pt>
                <c:pt idx="23">
                  <c:v>1.9015471313497123E-2</c:v>
                </c:pt>
                <c:pt idx="24">
                  <c:v>1.6226117853851335E-2</c:v>
                </c:pt>
                <c:pt idx="25">
                  <c:v>1.5253817585525535E-2</c:v>
                </c:pt>
                <c:pt idx="26">
                  <c:v>1.4048354857565969E-2</c:v>
                </c:pt>
                <c:pt idx="27">
                  <c:v>1.2393363908005267E-2</c:v>
                </c:pt>
                <c:pt idx="28">
                  <c:v>1.051196316452729E-2</c:v>
                </c:pt>
                <c:pt idx="29">
                  <c:v>8.5779533298214489E-3</c:v>
                </c:pt>
                <c:pt idx="30">
                  <c:v>8.1312787077617368E-3</c:v>
                </c:pt>
                <c:pt idx="31">
                  <c:v>7.1852426374058743E-3</c:v>
                </c:pt>
                <c:pt idx="32">
                  <c:v>5.7398451187538604E-3</c:v>
                </c:pt>
                <c:pt idx="33">
                  <c:v>3.7950861518056874E-3</c:v>
                </c:pt>
                <c:pt idx="34">
                  <c:v>1.35096573656137E-3</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2-C8B6-454B-A7B8-A82C297648AF}"/>
            </c:ext>
          </c:extLst>
        </c:ser>
        <c:ser>
          <c:idx val="3"/>
          <c:order val="3"/>
          <c:tx>
            <c:strRef>
              <c:f>'6.1 Kernel density plots'!$BG$7</c:f>
              <c:strCache>
                <c:ptCount val="1"/>
                <c:pt idx="0">
                  <c:v>Metro PDQ1</c:v>
                </c:pt>
              </c:strCache>
            </c:strRef>
          </c:tx>
          <c:spPr>
            <a:ln w="28575" cap="rnd">
              <a:solidFill>
                <a:schemeClr val="accent4"/>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plots'!$BG$8:$BG$57</c:f>
              <c:numCache>
                <c:formatCode>0.000</c:formatCode>
                <c:ptCount val="50"/>
                <c:pt idx="0">
                  <c:v>2.8775840200079483</c:v>
                </c:pt>
                <c:pt idx="1">
                  <c:v>4.2604241373038088</c:v>
                </c:pt>
                <c:pt idx="2">
                  <c:v>5.4942264058132615</c:v>
                </c:pt>
                <c:pt idx="3">
                  <c:v>6.4286588755106644</c:v>
                </c:pt>
                <c:pt idx="4">
                  <c:v>7.0047178941526447</c:v>
                </c:pt>
                <c:pt idx="5">
                  <c:v>7.203604241149395</c:v>
                </c:pt>
                <c:pt idx="6">
                  <c:v>6.9949448239962191</c:v>
                </c:pt>
                <c:pt idx="7">
                  <c:v>6.3507362531739098</c:v>
                </c:pt>
                <c:pt idx="8">
                  <c:v>5.2506083567579402</c:v>
                </c:pt>
                <c:pt idx="9">
                  <c:v>3.7905660861315722</c:v>
                </c:pt>
                <c:pt idx="10">
                  <c:v>2.4711025131362918</c:v>
                </c:pt>
                <c:pt idx="11">
                  <c:v>1.5955623083096573</c:v>
                </c:pt>
                <c:pt idx="12">
                  <c:v>1.054982377506362</c:v>
                </c:pt>
                <c:pt idx="13">
                  <c:v>0.72973061735761491</c:v>
                </c:pt>
                <c:pt idx="14">
                  <c:v>0.53363581798158333</c:v>
                </c:pt>
                <c:pt idx="15">
                  <c:v>0.38928587690643535</c:v>
                </c:pt>
                <c:pt idx="16">
                  <c:v>0.27970519178616915</c:v>
                </c:pt>
                <c:pt idx="17">
                  <c:v>0.21415955166816658</c:v>
                </c:pt>
                <c:pt idx="18">
                  <c:v>0.17097108928008029</c:v>
                </c:pt>
                <c:pt idx="19">
                  <c:v>0.14355727436380428</c:v>
                </c:pt>
                <c:pt idx="20">
                  <c:v>0.11743810999686428</c:v>
                </c:pt>
                <c:pt idx="21">
                  <c:v>8.6310747495716794E-2</c:v>
                </c:pt>
                <c:pt idx="22">
                  <c:v>6.1778204896268202E-2</c:v>
                </c:pt>
                <c:pt idx="23">
                  <c:v>4.4149560263640183E-2</c:v>
                </c:pt>
                <c:pt idx="24">
                  <c:v>3.5114242559506244E-2</c:v>
                </c:pt>
                <c:pt idx="25">
                  <c:v>2.7291497913099334E-2</c:v>
                </c:pt>
                <c:pt idx="26">
                  <c:v>1.9100882846824142E-2</c:v>
                </c:pt>
                <c:pt idx="27">
                  <c:v>1.3906824247667406E-2</c:v>
                </c:pt>
                <c:pt idx="28">
                  <c:v>1.2997521223684744E-2</c:v>
                </c:pt>
                <c:pt idx="29">
                  <c:v>1.2075874957117235E-2</c:v>
                </c:pt>
                <c:pt idx="30">
                  <c:v>1.0571469069803455E-2</c:v>
                </c:pt>
                <c:pt idx="31">
                  <c:v>1.1361215877011499E-2</c:v>
                </c:pt>
                <c:pt idx="32">
                  <c:v>1.1485604710528242E-2</c:v>
                </c:pt>
                <c:pt idx="33">
                  <c:v>1.0944635570353682E-2</c:v>
                </c:pt>
                <c:pt idx="34">
                  <c:v>9.7383084564878226E-3</c:v>
                </c:pt>
                <c:pt idx="35">
                  <c:v>7.8666233689306617E-3</c:v>
                </c:pt>
                <c:pt idx="36">
                  <c:v>5.3295803076822126E-3</c:v>
                </c:pt>
                <c:pt idx="37">
                  <c:v>2.1271792727424509E-3</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3-C8B6-454B-A7B8-A82C297648AF}"/>
            </c:ext>
          </c:extLst>
        </c:ser>
        <c:ser>
          <c:idx val="4"/>
          <c:order val="4"/>
          <c:tx>
            <c:strRef>
              <c:f>'6.1 Kernel density plots'!$BH$7</c:f>
              <c:strCache>
                <c:ptCount val="1"/>
                <c:pt idx="0">
                  <c:v>Metro PDQ2</c:v>
                </c:pt>
              </c:strCache>
            </c:strRef>
          </c:tx>
          <c:spPr>
            <a:ln w="28575" cap="rnd">
              <a:solidFill>
                <a:schemeClr val="accent5"/>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plots'!$BH$8:$BH$57</c:f>
              <c:numCache>
                <c:formatCode>0.000</c:formatCode>
                <c:ptCount val="50"/>
                <c:pt idx="0">
                  <c:v>3.8107429195147908</c:v>
                </c:pt>
                <c:pt idx="1">
                  <c:v>5.2710251831702681</c:v>
                </c:pt>
                <c:pt idx="2">
                  <c:v>6.4460481895072617</c:v>
                </c:pt>
                <c:pt idx="3">
                  <c:v>7.2584586349334339</c:v>
                </c:pt>
                <c:pt idx="4">
                  <c:v>7.6485228772863953</c:v>
                </c:pt>
                <c:pt idx="5">
                  <c:v>7.5954691308374356</c:v>
                </c:pt>
                <c:pt idx="6">
                  <c:v>7.0820849458420545</c:v>
                </c:pt>
                <c:pt idx="7">
                  <c:v>6.0970708439292407</c:v>
                </c:pt>
                <c:pt idx="8">
                  <c:v>4.6376055184374838</c:v>
                </c:pt>
                <c:pt idx="9">
                  <c:v>2.8649726741425314</c:v>
                </c:pt>
                <c:pt idx="10">
                  <c:v>1.5889036958168188</c:v>
                </c:pt>
                <c:pt idx="11">
                  <c:v>0.90576516110537553</c:v>
                </c:pt>
                <c:pt idx="12">
                  <c:v>0.52919542552322218</c:v>
                </c:pt>
                <c:pt idx="13">
                  <c:v>0.31157514011829035</c:v>
                </c:pt>
                <c:pt idx="14">
                  <c:v>0.19329504126913319</c:v>
                </c:pt>
                <c:pt idx="15">
                  <c:v>0.12786184592431021</c:v>
                </c:pt>
                <c:pt idx="16">
                  <c:v>9.0329496408587201E-2</c:v>
                </c:pt>
                <c:pt idx="17">
                  <c:v>6.783505198305495E-2</c:v>
                </c:pt>
                <c:pt idx="18">
                  <c:v>5.4217233013373903E-2</c:v>
                </c:pt>
                <c:pt idx="19">
                  <c:v>4.1276534851524938E-2</c:v>
                </c:pt>
                <c:pt idx="20">
                  <c:v>3.02271465515816E-2</c:v>
                </c:pt>
                <c:pt idx="21">
                  <c:v>2.2342031847955784E-2</c:v>
                </c:pt>
                <c:pt idx="22">
                  <c:v>1.5615036998946607E-2</c:v>
                </c:pt>
                <c:pt idx="23">
                  <c:v>1.0477863893173648E-2</c:v>
                </c:pt>
                <c:pt idx="24">
                  <c:v>7.0880852831620997E-3</c:v>
                </c:pt>
                <c:pt idx="25">
                  <c:v>4.0743535288696679E-3</c:v>
                </c:pt>
                <c:pt idx="26">
                  <c:v>2.4279955758519747E-3</c:v>
                </c:pt>
                <c:pt idx="27">
                  <c:v>5.9915290827292067E-4</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4-C8B6-454B-A7B8-A82C297648AF}"/>
            </c:ext>
          </c:extLst>
        </c:ser>
        <c:ser>
          <c:idx val="5"/>
          <c:order val="5"/>
          <c:tx>
            <c:strRef>
              <c:f>'6.1 Kernel density plots'!$BI$7</c:f>
              <c:strCache>
                <c:ptCount val="1"/>
                <c:pt idx="0">
                  <c:v>Metro PDQ3</c:v>
                </c:pt>
              </c:strCache>
            </c:strRef>
          </c:tx>
          <c:spPr>
            <a:ln w="28575" cap="rnd">
              <a:solidFill>
                <a:schemeClr val="accent6"/>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plots'!$BI$8:$BI$57</c:f>
              <c:numCache>
                <c:formatCode>0.000</c:formatCode>
                <c:ptCount val="50"/>
                <c:pt idx="0">
                  <c:v>3.7245971082646245</c:v>
                </c:pt>
                <c:pt idx="1">
                  <c:v>5.1404170052978264</c:v>
                </c:pt>
                <c:pt idx="2">
                  <c:v>6.2903068659005781</c:v>
                </c:pt>
                <c:pt idx="3">
                  <c:v>7.0932276282007107</c:v>
                </c:pt>
                <c:pt idx="4">
                  <c:v>7.4904392350731754</c:v>
                </c:pt>
                <c:pt idx="5">
                  <c:v>7.4528593923238411</c:v>
                </c:pt>
                <c:pt idx="6">
                  <c:v>6.9761817638669399</c:v>
                </c:pt>
                <c:pt idx="7">
                  <c:v>6.0423463509640776</c:v>
                </c:pt>
                <c:pt idx="8">
                  <c:v>4.6459576175486736</c:v>
                </c:pt>
                <c:pt idx="9">
                  <c:v>2.9378227406968045</c:v>
                </c:pt>
                <c:pt idx="10">
                  <c:v>1.6972916126198025</c:v>
                </c:pt>
                <c:pt idx="11">
                  <c:v>1.0340234397127723</c:v>
                </c:pt>
                <c:pt idx="12">
                  <c:v>0.66091641107092469</c:v>
                </c:pt>
                <c:pt idx="13">
                  <c:v>0.42830829868503278</c:v>
                </c:pt>
                <c:pt idx="14">
                  <c:v>0.29211777418470108</c:v>
                </c:pt>
                <c:pt idx="15">
                  <c:v>0.20918908499673602</c:v>
                </c:pt>
                <c:pt idx="16">
                  <c:v>0.15343550145723847</c:v>
                </c:pt>
                <c:pt idx="17">
                  <c:v>0.10928286507178707</c:v>
                </c:pt>
                <c:pt idx="18">
                  <c:v>8.3486535721951111E-2</c:v>
                </c:pt>
                <c:pt idx="19">
                  <c:v>6.5699680261890381E-2</c:v>
                </c:pt>
                <c:pt idx="20">
                  <c:v>5.5479378707825565E-2</c:v>
                </c:pt>
                <c:pt idx="21">
                  <c:v>4.6163449699047836E-2</c:v>
                </c:pt>
                <c:pt idx="22">
                  <c:v>3.6657906803821388E-2</c:v>
                </c:pt>
                <c:pt idx="23">
                  <c:v>2.9077532984980566E-2</c:v>
                </c:pt>
                <c:pt idx="24">
                  <c:v>2.3386251036381249E-2</c:v>
                </c:pt>
                <c:pt idx="25">
                  <c:v>1.7829333385126683E-2</c:v>
                </c:pt>
                <c:pt idx="26">
                  <c:v>1.3289066158925949E-2</c:v>
                </c:pt>
                <c:pt idx="27">
                  <c:v>1.0104103195359914E-2</c:v>
                </c:pt>
                <c:pt idx="28">
                  <c:v>7.8987529575940112E-3</c:v>
                </c:pt>
                <c:pt idx="29">
                  <c:v>6.4147556556412508E-3</c:v>
                </c:pt>
                <c:pt idx="30">
                  <c:v>4.3910585154185574E-3</c:v>
                </c:pt>
                <c:pt idx="31">
                  <c:v>1.8276615369259279E-3</c:v>
                </c:pt>
                <c:pt idx="32">
                  <c:v>2.714999710899923E-4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5-C8B6-454B-A7B8-A82C297648AF}"/>
            </c:ext>
          </c:extLst>
        </c:ser>
        <c:ser>
          <c:idx val="6"/>
          <c:order val="6"/>
          <c:tx>
            <c:strRef>
              <c:f>'6.1 Kernel density plots'!$BJ$7</c:f>
              <c:strCache>
                <c:ptCount val="1"/>
                <c:pt idx="0">
                  <c:v>Metro PDQ4</c:v>
                </c:pt>
              </c:strCache>
            </c:strRef>
          </c:tx>
          <c:spPr>
            <a:ln w="28575" cap="rnd">
              <a:solidFill>
                <a:schemeClr val="accent1">
                  <a:lumMod val="60000"/>
                </a:schemeClr>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plots'!$BJ$8:$BJ$57</c:f>
              <c:numCache>
                <c:formatCode>0.000</c:formatCode>
                <c:ptCount val="50"/>
                <c:pt idx="0">
                  <c:v>3.6819412398964411</c:v>
                </c:pt>
                <c:pt idx="1">
                  <c:v>5.1300798774306449</c:v>
                </c:pt>
                <c:pt idx="2">
                  <c:v>6.306514139020357</c:v>
                </c:pt>
                <c:pt idx="3">
                  <c:v>7.1224984285792194</c:v>
                </c:pt>
                <c:pt idx="4">
                  <c:v>7.5331308162959498</c:v>
                </c:pt>
                <c:pt idx="5">
                  <c:v>7.5054139239353033</c:v>
                </c:pt>
                <c:pt idx="6">
                  <c:v>7.0330607684711284</c:v>
                </c:pt>
                <c:pt idx="7">
                  <c:v>6.1013784626049388</c:v>
                </c:pt>
                <c:pt idx="8">
                  <c:v>4.7054578361776871</c:v>
                </c:pt>
                <c:pt idx="9">
                  <c:v>2.9988289871938063</c:v>
                </c:pt>
                <c:pt idx="10">
                  <c:v>1.7202157009410288</c:v>
                </c:pt>
                <c:pt idx="11">
                  <c:v>1.0163535849860197</c:v>
                </c:pt>
                <c:pt idx="12">
                  <c:v>0.62504592058288155</c:v>
                </c:pt>
                <c:pt idx="13">
                  <c:v>0.40536096178743869</c:v>
                </c:pt>
                <c:pt idx="14">
                  <c:v>0.27097621300687907</c:v>
                </c:pt>
                <c:pt idx="15">
                  <c:v>0.18745035200845508</c:v>
                </c:pt>
                <c:pt idx="16">
                  <c:v>0.13210251935270917</c:v>
                </c:pt>
                <c:pt idx="17">
                  <c:v>8.9627419299570771E-2</c:v>
                </c:pt>
                <c:pt idx="18">
                  <c:v>6.2628895333108572E-2</c:v>
                </c:pt>
                <c:pt idx="19">
                  <c:v>4.7618962116382432E-2</c:v>
                </c:pt>
                <c:pt idx="20">
                  <c:v>4.008269900909997E-2</c:v>
                </c:pt>
                <c:pt idx="21">
                  <c:v>3.1917694259178439E-2</c:v>
                </c:pt>
                <c:pt idx="22">
                  <c:v>2.4798352155298804E-2</c:v>
                </c:pt>
                <c:pt idx="23">
                  <c:v>1.9416073358855545E-2</c:v>
                </c:pt>
                <c:pt idx="24">
                  <c:v>1.5693501489794211E-2</c:v>
                </c:pt>
                <c:pt idx="25">
                  <c:v>1.270099104211239E-2</c:v>
                </c:pt>
                <c:pt idx="26">
                  <c:v>9.191741552817715E-3</c:v>
                </c:pt>
                <c:pt idx="27">
                  <c:v>6.9812582391643053E-3</c:v>
                </c:pt>
                <c:pt idx="28">
                  <c:v>4.7938113170775754E-3</c:v>
                </c:pt>
                <c:pt idx="29">
                  <c:v>2.0232416764748729E-3</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val>
          <c:smooth val="0"/>
          <c:extLst>
            <c:ext xmlns:c16="http://schemas.microsoft.com/office/drawing/2014/chart" uri="{C3380CC4-5D6E-409C-BE32-E72D297353CC}">
              <c16:uniqueId val="{00000006-C8B6-454B-A7B8-A82C297648AF}"/>
            </c:ext>
          </c:extLst>
        </c:ser>
        <c:ser>
          <c:idx val="7"/>
          <c:order val="7"/>
          <c:tx>
            <c:strRef>
              <c:f>'6.1 Kernel density plots'!$BK$7</c:f>
              <c:strCache>
                <c:ptCount val="1"/>
                <c:pt idx="0">
                  <c:v>Metro PDQ5</c:v>
                </c:pt>
              </c:strCache>
            </c:strRef>
          </c:tx>
          <c:spPr>
            <a:ln w="28575" cap="rnd">
              <a:solidFill>
                <a:schemeClr val="accent2">
                  <a:lumMod val="60000"/>
                </a:schemeClr>
              </a:solidFill>
              <a:round/>
            </a:ln>
            <a:effectLst/>
          </c:spPr>
          <c:marker>
            <c:symbol val="none"/>
          </c:marker>
          <c:cat>
            <c:numRef>
              <c:f>'6.1 Kernel density plots'!$BC$8:$BC$57</c:f>
              <c:numCache>
                <c:formatCode>0%</c:formatCode>
                <c:ptCount val="50"/>
                <c:pt idx="0">
                  <c:v>-0.04</c:v>
                </c:pt>
                <c:pt idx="1">
                  <c:v>-2.4799242408908143E-2</c:v>
                </c:pt>
                <c:pt idx="2">
                  <c:v>-9.5984848178162878E-3</c:v>
                </c:pt>
                <c:pt idx="3">
                  <c:v>5.602272773275567E-3</c:v>
                </c:pt>
                <c:pt idx="4">
                  <c:v>2.0803030364367425E-2</c:v>
                </c:pt>
                <c:pt idx="5">
                  <c:v>3.6003787955459284E-2</c:v>
                </c:pt>
                <c:pt idx="6">
                  <c:v>5.1204545546551135E-2</c:v>
                </c:pt>
                <c:pt idx="7">
                  <c:v>6.6405303137643007E-2</c:v>
                </c:pt>
                <c:pt idx="8">
                  <c:v>8.1606060728734858E-2</c:v>
                </c:pt>
                <c:pt idx="9">
                  <c:v>9.680681831982671E-2</c:v>
                </c:pt>
                <c:pt idx="10">
                  <c:v>0.11200757591091856</c:v>
                </c:pt>
                <c:pt idx="11">
                  <c:v>0.12720833350201041</c:v>
                </c:pt>
                <c:pt idx="12">
                  <c:v>0.14240909109310226</c:v>
                </c:pt>
                <c:pt idx="13">
                  <c:v>0.15760984868419411</c:v>
                </c:pt>
                <c:pt idx="14">
                  <c:v>0.17281060627528599</c:v>
                </c:pt>
                <c:pt idx="15">
                  <c:v>0.18801136386637785</c:v>
                </c:pt>
                <c:pt idx="16">
                  <c:v>0.2032121214574697</c:v>
                </c:pt>
                <c:pt idx="17">
                  <c:v>0.21841287904856158</c:v>
                </c:pt>
                <c:pt idx="18">
                  <c:v>0.23361363663965343</c:v>
                </c:pt>
                <c:pt idx="19">
                  <c:v>0.24881439423074528</c:v>
                </c:pt>
                <c:pt idx="20">
                  <c:v>0.26401515182183716</c:v>
                </c:pt>
                <c:pt idx="21">
                  <c:v>0.27921590941292901</c:v>
                </c:pt>
                <c:pt idx="22">
                  <c:v>0.29441666700402086</c:v>
                </c:pt>
                <c:pt idx="23">
                  <c:v>0.30961742459511271</c:v>
                </c:pt>
                <c:pt idx="24">
                  <c:v>0.32481818218620456</c:v>
                </c:pt>
                <c:pt idx="25">
                  <c:v>0.34001893977729641</c:v>
                </c:pt>
                <c:pt idx="26">
                  <c:v>0.35521969736838827</c:v>
                </c:pt>
                <c:pt idx="27">
                  <c:v>0.37042045495948017</c:v>
                </c:pt>
                <c:pt idx="28">
                  <c:v>0.38562121255057202</c:v>
                </c:pt>
                <c:pt idx="29">
                  <c:v>0.40082197014166387</c:v>
                </c:pt>
                <c:pt idx="30">
                  <c:v>0.41602272773275573</c:v>
                </c:pt>
                <c:pt idx="31">
                  <c:v>0.43122348532384758</c:v>
                </c:pt>
                <c:pt idx="32">
                  <c:v>0.44642424291493943</c:v>
                </c:pt>
                <c:pt idx="33">
                  <c:v>0.46162500050603134</c:v>
                </c:pt>
                <c:pt idx="34">
                  <c:v>0.47682575809712319</c:v>
                </c:pt>
                <c:pt idx="35">
                  <c:v>0.49202651568821504</c:v>
                </c:pt>
                <c:pt idx="36">
                  <c:v>0.50722727327930683</c:v>
                </c:pt>
                <c:pt idx="37">
                  <c:v>0.52242803087039869</c:v>
                </c:pt>
                <c:pt idx="38">
                  <c:v>0.53762878846149054</c:v>
                </c:pt>
                <c:pt idx="39">
                  <c:v>0.55282954605258239</c:v>
                </c:pt>
                <c:pt idx="40">
                  <c:v>0.56803030364367424</c:v>
                </c:pt>
                <c:pt idx="41">
                  <c:v>0.58323106123476609</c:v>
                </c:pt>
                <c:pt idx="42">
                  <c:v>0.59843181882585794</c:v>
                </c:pt>
                <c:pt idx="43">
                  <c:v>0.61363257641694979</c:v>
                </c:pt>
                <c:pt idx="44">
                  <c:v>0.62883333400804164</c:v>
                </c:pt>
                <c:pt idx="45">
                  <c:v>0.6440340915991335</c:v>
                </c:pt>
                <c:pt idx="46">
                  <c:v>0.65923484919022535</c:v>
                </c:pt>
                <c:pt idx="47">
                  <c:v>0.6744356067813172</c:v>
                </c:pt>
                <c:pt idx="48">
                  <c:v>0.68963636437240905</c:v>
                </c:pt>
                <c:pt idx="49">
                  <c:v>0.7048371219635009</c:v>
                </c:pt>
              </c:numCache>
            </c:numRef>
          </c:cat>
          <c:val>
            <c:numRef>
              <c:f>'6.1 Kernel density plots'!$BK$8:$BK$57</c:f>
              <c:numCache>
                <c:formatCode>0.000</c:formatCode>
                <c:ptCount val="50"/>
                <c:pt idx="0">
                  <c:v>3.452266847672913</c:v>
                </c:pt>
                <c:pt idx="1">
                  <c:v>4.8704303829296336</c:v>
                </c:pt>
                <c:pt idx="2">
                  <c:v>6.0475196340944759</c:v>
                </c:pt>
                <c:pt idx="3">
                  <c:v>6.8918876642190368</c:v>
                </c:pt>
                <c:pt idx="4">
                  <c:v>7.3531252768348576</c:v>
                </c:pt>
                <c:pt idx="5">
                  <c:v>7.4034591855618244</c:v>
                </c:pt>
                <c:pt idx="6">
                  <c:v>7.0088774670384568</c:v>
                </c:pt>
                <c:pt idx="7">
                  <c:v>6.1605022218861407</c:v>
                </c:pt>
                <c:pt idx="8">
                  <c:v>4.8492749174985779</c:v>
                </c:pt>
                <c:pt idx="9">
                  <c:v>3.2299532211536683</c:v>
                </c:pt>
                <c:pt idx="10">
                  <c:v>1.9583536340543035</c:v>
                </c:pt>
                <c:pt idx="11">
                  <c:v>1.2093900427540603</c:v>
                </c:pt>
                <c:pt idx="12">
                  <c:v>0.76955168923579265</c:v>
                </c:pt>
                <c:pt idx="13">
                  <c:v>0.51256494696652666</c:v>
                </c:pt>
                <c:pt idx="14">
                  <c:v>0.35236094152408498</c:v>
                </c:pt>
                <c:pt idx="15">
                  <c:v>0.24391921584157319</c:v>
                </c:pt>
                <c:pt idx="16">
                  <c:v>0.17665845338056066</c:v>
                </c:pt>
                <c:pt idx="17">
                  <c:v>0.13427018281936695</c:v>
                </c:pt>
                <c:pt idx="18">
                  <c:v>0.10208377537145372</c:v>
                </c:pt>
                <c:pt idx="19">
                  <c:v>7.7363272282465353E-2</c:v>
                </c:pt>
                <c:pt idx="20">
                  <c:v>5.8443857078436932E-2</c:v>
                </c:pt>
                <c:pt idx="21">
                  <c:v>4.1092803343537994E-2</c:v>
                </c:pt>
                <c:pt idx="22">
                  <c:v>2.4945787333780823E-2</c:v>
                </c:pt>
                <c:pt idx="23">
                  <c:v>1.6125672087741735E-2</c:v>
                </c:pt>
                <c:pt idx="24">
                  <c:v>9.295750145092211E-3</c:v>
                </c:pt>
                <c:pt idx="25">
                  <c:v>6.9933457849015905E-3</c:v>
                </c:pt>
                <c:pt idx="26">
                  <c:v>6.8008691955463579E-3</c:v>
                </c:pt>
                <c:pt idx="27">
                  <c:v>7.0593213495974555E-3</c:v>
                </c:pt>
                <c:pt idx="28">
                  <c:v>8.4326448219100777E-3</c:v>
                </c:pt>
                <c:pt idx="29">
                  <c:v>9.1821684167632464E-3</c:v>
                </c:pt>
                <c:pt idx="30">
                  <c:v>9.3078921341569597E-3</c:v>
                </c:pt>
                <c:pt idx="31">
                  <c:v>8.8098159740912178E-3</c:v>
                </c:pt>
                <c:pt idx="32">
                  <c:v>7.6879399365660205E-3</c:v>
                </c:pt>
                <c:pt idx="33">
                  <c:v>5.9422640215813626E-3</c:v>
                </c:pt>
                <c:pt idx="34">
                  <c:v>4.5884346406056169E-3</c:v>
                </c:pt>
                <c:pt idx="35">
                  <c:v>3.7512220144581875E-3</c:v>
                </c:pt>
                <c:pt idx="36">
                  <c:v>2.6021094495810352E-3</c:v>
                </c:pt>
                <c:pt idx="37">
                  <c:v>1.141096945974152E-3</c:v>
                </c:pt>
                <c:pt idx="38">
                  <c:v>3.1594392582008868E-4</c:v>
                </c:pt>
                <c:pt idx="39">
                  <c:v>0</c:v>
                </c:pt>
                <c:pt idx="40">
                  <c:v>0</c:v>
                </c:pt>
                <c:pt idx="41">
                  <c:v>4.5235117911784315E-4</c:v>
                </c:pt>
                <c:pt idx="42">
                  <c:v>1.211601746804692E-3</c:v>
                </c:pt>
                <c:pt idx="43">
                  <c:v>1.8149023451266772E-3</c:v>
                </c:pt>
                <c:pt idx="44">
                  <c:v>2.2622529740837986E-3</c:v>
                </c:pt>
                <c:pt idx="45">
                  <c:v>2.5536536336760564E-3</c:v>
                </c:pt>
                <c:pt idx="46">
                  <c:v>2.6891043239034504E-3</c:v>
                </c:pt>
                <c:pt idx="47">
                  <c:v>2.6686050447659805E-3</c:v>
                </c:pt>
                <c:pt idx="48">
                  <c:v>2.4921557962636473E-3</c:v>
                </c:pt>
                <c:pt idx="49">
                  <c:v>2.1597565783964502E-3</c:v>
                </c:pt>
              </c:numCache>
            </c:numRef>
          </c:val>
          <c:smooth val="0"/>
          <c:extLst>
            <c:ext xmlns:c16="http://schemas.microsoft.com/office/drawing/2014/chart" uri="{C3380CC4-5D6E-409C-BE32-E72D297353CC}">
              <c16:uniqueId val="{00000007-C8B6-454B-A7B8-A82C297648AF}"/>
            </c:ext>
          </c:extLst>
        </c:ser>
        <c:dLbls>
          <c:showLegendKey val="0"/>
          <c:showVal val="0"/>
          <c:showCatName val="0"/>
          <c:showSerName val="0"/>
          <c:showPercent val="0"/>
          <c:showBubbleSize val="0"/>
        </c:dLbls>
        <c:smooth val="0"/>
        <c:axId val="465289664"/>
        <c:axId val="465293984"/>
      </c:lineChart>
      <c:catAx>
        <c:axId val="4652896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a:t>
                </a:r>
                <a:r>
                  <a:rPr lang="en-NZ" baseline="0"/>
                  <a:t> of income</a:t>
                </a:r>
                <a:endParaRPr lang="en-NZ"/>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93984"/>
        <c:crosses val="autoZero"/>
        <c:auto val="1"/>
        <c:lblAlgn val="ctr"/>
        <c:lblOffset val="100"/>
        <c:noMultiLvlLbl val="0"/>
      </c:catAx>
      <c:valAx>
        <c:axId val="465293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Density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5289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438150</xdr:colOff>
      <xdr:row>3</xdr:row>
      <xdr:rowOff>33335</xdr:rowOff>
    </xdr:from>
    <xdr:to>
      <xdr:col>11</xdr:col>
      <xdr:colOff>303900</xdr:colOff>
      <xdr:row>26</xdr:row>
      <xdr:rowOff>28985</xdr:rowOff>
    </xdr:to>
    <xdr:graphicFrame macro="">
      <xdr:nvGraphicFramePr>
        <xdr:cNvPr id="6" name="Chart 5">
          <a:extLst>
            <a:ext uri="{FF2B5EF4-FFF2-40B4-BE49-F238E27FC236}">
              <a16:creationId xmlns:a16="http://schemas.microsoft.com/office/drawing/2014/main" id="{2A36EBE1-C15B-87F3-F85F-F7509FBDCC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58</xdr:row>
      <xdr:rowOff>80960</xdr:rowOff>
    </xdr:from>
    <xdr:to>
      <xdr:col>8</xdr:col>
      <xdr:colOff>378375</xdr:colOff>
      <xdr:row>78</xdr:row>
      <xdr:rowOff>61460</xdr:rowOff>
    </xdr:to>
    <xdr:graphicFrame macro="">
      <xdr:nvGraphicFramePr>
        <xdr:cNvPr id="2" name="Chart 1">
          <a:extLst>
            <a:ext uri="{FF2B5EF4-FFF2-40B4-BE49-F238E27FC236}">
              <a16:creationId xmlns:a16="http://schemas.microsoft.com/office/drawing/2014/main" id="{50DF3632-657E-C71D-7434-E80F9DEC9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304799</xdr:colOff>
      <xdr:row>58</xdr:row>
      <xdr:rowOff>128585</xdr:rowOff>
    </xdr:from>
    <xdr:to>
      <xdr:col>13</xdr:col>
      <xdr:colOff>511724</xdr:colOff>
      <xdr:row>78</xdr:row>
      <xdr:rowOff>109085</xdr:rowOff>
    </xdr:to>
    <xdr:graphicFrame macro="">
      <xdr:nvGraphicFramePr>
        <xdr:cNvPr id="12" name="Chart 11">
          <a:extLst>
            <a:ext uri="{FF2B5EF4-FFF2-40B4-BE49-F238E27FC236}">
              <a16:creationId xmlns:a16="http://schemas.microsoft.com/office/drawing/2014/main" id="{EB83116B-EE91-CF12-5EAC-B5889CB1E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9525</xdr:colOff>
      <xdr:row>33</xdr:row>
      <xdr:rowOff>4762</xdr:rowOff>
    </xdr:from>
    <xdr:to>
      <xdr:col>22</xdr:col>
      <xdr:colOff>321225</xdr:colOff>
      <xdr:row>52</xdr:row>
      <xdr:rowOff>166237</xdr:rowOff>
    </xdr:to>
    <xdr:graphicFrame macro="">
      <xdr:nvGraphicFramePr>
        <xdr:cNvPr id="22" name="Chart 21">
          <a:extLst>
            <a:ext uri="{FF2B5EF4-FFF2-40B4-BE49-F238E27FC236}">
              <a16:creationId xmlns:a16="http://schemas.microsoft.com/office/drawing/2014/main" id="{604EFA4E-79A7-1EF9-7FF3-A6455D8499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9525</xdr:colOff>
      <xdr:row>58</xdr:row>
      <xdr:rowOff>4761</xdr:rowOff>
    </xdr:from>
    <xdr:to>
      <xdr:col>30</xdr:col>
      <xdr:colOff>397425</xdr:colOff>
      <xdr:row>77</xdr:row>
      <xdr:rowOff>166236</xdr:rowOff>
    </xdr:to>
    <xdr:graphicFrame macro="">
      <xdr:nvGraphicFramePr>
        <xdr:cNvPr id="23" name="Chart 22">
          <a:extLst>
            <a:ext uri="{FF2B5EF4-FFF2-40B4-BE49-F238E27FC236}">
              <a16:creationId xmlns:a16="http://schemas.microsoft.com/office/drawing/2014/main" id="{14245407-0F2E-62AF-1828-6FA1C87DB9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685799</xdr:colOff>
      <xdr:row>57</xdr:row>
      <xdr:rowOff>176210</xdr:rowOff>
    </xdr:from>
    <xdr:to>
      <xdr:col>36</xdr:col>
      <xdr:colOff>806999</xdr:colOff>
      <xdr:row>77</xdr:row>
      <xdr:rowOff>156710</xdr:rowOff>
    </xdr:to>
    <xdr:graphicFrame macro="">
      <xdr:nvGraphicFramePr>
        <xdr:cNvPr id="24" name="Chart 23">
          <a:extLst>
            <a:ext uri="{FF2B5EF4-FFF2-40B4-BE49-F238E27FC236}">
              <a16:creationId xmlns:a16="http://schemas.microsoft.com/office/drawing/2014/main" id="{B755FD78-7B09-E21B-06D8-143F656C38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41</xdr:col>
      <xdr:colOff>0</xdr:colOff>
      <xdr:row>33</xdr:row>
      <xdr:rowOff>14287</xdr:rowOff>
    </xdr:from>
    <xdr:to>
      <xdr:col>45</xdr:col>
      <xdr:colOff>311700</xdr:colOff>
      <xdr:row>52</xdr:row>
      <xdr:rowOff>175762</xdr:rowOff>
    </xdr:to>
    <xdr:graphicFrame macro="">
      <xdr:nvGraphicFramePr>
        <xdr:cNvPr id="25" name="Chart 24">
          <a:extLst>
            <a:ext uri="{FF2B5EF4-FFF2-40B4-BE49-F238E27FC236}">
              <a16:creationId xmlns:a16="http://schemas.microsoft.com/office/drawing/2014/main" id="{6612AD9D-CAAE-5078-5E46-600F4762A2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46</xdr:col>
      <xdr:colOff>123825</xdr:colOff>
      <xdr:row>58</xdr:row>
      <xdr:rowOff>14286</xdr:rowOff>
    </xdr:from>
    <xdr:to>
      <xdr:col>53</xdr:col>
      <xdr:colOff>511725</xdr:colOff>
      <xdr:row>77</xdr:row>
      <xdr:rowOff>175761</xdr:rowOff>
    </xdr:to>
    <xdr:graphicFrame macro="">
      <xdr:nvGraphicFramePr>
        <xdr:cNvPr id="26" name="Chart 25">
          <a:extLst>
            <a:ext uri="{FF2B5EF4-FFF2-40B4-BE49-F238E27FC236}">
              <a16:creationId xmlns:a16="http://schemas.microsoft.com/office/drawing/2014/main" id="{CFDCB9AC-31C3-FDCA-BB48-DF3F718637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55</xdr:col>
      <xdr:colOff>0</xdr:colOff>
      <xdr:row>58</xdr:row>
      <xdr:rowOff>4762</xdr:rowOff>
    </xdr:from>
    <xdr:to>
      <xdr:col>59</xdr:col>
      <xdr:colOff>121200</xdr:colOff>
      <xdr:row>77</xdr:row>
      <xdr:rowOff>166237</xdr:rowOff>
    </xdr:to>
    <xdr:graphicFrame macro="">
      <xdr:nvGraphicFramePr>
        <xdr:cNvPr id="27" name="Chart 26">
          <a:extLst>
            <a:ext uri="{FF2B5EF4-FFF2-40B4-BE49-F238E27FC236}">
              <a16:creationId xmlns:a16="http://schemas.microsoft.com/office/drawing/2014/main" id="{124D319C-5C5B-0BB3-BB45-630786F365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64</xdr:col>
      <xdr:colOff>685800</xdr:colOff>
      <xdr:row>33</xdr:row>
      <xdr:rowOff>14287</xdr:rowOff>
    </xdr:from>
    <xdr:to>
      <xdr:col>68</xdr:col>
      <xdr:colOff>997500</xdr:colOff>
      <xdr:row>52</xdr:row>
      <xdr:rowOff>175762</xdr:rowOff>
    </xdr:to>
    <xdr:graphicFrame macro="">
      <xdr:nvGraphicFramePr>
        <xdr:cNvPr id="28" name="Chart 27">
          <a:extLst>
            <a:ext uri="{FF2B5EF4-FFF2-40B4-BE49-F238E27FC236}">
              <a16:creationId xmlns:a16="http://schemas.microsoft.com/office/drawing/2014/main" id="{B08B32DA-EF2C-4A22-3404-12EC07A97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W Brand Theme">
  <a:themeElements>
    <a:clrScheme name="TW Colour Theme">
      <a:dk1>
        <a:srgbClr val="323B42"/>
      </a:dk1>
      <a:lt1>
        <a:sysClr val="window" lastClr="FFFFFF"/>
      </a:lt1>
      <a:dk2>
        <a:srgbClr val="798B99"/>
      </a:dk2>
      <a:lt2>
        <a:srgbClr val="CED5D9"/>
      </a:lt2>
      <a:accent1>
        <a:srgbClr val="F1592A"/>
      </a:accent1>
      <a:accent2>
        <a:srgbClr val="1FB6BD"/>
      </a:accent2>
      <a:accent3>
        <a:srgbClr val="323B42"/>
      </a:accent3>
      <a:accent4>
        <a:srgbClr val="798B99"/>
      </a:accent4>
      <a:accent5>
        <a:srgbClr val="BF0000"/>
      </a:accent5>
      <a:accent6>
        <a:srgbClr val="9BC346"/>
      </a:accent6>
      <a:hlink>
        <a:srgbClr val="17888D"/>
      </a:hlink>
      <a:folHlink>
        <a:srgbClr val="1FB6BD"/>
      </a:folHlink>
    </a:clrScheme>
    <a:fontScheme name="TW Fonts">
      <a:majorFont>
        <a:latin typeface="Proxima nova"/>
        <a:ea typeface=""/>
        <a:cs typeface=""/>
      </a:majorFont>
      <a:minorFont>
        <a:latin typeface="Proxima nov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ewaihanga.govt.nz/media/3segaqje/household-spending-on-infrastructure-services.pdf" TargetMode="External"/><Relationship Id="rId1" Type="http://schemas.openxmlformats.org/officeDocument/2006/relationships/hyperlink" Target="http://www.tewaihanga.govt.nz/"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ADA9-05DE-4EE2-BBB0-6A04A3C62A28}">
  <dimension ref="B2:C27"/>
  <sheetViews>
    <sheetView showGridLines="0" tabSelected="1" workbookViewId="0">
      <selection activeCell="K13" sqref="K13"/>
    </sheetView>
  </sheetViews>
  <sheetFormatPr defaultRowHeight="14.25"/>
  <cols>
    <col min="2" max="2" width="10.625" customWidth="1"/>
  </cols>
  <sheetData>
    <row r="2" spans="2:3" ht="18">
      <c r="B2" s="41" t="s">
        <v>0</v>
      </c>
    </row>
    <row r="4" spans="2:3" ht="15">
      <c r="B4" s="36" t="s">
        <v>1</v>
      </c>
    </row>
    <row r="5" spans="2:3">
      <c r="B5" s="37" t="s">
        <v>2</v>
      </c>
    </row>
    <row r="6" spans="2:3">
      <c r="B6" s="37" t="s">
        <v>3</v>
      </c>
      <c r="C6" s="38"/>
    </row>
    <row r="7" spans="2:3">
      <c r="B7" s="37" t="s">
        <v>4</v>
      </c>
    </row>
    <row r="8" spans="2:3">
      <c r="B8" s="37" t="s">
        <v>5</v>
      </c>
    </row>
    <row r="9" spans="2:3">
      <c r="B9" s="37" t="s">
        <v>6</v>
      </c>
    </row>
    <row r="10" spans="2:3">
      <c r="B10" s="37" t="s">
        <v>7</v>
      </c>
    </row>
    <row r="11" spans="2:3">
      <c r="B11" s="37" t="s">
        <v>8</v>
      </c>
    </row>
    <row r="12" spans="2:3">
      <c r="B12" s="37" t="s">
        <v>9</v>
      </c>
    </row>
    <row r="13" spans="2:3">
      <c r="B13" s="37" t="s">
        <v>10</v>
      </c>
    </row>
    <row r="14" spans="2:3">
      <c r="B14" s="37" t="s">
        <v>11</v>
      </c>
    </row>
    <row r="15" spans="2:3">
      <c r="B15" s="37" t="s">
        <v>12</v>
      </c>
    </row>
    <row r="16" spans="2:3">
      <c r="B16" s="37" t="s">
        <v>13</v>
      </c>
    </row>
    <row r="17" spans="2:2">
      <c r="B17" s="37" t="s">
        <v>14</v>
      </c>
    </row>
    <row r="18" spans="2:2">
      <c r="B18" s="37" t="s">
        <v>15</v>
      </c>
    </row>
    <row r="20" spans="2:2" ht="15">
      <c r="B20" s="36" t="s">
        <v>16</v>
      </c>
    </row>
    <row r="21" spans="2:2">
      <c r="B21" t="s">
        <v>17</v>
      </c>
    </row>
    <row r="22" spans="2:2">
      <c r="B22" t="s">
        <v>18</v>
      </c>
    </row>
    <row r="23" spans="2:2" s="83" customFormat="1">
      <c r="B23" s="37" t="s">
        <v>19</v>
      </c>
    </row>
    <row r="25" spans="2:2">
      <c r="B25" t="s">
        <v>20</v>
      </c>
    </row>
    <row r="26" spans="2:2">
      <c r="B26" s="39">
        <v>45104</v>
      </c>
    </row>
    <row r="27" spans="2:2">
      <c r="B27" s="37" t="s">
        <v>21</v>
      </c>
    </row>
  </sheetData>
  <hyperlinks>
    <hyperlink ref="B27" r:id="rId1" xr:uid="{E322DD46-E965-4C01-BE0F-16C0BF8E7A6F}"/>
    <hyperlink ref="B5" location="'IDI disclaimer'!A1" display="IDI disclaimer" xr:uid="{6EEC035B-3554-4107-8CB8-9D572C7E5FE9}"/>
    <hyperlink ref="B6" location="'Data definitions'!A1" display="Data definitions" xr:uid="{0FFF5ED5-E203-4E0E-98EE-05CDC5D889FA}"/>
    <hyperlink ref="B7" location="'1.1 Counts'!A1" display="1.1 Counts" xr:uid="{A637B22D-38A4-4290-A032-5D6F9B64AA84}"/>
    <hyperlink ref="B8" location="'1.2 Overall averages'!A1" display="1.2 Overall averages" xr:uid="{5FBC57B5-CC55-4315-A842-77C201BDD7C1}"/>
    <hyperlink ref="B9" location="'1.3 Averages by year'!A1" display="1.3 Averages by year" xr:uid="{7D889F2B-3620-41B2-8C25-0A03503C14E5}"/>
    <hyperlink ref="B10" location="'2.1 Income tabular'!A1" display="2.1 Income tabular" xr:uid="{F09FE2BC-5C55-4E50-9BA6-3605F5C6D7FD}"/>
    <hyperlink ref="B11" location="'2.2 Averages by income'!A1" display="2.2 Averages by income" xr:uid="{096324AA-B435-4F0B-B2F5-C1FD10C42CA0}"/>
    <hyperlink ref="B12" location="'3.1 SA2 density tabular'!A1" display="3.1 SA2 density tabular" xr:uid="{18ADC0C7-87D4-4A88-99F5-AAA4C2907FE6}"/>
    <hyperlink ref="B13" location="'3.2 Averages by SA2 density'!A1" display="3.2 Averages by SA2 density" xr:uid="{C8F4782B-F66F-4414-890B-20289CD5B0D1}"/>
    <hyperlink ref="B14" location="'4.1 Geography tabular'!A1" display="4.1 Geography tabular" xr:uid="{DCF1F9A1-664E-43E5-905A-7B03C5E5A714}"/>
    <hyperlink ref="B15" location="'4.2 Averages by geography'!A1" display="4.2 Averages by geography" xr:uid="{8E006915-2D1C-4B3F-91D9-F10BEB0C0052}"/>
    <hyperlink ref="B16" location="'5.1 Composition tabular'!A1" display="5.1 Composition tabular" xr:uid="{00A9B380-0236-429D-A41C-81987EFD6113}"/>
    <hyperlink ref="B17" location="'5.2 Averages by composition'!A1" display="5.2 Averages by composition" xr:uid="{F9A448AD-31FD-4C9C-ACAE-4BF4DC5F8B5F}"/>
    <hyperlink ref="B18" location="'6.1 Kernel density plots'!A1" display="6.1 Kernel density plots" xr:uid="{EE157036-91B5-412B-A542-8FE6B3D9A36E}"/>
    <hyperlink ref="B23" r:id="rId2" display="Link to full report" xr:uid="{9FFEA75E-EBB1-4D13-9332-6C40BA8F7A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DB77-0450-447F-A89B-717092C575B6}">
  <dimension ref="A2:L51"/>
  <sheetViews>
    <sheetView showGridLines="0" workbookViewId="0">
      <selection activeCell="P15" sqref="P15"/>
    </sheetView>
  </sheetViews>
  <sheetFormatPr defaultRowHeight="14.25"/>
  <cols>
    <col min="1" max="1" width="7.875" customWidth="1"/>
    <col min="2" max="2" width="78.25" customWidth="1"/>
    <col min="3" max="3" width="12.25" customWidth="1"/>
    <col min="4" max="4" width="12.5" customWidth="1"/>
    <col min="5" max="5" width="12.25" customWidth="1"/>
    <col min="6" max="6" width="11.5" customWidth="1"/>
    <col min="7" max="7" width="12.25" customWidth="1"/>
    <col min="8" max="8" width="11.5" customWidth="1"/>
    <col min="9" max="9" width="12.25" customWidth="1"/>
    <col min="10" max="10" width="11.5" customWidth="1"/>
    <col min="11" max="11" width="12.25" customWidth="1"/>
    <col min="12" max="12" width="12.5" customWidth="1"/>
  </cols>
  <sheetData>
    <row r="2" spans="1:12" ht="15">
      <c r="A2" s="4"/>
      <c r="B2" s="47" t="s">
        <v>120</v>
      </c>
      <c r="C2" s="47"/>
      <c r="D2" s="47"/>
      <c r="E2" s="47"/>
      <c r="F2" s="47"/>
      <c r="G2" s="47"/>
      <c r="H2" s="47"/>
      <c r="I2" s="47"/>
      <c r="J2" s="47"/>
      <c r="K2" s="47"/>
      <c r="L2" s="47"/>
    </row>
    <row r="3" spans="1:12" ht="15">
      <c r="A3" s="1"/>
      <c r="B3" s="22"/>
      <c r="C3" s="22"/>
      <c r="D3" s="22"/>
    </row>
    <row r="4" spans="1:12" ht="15">
      <c r="A4" s="1"/>
      <c r="B4" s="13" t="s">
        <v>253</v>
      </c>
      <c r="C4" s="68" t="s">
        <v>222</v>
      </c>
      <c r="D4" s="47"/>
      <c r="E4" s="68" t="s">
        <v>223</v>
      </c>
      <c r="F4" s="47"/>
      <c r="G4" s="68" t="s">
        <v>224</v>
      </c>
      <c r="H4" s="47"/>
      <c r="I4" s="68" t="s">
        <v>225</v>
      </c>
      <c r="J4" s="47"/>
      <c r="K4" s="68" t="s">
        <v>226</v>
      </c>
      <c r="L4" s="47"/>
    </row>
    <row r="5" spans="1:12" ht="15">
      <c r="A5" s="1"/>
      <c r="B5" s="12" t="s">
        <v>121</v>
      </c>
      <c r="C5" s="12" t="s">
        <v>122</v>
      </c>
      <c r="D5" s="12" t="s">
        <v>123</v>
      </c>
      <c r="E5" s="12" t="s">
        <v>122</v>
      </c>
      <c r="F5" s="12" t="s">
        <v>123</v>
      </c>
      <c r="G5" s="12" t="s">
        <v>122</v>
      </c>
      <c r="H5" s="12" t="s">
        <v>123</v>
      </c>
      <c r="I5" s="12" t="s">
        <v>122</v>
      </c>
      <c r="J5" s="12" t="s">
        <v>123</v>
      </c>
      <c r="K5" s="12" t="s">
        <v>122</v>
      </c>
      <c r="L5" s="12" t="s">
        <v>123</v>
      </c>
    </row>
    <row r="6" spans="1:12">
      <c r="A6" s="1"/>
      <c r="B6" s="16" t="s">
        <v>124</v>
      </c>
      <c r="C6" s="32">
        <v>73195.456805065522</v>
      </c>
      <c r="D6" s="32">
        <v>93081.074869725984</v>
      </c>
      <c r="E6" s="32">
        <v>68489.259420315269</v>
      </c>
      <c r="F6" s="32">
        <v>64261.473777537598</v>
      </c>
      <c r="G6" s="32">
        <v>71980.03243723583</v>
      </c>
      <c r="H6" s="32">
        <v>66833.382950696687</v>
      </c>
      <c r="I6" s="32">
        <v>77529.047706147539</v>
      </c>
      <c r="J6" s="32">
        <v>74976.85537709888</v>
      </c>
      <c r="K6" s="32">
        <v>76855.456833061544</v>
      </c>
      <c r="L6" s="32">
        <v>83456.199683204206</v>
      </c>
    </row>
    <row r="7" spans="1:12">
      <c r="A7" s="1"/>
      <c r="B7" s="6" t="s">
        <v>125</v>
      </c>
      <c r="C7" s="32">
        <v>92668.369226320661</v>
      </c>
      <c r="D7" s="32">
        <v>117965.70714417656</v>
      </c>
      <c r="E7" s="32">
        <v>85978.771713465874</v>
      </c>
      <c r="F7" s="32">
        <v>80537.987341294458</v>
      </c>
      <c r="G7" s="32">
        <v>91051.300503451435</v>
      </c>
      <c r="H7" s="32">
        <v>84565.073839078774</v>
      </c>
      <c r="I7" s="32">
        <v>98689.929109623001</v>
      </c>
      <c r="J7" s="32">
        <v>95379.791652255517</v>
      </c>
      <c r="K7" s="32">
        <v>97395.467758193423</v>
      </c>
      <c r="L7" s="32">
        <v>105219.76033839596</v>
      </c>
    </row>
    <row r="8" spans="1:12">
      <c r="B8" s="6" t="s">
        <v>126</v>
      </c>
      <c r="C8" s="32">
        <v>19471.717686306376</v>
      </c>
      <c r="D8" s="32">
        <v>24883.13288673016</v>
      </c>
      <c r="E8" s="32">
        <v>17488.306153991103</v>
      </c>
      <c r="F8" s="32">
        <v>16275.450693695819</v>
      </c>
      <c r="G8" s="32">
        <v>19070.067250252861</v>
      </c>
      <c r="H8" s="32">
        <v>17730.633879304663</v>
      </c>
      <c r="I8" s="32">
        <v>21159.695230520942</v>
      </c>
      <c r="J8" s="32">
        <v>20401.845072812306</v>
      </c>
      <c r="K8" s="32">
        <v>20538.814806099446</v>
      </c>
      <c r="L8" s="32">
        <v>21762.292976280052</v>
      </c>
    </row>
    <row r="9" spans="1:12">
      <c r="B9" s="6" t="s">
        <v>127</v>
      </c>
      <c r="C9" s="32">
        <v>56938.458251473683</v>
      </c>
      <c r="D9" s="32">
        <v>72902.305492192827</v>
      </c>
      <c r="E9" s="32">
        <v>53471.657109825952</v>
      </c>
      <c r="F9" s="32">
        <v>51072.12086120926</v>
      </c>
      <c r="G9" s="32">
        <v>56638.229509660974</v>
      </c>
      <c r="H9" s="32">
        <v>52732.748020822401</v>
      </c>
      <c r="I9" s="32">
        <v>60855.023711766269</v>
      </c>
      <c r="J9" s="32">
        <v>59046.501165781425</v>
      </c>
      <c r="K9" s="32">
        <v>61016.812488616823</v>
      </c>
      <c r="L9" s="32">
        <v>66955.970176205126</v>
      </c>
    </row>
    <row r="10" spans="1:12">
      <c r="B10" s="6" t="s">
        <v>128</v>
      </c>
      <c r="C10" s="32">
        <v>13170.842091527833</v>
      </c>
      <c r="D10" s="32">
        <v>17083.375434875659</v>
      </c>
      <c r="E10" s="32">
        <v>12386.000051029148</v>
      </c>
      <c r="F10" s="32">
        <v>11670.469723774406</v>
      </c>
      <c r="G10" s="32">
        <v>12331.952833344199</v>
      </c>
      <c r="H10" s="32">
        <v>11480.241292570057</v>
      </c>
      <c r="I10" s="32">
        <v>12861.165767222794</v>
      </c>
      <c r="J10" s="32">
        <v>12522.837783797835</v>
      </c>
      <c r="K10" s="32">
        <v>13289.559760975357</v>
      </c>
      <c r="L10" s="32">
        <v>14771.564213483534</v>
      </c>
    </row>
    <row r="11" spans="1:12">
      <c r="A11" s="1"/>
      <c r="B11" s="6" t="s">
        <v>129</v>
      </c>
      <c r="C11" s="32">
        <v>7392.4638412412442</v>
      </c>
      <c r="D11" s="32">
        <v>9741.5354098166972</v>
      </c>
      <c r="E11" s="32">
        <v>6765.1639927170781</v>
      </c>
      <c r="F11" s="32">
        <v>6485.2762143100617</v>
      </c>
      <c r="G11" s="32">
        <v>6576.648930764647</v>
      </c>
      <c r="H11" s="32">
        <v>6189.772105839178</v>
      </c>
      <c r="I11" s="32">
        <v>6725.042404693213</v>
      </c>
      <c r="J11" s="32">
        <v>6674.3755642881788</v>
      </c>
      <c r="K11" s="32">
        <v>6874.5753833158542</v>
      </c>
      <c r="L11" s="32">
        <v>7728.7365678557971</v>
      </c>
    </row>
    <row r="12" spans="1:12">
      <c r="B12" s="6" t="s">
        <v>130</v>
      </c>
      <c r="C12" s="32">
        <v>441.0351910394063</v>
      </c>
      <c r="D12" s="32">
        <v>597.75871636059253</v>
      </c>
      <c r="E12" s="32">
        <v>549.50215269142666</v>
      </c>
      <c r="F12" s="32">
        <v>535.83568685664056</v>
      </c>
      <c r="G12" s="32">
        <v>623.36186063303467</v>
      </c>
      <c r="H12" s="32">
        <v>641.4164452652135</v>
      </c>
      <c r="I12" s="32">
        <v>836.60139801878336</v>
      </c>
      <c r="J12" s="32">
        <v>886.13021470604383</v>
      </c>
      <c r="K12" s="32">
        <v>1265.1008449859066</v>
      </c>
      <c r="L12" s="32">
        <v>1470.8366209086894</v>
      </c>
    </row>
    <row r="13" spans="1:12">
      <c r="A13" s="1"/>
      <c r="B13" s="6" t="s">
        <v>131</v>
      </c>
      <c r="C13" s="32">
        <v>291.97424762508325</v>
      </c>
      <c r="D13" s="32">
        <v>349.04418737535832</v>
      </c>
      <c r="E13" s="32">
        <v>332.91213796445345</v>
      </c>
      <c r="F13" s="32">
        <v>294.01820287376222</v>
      </c>
      <c r="G13" s="32">
        <v>306.84444623077707</v>
      </c>
      <c r="H13" s="32">
        <v>273.06265366951857</v>
      </c>
      <c r="I13" s="32">
        <v>316.6696955519073</v>
      </c>
      <c r="J13" s="32">
        <v>290.35229676645616</v>
      </c>
      <c r="K13" s="32">
        <v>306.64382413697172</v>
      </c>
      <c r="L13" s="32">
        <v>323.4102035745297</v>
      </c>
    </row>
    <row r="14" spans="1:12">
      <c r="A14" s="1"/>
      <c r="B14" s="6" t="s">
        <v>132</v>
      </c>
      <c r="C14" s="32">
        <v>405.32505801705224</v>
      </c>
      <c r="D14" s="32">
        <v>508.02062910880534</v>
      </c>
      <c r="E14" s="32">
        <v>433.97107713828882</v>
      </c>
      <c r="F14" s="32">
        <v>406.81479292750305</v>
      </c>
      <c r="G14" s="32">
        <v>454.34467333911596</v>
      </c>
      <c r="H14" s="32">
        <v>423.70374437010707</v>
      </c>
      <c r="I14" s="32">
        <v>499.83705076590144</v>
      </c>
      <c r="J14" s="32">
        <v>489.94379779073876</v>
      </c>
      <c r="K14" s="32">
        <v>579.59923617808283</v>
      </c>
      <c r="L14" s="32">
        <v>637.05624956415681</v>
      </c>
    </row>
    <row r="15" spans="1:12">
      <c r="A15" s="1"/>
      <c r="B15" s="6" t="s">
        <v>133</v>
      </c>
      <c r="C15" s="32">
        <v>120.12121452653778</v>
      </c>
      <c r="D15" s="32">
        <v>150.7566365139881</v>
      </c>
      <c r="E15" s="32">
        <v>125.10660998386913</v>
      </c>
      <c r="F15" s="32">
        <v>116.20831101535019</v>
      </c>
      <c r="G15" s="32">
        <v>131.07400486448287</v>
      </c>
      <c r="H15" s="32">
        <v>121.7346546495954</v>
      </c>
      <c r="I15" s="32">
        <v>141.92310668901649</v>
      </c>
      <c r="J15" s="32">
        <v>138.40514040123662</v>
      </c>
      <c r="K15" s="32">
        <v>151.76104260703235</v>
      </c>
      <c r="L15" s="32">
        <v>166.08958957850075</v>
      </c>
    </row>
    <row r="16" spans="1:12">
      <c r="A16" s="1"/>
      <c r="B16" s="6" t="s">
        <v>134</v>
      </c>
      <c r="C16" s="32">
        <v>2329.0257839502015</v>
      </c>
      <c r="D16" s="32">
        <v>2960.4421784473093</v>
      </c>
      <c r="E16" s="32">
        <v>2011.4762238609037</v>
      </c>
      <c r="F16" s="32">
        <v>1833.9399001436561</v>
      </c>
      <c r="G16" s="32">
        <v>1987.5998621235872</v>
      </c>
      <c r="H16" s="32">
        <v>1774.9489099465068</v>
      </c>
      <c r="I16" s="32">
        <v>1995.0575854763986</v>
      </c>
      <c r="J16" s="32">
        <v>1852.2399926582266</v>
      </c>
      <c r="K16" s="32">
        <v>1873.1567245814608</v>
      </c>
      <c r="L16" s="32">
        <v>2002.9921880153449</v>
      </c>
    </row>
    <row r="17" spans="1:12">
      <c r="A17" s="1"/>
      <c r="B17" s="6" t="s">
        <v>135</v>
      </c>
      <c r="C17" s="32">
        <v>66.939063052175115</v>
      </c>
      <c r="D17" s="32">
        <v>71.672420211750165</v>
      </c>
      <c r="E17" s="32">
        <v>134.39632223299895</v>
      </c>
      <c r="F17" s="32">
        <v>116.91258128752392</v>
      </c>
      <c r="G17" s="32">
        <v>183.10166645906673</v>
      </c>
      <c r="H17" s="32">
        <v>181.12231627634876</v>
      </c>
      <c r="I17" s="32">
        <v>206.18588380827691</v>
      </c>
      <c r="J17" s="32">
        <v>189.25323498678634</v>
      </c>
      <c r="K17" s="32">
        <v>145.83977770569652</v>
      </c>
      <c r="L17" s="32">
        <v>142.93464294414667</v>
      </c>
    </row>
    <row r="18" spans="1:12">
      <c r="B18" s="6" t="s">
        <v>136</v>
      </c>
      <c r="C18" s="32">
        <v>257.01190226740141</v>
      </c>
      <c r="D18" s="32">
        <v>317.49784050280471</v>
      </c>
      <c r="E18" s="32">
        <v>266.94113276607828</v>
      </c>
      <c r="F18" s="32">
        <v>239.0560160404624</v>
      </c>
      <c r="G18" s="32">
        <v>288.69480660209268</v>
      </c>
      <c r="H18" s="32">
        <v>267.9874321569124</v>
      </c>
      <c r="I18" s="32">
        <v>278.89281780291446</v>
      </c>
      <c r="J18" s="32">
        <v>264.57675689378425</v>
      </c>
      <c r="K18" s="32">
        <v>216.31827065306382</v>
      </c>
      <c r="L18" s="32">
        <v>237.5480556241198</v>
      </c>
    </row>
    <row r="19" spans="1:12">
      <c r="B19" s="6" t="s">
        <v>137</v>
      </c>
      <c r="C19" s="32">
        <v>427.32248054212886</v>
      </c>
      <c r="D19" s="32">
        <v>549.02649056080588</v>
      </c>
      <c r="E19" s="32">
        <v>395.09479769035067</v>
      </c>
      <c r="F19" s="32">
        <v>381.09499416220086</v>
      </c>
      <c r="G19" s="32">
        <v>419.04227496598344</v>
      </c>
      <c r="H19" s="32">
        <v>390.92960555346713</v>
      </c>
      <c r="I19" s="32">
        <v>492.91736350030249</v>
      </c>
      <c r="J19" s="32">
        <v>479.45953731940801</v>
      </c>
      <c r="K19" s="32">
        <v>516.74615884074717</v>
      </c>
      <c r="L19" s="32">
        <v>586.05748361436304</v>
      </c>
    </row>
    <row r="20" spans="1:12">
      <c r="B20" s="6" t="s">
        <v>138</v>
      </c>
      <c r="C20" s="32">
        <v>1439.623309266575</v>
      </c>
      <c r="D20" s="32">
        <v>1837.6209259775426</v>
      </c>
      <c r="E20" s="32">
        <v>1371.4356039836834</v>
      </c>
      <c r="F20" s="32">
        <v>1261.3130241572494</v>
      </c>
      <c r="G20" s="32">
        <v>1361.2403073614071</v>
      </c>
      <c r="H20" s="32">
        <v>1215.5634248432157</v>
      </c>
      <c r="I20" s="32">
        <v>1368.0384609160603</v>
      </c>
      <c r="J20" s="32">
        <v>1258.1012479869808</v>
      </c>
      <c r="K20" s="32">
        <v>1359.8184979705416</v>
      </c>
      <c r="L20" s="32">
        <v>1475.9026118038796</v>
      </c>
    </row>
    <row r="21" spans="1:12">
      <c r="B21" s="6" t="s">
        <v>139</v>
      </c>
      <c r="C21" s="32">
        <v>5986.775316681913</v>
      </c>
      <c r="D21" s="32">
        <v>7641.8751987059131</v>
      </c>
      <c r="E21" s="32">
        <v>5930.503770213486</v>
      </c>
      <c r="F21" s="32">
        <v>5587.1017953924847</v>
      </c>
      <c r="G21" s="32">
        <v>5996.4704582222921</v>
      </c>
      <c r="H21" s="32">
        <v>5577.6073165346806</v>
      </c>
      <c r="I21" s="32">
        <v>6295.8603858664565</v>
      </c>
      <c r="J21" s="32">
        <v>6198.2569911784494</v>
      </c>
      <c r="K21" s="32">
        <v>6789.0629966223987</v>
      </c>
      <c r="L21" s="32">
        <v>7553.1544334606006</v>
      </c>
    </row>
    <row r="22" spans="1:12">
      <c r="B22" s="6" t="s">
        <v>140</v>
      </c>
      <c r="C22" s="32">
        <v>7184.0667748458927</v>
      </c>
      <c r="D22" s="32">
        <v>9441.5002361697389</v>
      </c>
      <c r="E22" s="32">
        <v>6455.4962808156442</v>
      </c>
      <c r="F22" s="32">
        <v>6083.367928381921</v>
      </c>
      <c r="G22" s="32">
        <v>6335.4823751219083</v>
      </c>
      <c r="H22" s="32">
        <v>5902.6339760353831</v>
      </c>
      <c r="I22" s="32">
        <v>6565.3053813563256</v>
      </c>
      <c r="J22" s="32">
        <v>6324.580792619382</v>
      </c>
      <c r="K22" s="32">
        <v>6500.4967643529553</v>
      </c>
      <c r="L22" s="32">
        <v>7218.4097800229247</v>
      </c>
    </row>
    <row r="23" spans="1:12">
      <c r="B23" s="6" t="s">
        <v>169</v>
      </c>
      <c r="C23" s="11">
        <v>7.0175438596491224E-2</v>
      </c>
      <c r="D23" s="10"/>
      <c r="E23" s="11">
        <v>8.7149187592319058E-2</v>
      </c>
      <c r="F23" s="10"/>
      <c r="G23" s="11">
        <v>7.3421439060205582E-2</v>
      </c>
      <c r="H23" s="10"/>
      <c r="I23" s="11">
        <v>8.1240768094534718E-2</v>
      </c>
      <c r="J23" s="10"/>
      <c r="K23" s="11">
        <v>9.9406528189910984E-2</v>
      </c>
      <c r="L23" s="10"/>
    </row>
    <row r="24" spans="1:12">
      <c r="A24" s="1"/>
      <c r="G24" s="2"/>
      <c r="K24" s="1"/>
      <c r="L24" s="1"/>
    </row>
    <row r="25" spans="1:12" ht="15">
      <c r="A25" s="1"/>
      <c r="B25" s="13" t="s">
        <v>253</v>
      </c>
      <c r="C25" s="68" t="s">
        <v>222</v>
      </c>
      <c r="D25" s="47"/>
      <c r="E25" s="68" t="s">
        <v>223</v>
      </c>
      <c r="F25" s="47"/>
      <c r="G25" s="68" t="s">
        <v>224</v>
      </c>
      <c r="H25" s="47"/>
      <c r="I25" s="68" t="s">
        <v>225</v>
      </c>
      <c r="J25" s="47"/>
      <c r="K25" s="68" t="s">
        <v>226</v>
      </c>
      <c r="L25" s="47"/>
    </row>
    <row r="26" spans="1:12" ht="15">
      <c r="A26" s="1"/>
      <c r="B26" s="12" t="s">
        <v>171</v>
      </c>
      <c r="C26" s="12" t="s">
        <v>122</v>
      </c>
      <c r="D26" s="12" t="s">
        <v>123</v>
      </c>
      <c r="E26" s="12" t="s">
        <v>122</v>
      </c>
      <c r="F26" s="12" t="s">
        <v>123</v>
      </c>
      <c r="G26" s="12" t="s">
        <v>122</v>
      </c>
      <c r="H26" s="12" t="s">
        <v>123</v>
      </c>
      <c r="I26" s="12" t="s">
        <v>122</v>
      </c>
      <c r="J26" s="12" t="s">
        <v>123</v>
      </c>
      <c r="K26" s="12" t="s">
        <v>122</v>
      </c>
      <c r="L26" s="12" t="s">
        <v>123</v>
      </c>
    </row>
    <row r="27" spans="1:12">
      <c r="A27" s="1"/>
      <c r="B27" s="6" t="s">
        <v>142</v>
      </c>
      <c r="C27" s="9">
        <f>C10/C$6</f>
        <v>0.17994070488014688</v>
      </c>
      <c r="D27" s="9">
        <f t="shared" ref="D27:L27" si="0">D10/D$6</f>
        <v>0.18353221058937208</v>
      </c>
      <c r="E27" s="9">
        <f t="shared" si="0"/>
        <v>0.18084587504468205</v>
      </c>
      <c r="F27" s="9">
        <f t="shared" si="0"/>
        <v>0.18160912032885532</v>
      </c>
      <c r="G27" s="9">
        <f t="shared" si="0"/>
        <v>0.17132463567722406</v>
      </c>
      <c r="H27" s="9">
        <f t="shared" si="0"/>
        <v>0.17177405640290702</v>
      </c>
      <c r="I27" s="9">
        <f t="shared" si="0"/>
        <v>0.16588834956375956</v>
      </c>
      <c r="J27" s="9">
        <f t="shared" si="0"/>
        <v>0.16702271282002634</v>
      </c>
      <c r="K27" s="9">
        <f t="shared" si="0"/>
        <v>0.17291628088089742</v>
      </c>
      <c r="L27" s="9">
        <f t="shared" si="0"/>
        <v>0.17699780566998852</v>
      </c>
    </row>
    <row r="28" spans="1:12">
      <c r="A28" s="1"/>
      <c r="B28" s="6" t="s">
        <v>143</v>
      </c>
      <c r="C28" s="9">
        <f t="shared" ref="C28:L37" si="1">C11/C$6</f>
        <v>0.10099621156718631</v>
      </c>
      <c r="D28" s="9">
        <f t="shared" si="1"/>
        <v>0.10465645592781039</v>
      </c>
      <c r="E28" s="9">
        <f t="shared" si="1"/>
        <v>9.8777006058710523E-2</v>
      </c>
      <c r="F28" s="9">
        <f t="shared" si="1"/>
        <v>0.10092012885918235</v>
      </c>
      <c r="G28" s="9">
        <f t="shared" si="1"/>
        <v>9.1367685010412633E-2</v>
      </c>
      <c r="H28" s="9">
        <f t="shared" si="1"/>
        <v>9.2614975219874815E-2</v>
      </c>
      <c r="I28" s="9">
        <f t="shared" si="1"/>
        <v>8.6742228927957826E-2</v>
      </c>
      <c r="J28" s="9">
        <f t="shared" si="1"/>
        <v>8.901914505108488E-2</v>
      </c>
      <c r="K28" s="9">
        <f t="shared" si="1"/>
        <v>8.9448110343656975E-2</v>
      </c>
      <c r="L28" s="9">
        <f t="shared" si="1"/>
        <v>9.2608297492501657E-2</v>
      </c>
    </row>
    <row r="29" spans="1:12">
      <c r="B29" s="6" t="s">
        <v>144</v>
      </c>
      <c r="C29" s="9">
        <f t="shared" si="1"/>
        <v>6.0254448881161202E-3</v>
      </c>
      <c r="D29" s="9">
        <f t="shared" si="1"/>
        <v>6.4219146286954801E-3</v>
      </c>
      <c r="E29" s="9">
        <f t="shared" si="1"/>
        <v>8.0231872463265887E-3</v>
      </c>
      <c r="F29" s="9">
        <f t="shared" si="1"/>
        <v>8.3383659813283072E-3</v>
      </c>
      <c r="G29" s="9">
        <f t="shared" si="1"/>
        <v>8.6602053309240354E-3</v>
      </c>
      <c r="H29" s="9">
        <f t="shared" si="1"/>
        <v>9.5972464200770671E-3</v>
      </c>
      <c r="I29" s="9">
        <f t="shared" si="1"/>
        <v>1.0790812253875348E-2</v>
      </c>
      <c r="J29" s="9">
        <f t="shared" si="1"/>
        <v>1.1818716725971221E-2</v>
      </c>
      <c r="K29" s="9">
        <f t="shared" si="1"/>
        <v>1.6460781018241086E-2</v>
      </c>
      <c r="L29" s="9">
        <f t="shared" si="1"/>
        <v>1.7624054611783374E-2</v>
      </c>
    </row>
    <row r="30" spans="1:12">
      <c r="B30" s="6" t="s">
        <v>145</v>
      </c>
      <c r="C30" s="9">
        <f t="shared" si="1"/>
        <v>3.9889668070884569E-3</v>
      </c>
      <c r="D30" s="9">
        <f t="shared" si="1"/>
        <v>3.7498942493291157E-3</v>
      </c>
      <c r="E30" s="9">
        <f t="shared" si="1"/>
        <v>4.8607933679263166E-3</v>
      </c>
      <c r="F30" s="9">
        <f t="shared" si="1"/>
        <v>4.5753417341719196E-3</v>
      </c>
      <c r="G30" s="9">
        <f t="shared" si="1"/>
        <v>4.2629106412022683E-3</v>
      </c>
      <c r="H30" s="9">
        <f t="shared" si="1"/>
        <v>4.0857224580560019E-3</v>
      </c>
      <c r="I30" s="9">
        <f t="shared" si="1"/>
        <v>4.0845296688301449E-3</v>
      </c>
      <c r="J30" s="9">
        <f t="shared" si="1"/>
        <v>3.8725590091251293E-3</v>
      </c>
      <c r="K30" s="9">
        <f t="shared" si="1"/>
        <v>3.9898770597777541E-3</v>
      </c>
      <c r="L30" s="9">
        <f t="shared" si="1"/>
        <v>3.8752088496981597E-3</v>
      </c>
    </row>
    <row r="31" spans="1:12">
      <c r="B31" s="6" t="s">
        <v>146</v>
      </c>
      <c r="C31" s="9">
        <f t="shared" si="1"/>
        <v>5.5375712606933487E-3</v>
      </c>
      <c r="D31" s="9">
        <f t="shared" si="1"/>
        <v>5.4578294225740166E-3</v>
      </c>
      <c r="E31" s="9">
        <f t="shared" si="1"/>
        <v>6.3363377091731907E-3</v>
      </c>
      <c r="F31" s="9">
        <f t="shared" si="1"/>
        <v>6.3306172269846682E-3</v>
      </c>
      <c r="G31" s="9">
        <f t="shared" si="1"/>
        <v>6.3120932007816087E-3</v>
      </c>
      <c r="H31" s="9">
        <f t="shared" si="1"/>
        <v>6.3397021916827912E-3</v>
      </c>
      <c r="I31" s="9">
        <f t="shared" si="1"/>
        <v>6.4470939029252087E-3</v>
      </c>
      <c r="J31" s="9">
        <f t="shared" si="1"/>
        <v>6.5346005154063641E-3</v>
      </c>
      <c r="K31" s="9">
        <f t="shared" si="1"/>
        <v>7.5414194393123675E-3</v>
      </c>
      <c r="L31" s="9">
        <f t="shared" si="1"/>
        <v>7.6334203088852864E-3</v>
      </c>
    </row>
    <row r="32" spans="1:12">
      <c r="B32" s="6" t="s">
        <v>147</v>
      </c>
      <c r="C32" s="9">
        <f t="shared" si="1"/>
        <v>1.6411020542770182E-3</v>
      </c>
      <c r="D32" s="9">
        <f t="shared" si="1"/>
        <v>1.6196271554124555E-3</v>
      </c>
      <c r="E32" s="9">
        <f t="shared" si="1"/>
        <v>1.8266602828349468E-3</v>
      </c>
      <c r="F32" s="9">
        <f t="shared" si="1"/>
        <v>1.8083667271255527E-3</v>
      </c>
      <c r="G32" s="9">
        <f t="shared" si="1"/>
        <v>1.8209772964297426E-3</v>
      </c>
      <c r="H32" s="9">
        <f t="shared" si="1"/>
        <v>1.821464802094481E-3</v>
      </c>
      <c r="I32" s="9">
        <f t="shared" si="1"/>
        <v>1.8305797747824384E-3</v>
      </c>
      <c r="J32" s="9">
        <f t="shared" si="1"/>
        <v>1.8459715295489898E-3</v>
      </c>
      <c r="K32" s="9">
        <f t="shared" si="1"/>
        <v>1.9746293738995518E-3</v>
      </c>
      <c r="L32" s="9">
        <f t="shared" si="1"/>
        <v>1.9901408188842651E-3</v>
      </c>
    </row>
    <row r="33" spans="1:12">
      <c r="B33" s="6" t="s">
        <v>148</v>
      </c>
      <c r="C33" s="9">
        <f t="shared" si="1"/>
        <v>3.1819267009329195E-2</v>
      </c>
      <c r="D33" s="9">
        <f t="shared" si="1"/>
        <v>3.1804984875719068E-2</v>
      </c>
      <c r="E33" s="9">
        <f t="shared" si="1"/>
        <v>2.9369221406185333E-2</v>
      </c>
      <c r="F33" s="9">
        <f t="shared" si="1"/>
        <v>2.8538715226053595E-2</v>
      </c>
      <c r="G33" s="9">
        <f t="shared" si="1"/>
        <v>2.7613211536917651E-2</v>
      </c>
      <c r="H33" s="9">
        <f t="shared" si="1"/>
        <v>2.6557819334925709E-2</v>
      </c>
      <c r="I33" s="9">
        <f t="shared" si="1"/>
        <v>2.5733033546834132E-2</v>
      </c>
      <c r="J33" s="9">
        <f t="shared" si="1"/>
        <v>2.4704156814023697E-2</v>
      </c>
      <c r="K33" s="9">
        <f t="shared" si="1"/>
        <v>2.4372462304793296E-2</v>
      </c>
      <c r="L33" s="9">
        <f t="shared" si="1"/>
        <v>2.4000519980763666E-2</v>
      </c>
    </row>
    <row r="34" spans="1:12">
      <c r="B34" s="6" t="s">
        <v>149</v>
      </c>
      <c r="C34" s="9">
        <f t="shared" si="1"/>
        <v>9.1452483492858764E-4</v>
      </c>
      <c r="D34" s="9">
        <f t="shared" si="1"/>
        <v>7.6999992009182472E-4</v>
      </c>
      <c r="E34" s="9">
        <f t="shared" si="1"/>
        <v>1.9622977875730155E-3</v>
      </c>
      <c r="F34" s="9">
        <f t="shared" si="1"/>
        <v>1.8193261749995899E-3</v>
      </c>
      <c r="G34" s="9">
        <f t="shared" si="1"/>
        <v>2.5437841615134757E-3</v>
      </c>
      <c r="H34" s="9">
        <f t="shared" si="1"/>
        <v>2.7100575831985577E-3</v>
      </c>
      <c r="I34" s="9">
        <f t="shared" si="1"/>
        <v>2.6594662247080296E-3</v>
      </c>
      <c r="J34" s="9">
        <f t="shared" si="1"/>
        <v>2.5241554081580262E-3</v>
      </c>
      <c r="K34" s="9">
        <f t="shared" si="1"/>
        <v>1.8975852036437239E-3</v>
      </c>
      <c r="L34" s="9">
        <f t="shared" si="1"/>
        <v>1.7126905309218469E-3</v>
      </c>
    </row>
    <row r="35" spans="1:12">
      <c r="A35" s="1"/>
      <c r="B35" s="6" t="s">
        <v>150</v>
      </c>
      <c r="C35" s="9">
        <f t="shared" si="1"/>
        <v>3.5113094922254082E-3</v>
      </c>
      <c r="D35" s="9">
        <f t="shared" si="1"/>
        <v>3.4109816732044293E-3</v>
      </c>
      <c r="E35" s="9">
        <f t="shared" si="1"/>
        <v>3.8975619684814152E-3</v>
      </c>
      <c r="F35" s="9">
        <f t="shared" si="1"/>
        <v>3.7200518753745687E-3</v>
      </c>
      <c r="G35" s="9">
        <f t="shared" si="1"/>
        <v>4.0107623854410577E-3</v>
      </c>
      <c r="H35" s="9">
        <f t="shared" si="1"/>
        <v>4.0097840379351747E-3</v>
      </c>
      <c r="I35" s="9">
        <f t="shared" si="1"/>
        <v>3.5972687148174542E-3</v>
      </c>
      <c r="J35" s="9">
        <f t="shared" si="1"/>
        <v>3.5287790553909684E-3</v>
      </c>
      <c r="K35" s="9">
        <f t="shared" si="1"/>
        <v>2.8146117343747076E-3</v>
      </c>
      <c r="L35" s="9">
        <f t="shared" si="1"/>
        <v>2.8463799756739583E-3</v>
      </c>
    </row>
    <row r="36" spans="1:12">
      <c r="A36" s="1"/>
      <c r="B36" s="6" t="s">
        <v>151</v>
      </c>
      <c r="C36" s="9">
        <f t="shared" si="1"/>
        <v>5.8381011499139364E-3</v>
      </c>
      <c r="D36" s="9">
        <f t="shared" si="1"/>
        <v>5.8983686139122268E-3</v>
      </c>
      <c r="E36" s="9">
        <f t="shared" si="1"/>
        <v>5.7687117810060265E-3</v>
      </c>
      <c r="F36" s="9">
        <f t="shared" si="1"/>
        <v>5.9303805493395242E-3</v>
      </c>
      <c r="G36" s="9">
        <f t="shared" si="1"/>
        <v>5.8216460979143656E-3</v>
      </c>
      <c r="H36" s="9">
        <f t="shared" si="1"/>
        <v>5.8493164387901451E-3</v>
      </c>
      <c r="I36" s="9">
        <f t="shared" si="1"/>
        <v>6.3578410684027708E-3</v>
      </c>
      <c r="J36" s="9">
        <f t="shared" si="1"/>
        <v>6.3947672239379532E-3</v>
      </c>
      <c r="K36" s="9">
        <f t="shared" si="1"/>
        <v>6.7236105298700694E-3</v>
      </c>
      <c r="L36" s="9">
        <f t="shared" si="1"/>
        <v>7.0223360977256285E-3</v>
      </c>
    </row>
    <row r="37" spans="1:12">
      <c r="A37" s="1"/>
      <c r="B37" s="6" t="s">
        <v>152</v>
      </c>
      <c r="C37" s="9">
        <f t="shared" si="1"/>
        <v>1.9668205816388118E-2</v>
      </c>
      <c r="D37" s="9">
        <f t="shared" si="1"/>
        <v>1.9742154122623017E-2</v>
      </c>
      <c r="E37" s="9">
        <f t="shared" si="1"/>
        <v>2.0024097436464446E-2</v>
      </c>
      <c r="F37" s="9">
        <f t="shared" si="1"/>
        <v>1.9627825974295309E-2</v>
      </c>
      <c r="G37" s="9">
        <f t="shared" si="1"/>
        <v>1.8911360015687169E-2</v>
      </c>
      <c r="H37" s="9">
        <f t="shared" si="1"/>
        <v>1.8187967916272363E-2</v>
      </c>
      <c r="I37" s="9">
        <f t="shared" si="1"/>
        <v>1.7645495480625953E-2</v>
      </c>
      <c r="J37" s="9">
        <f t="shared" si="1"/>
        <v>1.6779861487379189E-2</v>
      </c>
      <c r="K37" s="9">
        <f t="shared" si="1"/>
        <v>1.7693193873327902E-2</v>
      </c>
      <c r="L37" s="9">
        <f t="shared" si="1"/>
        <v>1.768475700315059E-2</v>
      </c>
    </row>
    <row r="38" spans="1:12">
      <c r="A38" s="1"/>
      <c r="C38" s="25"/>
      <c r="D38" s="25"/>
      <c r="E38" s="25"/>
      <c r="F38" s="25"/>
      <c r="G38" s="25"/>
      <c r="H38" s="25"/>
      <c r="I38" s="25"/>
      <c r="J38" s="25"/>
      <c r="K38" s="25"/>
      <c r="L38" s="25"/>
    </row>
    <row r="39" spans="1:12" ht="15">
      <c r="A39" s="1"/>
      <c r="B39" s="13" t="s">
        <v>253</v>
      </c>
      <c r="C39" s="68" t="s">
        <v>222</v>
      </c>
      <c r="D39" s="47"/>
      <c r="E39" s="68" t="s">
        <v>223</v>
      </c>
      <c r="F39" s="47"/>
      <c r="G39" s="68" t="s">
        <v>224</v>
      </c>
      <c r="H39" s="47"/>
      <c r="I39" s="68" t="s">
        <v>225</v>
      </c>
      <c r="J39" s="47"/>
      <c r="K39" s="68" t="s">
        <v>226</v>
      </c>
      <c r="L39" s="47"/>
    </row>
    <row r="40" spans="1:12" ht="15">
      <c r="B40" s="12" t="s">
        <v>172</v>
      </c>
      <c r="C40" s="12" t="s">
        <v>122</v>
      </c>
      <c r="D40" s="12" t="s">
        <v>123</v>
      </c>
      <c r="E40" s="12" t="s">
        <v>122</v>
      </c>
      <c r="F40" s="12" t="s">
        <v>123</v>
      </c>
      <c r="G40" s="12" t="s">
        <v>122</v>
      </c>
      <c r="H40" s="12" t="s">
        <v>123</v>
      </c>
      <c r="I40" s="12" t="s">
        <v>122</v>
      </c>
      <c r="J40" s="12" t="s">
        <v>123</v>
      </c>
      <c r="K40" s="12" t="s">
        <v>122</v>
      </c>
      <c r="L40" s="12" t="s">
        <v>123</v>
      </c>
    </row>
    <row r="41" spans="1:12">
      <c r="B41" s="6" t="s">
        <v>128</v>
      </c>
      <c r="C41" s="32">
        <v>13170.842091527833</v>
      </c>
      <c r="D41" s="32">
        <v>17083.375434875659</v>
      </c>
      <c r="E41" s="32">
        <v>12386.000051029148</v>
      </c>
      <c r="F41" s="32">
        <v>11670.469723774406</v>
      </c>
      <c r="G41" s="32">
        <v>12331.952833344199</v>
      </c>
      <c r="H41" s="32">
        <v>11480.241292570057</v>
      </c>
      <c r="I41" s="32">
        <v>12861.165767222794</v>
      </c>
      <c r="J41" s="32">
        <v>12522.837783797835</v>
      </c>
      <c r="K41" s="32">
        <v>13289.559760975357</v>
      </c>
      <c r="L41" s="32">
        <v>14771.564213483534</v>
      </c>
    </row>
    <row r="42" spans="1:12">
      <c r="B42" s="6" t="s">
        <v>173</v>
      </c>
      <c r="C42" s="9">
        <f>C11/C$41</f>
        <v>0.56127495796160665</v>
      </c>
      <c r="D42" s="9">
        <f t="shared" ref="D42:K42" si="2">D11/D$41</f>
        <v>0.57023481377862728</v>
      </c>
      <c r="E42" s="9">
        <f t="shared" si="2"/>
        <v>0.54619441020872295</v>
      </c>
      <c r="F42" s="9">
        <f t="shared" si="2"/>
        <v>0.55569967343290672</v>
      </c>
      <c r="G42" s="9">
        <f t="shared" si="2"/>
        <v>0.53330149893065881</v>
      </c>
      <c r="H42" s="9">
        <f t="shared" si="2"/>
        <v>0.53916742236464676</v>
      </c>
      <c r="I42" s="9">
        <f t="shared" si="2"/>
        <v>0.5228952434337063</v>
      </c>
      <c r="J42" s="9">
        <f t="shared" si="2"/>
        <v>0.5329762853690837</v>
      </c>
      <c r="K42" s="9">
        <f t="shared" si="2"/>
        <v>0.51729143078937556</v>
      </c>
      <c r="L42" s="9">
        <f>L11/L$41</f>
        <v>0.52321720680068395</v>
      </c>
    </row>
    <row r="43" spans="1:12">
      <c r="B43" s="6" t="s">
        <v>174</v>
      </c>
      <c r="C43" s="9">
        <f t="shared" ref="C43:K51" si="3">C12/C$41</f>
        <v>3.3485724600942783E-2</v>
      </c>
      <c r="D43" s="9">
        <f t="shared" si="3"/>
        <v>3.4990667894605296E-2</v>
      </c>
      <c r="E43" s="9">
        <f t="shared" si="3"/>
        <v>4.4364778817013548E-2</v>
      </c>
      <c r="F43" s="9">
        <f t="shared" si="3"/>
        <v>4.5913806345349334E-2</v>
      </c>
      <c r="G43" s="9">
        <f t="shared" si="3"/>
        <v>5.0548511582653402E-2</v>
      </c>
      <c r="H43" s="9">
        <f t="shared" si="3"/>
        <v>5.5871338321114759E-2</v>
      </c>
      <c r="I43" s="9">
        <f t="shared" si="3"/>
        <v>6.5048644357799681E-2</v>
      </c>
      <c r="J43" s="9">
        <f t="shared" si="3"/>
        <v>7.0761134976333198E-2</v>
      </c>
      <c r="K43" s="9">
        <f t="shared" si="3"/>
        <v>9.5195090562808643E-2</v>
      </c>
      <c r="L43" s="9">
        <f t="shared" ref="L43" si="4">L12/L$41</f>
        <v>9.957216444052043E-2</v>
      </c>
    </row>
    <row r="44" spans="1:12">
      <c r="B44" s="6" t="s">
        <v>175</v>
      </c>
      <c r="C44" s="9">
        <f t="shared" si="3"/>
        <v>2.2168229305011271E-2</v>
      </c>
      <c r="D44" s="9">
        <f t="shared" si="3"/>
        <v>2.0431804516968331E-2</v>
      </c>
      <c r="E44" s="9">
        <f t="shared" si="3"/>
        <v>2.6878099192062566E-2</v>
      </c>
      <c r="F44" s="9">
        <f t="shared" si="3"/>
        <v>2.5193347811425734E-2</v>
      </c>
      <c r="G44" s="9">
        <f t="shared" si="3"/>
        <v>2.4882064534102379E-2</v>
      </c>
      <c r="H44" s="9">
        <f t="shared" si="3"/>
        <v>2.3785445506815529E-2</v>
      </c>
      <c r="I44" s="9">
        <f t="shared" si="3"/>
        <v>2.4622161107584271E-2</v>
      </c>
      <c r="J44" s="9">
        <f t="shared" si="3"/>
        <v>2.3185822716805984E-2</v>
      </c>
      <c r="K44" s="9">
        <f t="shared" si="3"/>
        <v>2.307403929492291E-2</v>
      </c>
      <c r="L44" s="9">
        <f t="shared" ref="L44" si="5">L13/L$41</f>
        <v>2.1894106737817227E-2</v>
      </c>
    </row>
    <row r="45" spans="1:12">
      <c r="B45" s="6" t="s">
        <v>176</v>
      </c>
      <c r="C45" s="9">
        <f t="shared" si="3"/>
        <v>3.0774422409769707E-2</v>
      </c>
      <c r="D45" s="9">
        <f t="shared" si="3"/>
        <v>2.9737719635411324E-2</v>
      </c>
      <c r="E45" s="9">
        <f t="shared" si="3"/>
        <v>3.5037225524815842E-2</v>
      </c>
      <c r="F45" s="9">
        <f t="shared" si="3"/>
        <v>3.4858476355819977E-2</v>
      </c>
      <c r="G45" s="9">
        <f t="shared" si="3"/>
        <v>3.6842881211045467E-2</v>
      </c>
      <c r="H45" s="9">
        <f t="shared" si="3"/>
        <v>3.6907215934940805E-2</v>
      </c>
      <c r="I45" s="9">
        <f t="shared" si="3"/>
        <v>3.8864054768639758E-2</v>
      </c>
      <c r="J45" s="9">
        <f t="shared" si="3"/>
        <v>3.9124023344343936E-2</v>
      </c>
      <c r="K45" s="9">
        <f t="shared" si="3"/>
        <v>4.3613125385843818E-2</v>
      </c>
      <c r="L45" s="9">
        <f t="shared" ref="L45" si="6">L14/L$41</f>
        <v>4.3127203074583648E-2</v>
      </c>
    </row>
    <row r="46" spans="1:12">
      <c r="A46" s="1"/>
      <c r="B46" s="6" t="s">
        <v>177</v>
      </c>
      <c r="C46" s="9">
        <f t="shared" si="3"/>
        <v>9.1202379993459912E-3</v>
      </c>
      <c r="D46" s="9">
        <f t="shared" si="3"/>
        <v>8.8247569743283225E-3</v>
      </c>
      <c r="E46" s="9">
        <f t="shared" si="3"/>
        <v>1.0100646654968654E-2</v>
      </c>
      <c r="F46" s="9">
        <f t="shared" si="3"/>
        <v>9.9574664744313882E-3</v>
      </c>
      <c r="G46" s="9">
        <f t="shared" si="3"/>
        <v>1.0628811724780009E-2</v>
      </c>
      <c r="H46" s="9">
        <f t="shared" si="3"/>
        <v>1.0603841116857127E-2</v>
      </c>
      <c r="I46" s="9">
        <f t="shared" si="3"/>
        <v>1.1035011075801023E-2</v>
      </c>
      <c r="J46" s="9">
        <f t="shared" si="3"/>
        <v>1.1052218577829578E-2</v>
      </c>
      <c r="K46" s="9">
        <f t="shared" si="3"/>
        <v>1.1419568844761656E-2</v>
      </c>
      <c r="L46" s="9">
        <f t="shared" ref="L46" si="7">L15/L$41</f>
        <v>1.1243872834191359E-2</v>
      </c>
    </row>
    <row r="47" spans="1:12">
      <c r="A47" s="1"/>
      <c r="B47" s="6" t="s">
        <v>178</v>
      </c>
      <c r="C47" s="9">
        <f t="shared" si="3"/>
        <v>0.17683195711900238</v>
      </c>
      <c r="D47" s="9">
        <f t="shared" si="3"/>
        <v>0.1732937492202844</v>
      </c>
      <c r="E47" s="9">
        <f t="shared" si="3"/>
        <v>0.1623991777469572</v>
      </c>
      <c r="F47" s="9">
        <f t="shared" si="3"/>
        <v>0.15714362348309424</v>
      </c>
      <c r="G47" s="9">
        <f t="shared" si="3"/>
        <v>0.16117478626331938</v>
      </c>
      <c r="H47" s="9">
        <f t="shared" si="3"/>
        <v>0.15460902473323823</v>
      </c>
      <c r="I47" s="9">
        <f t="shared" si="3"/>
        <v>0.15512260875766676</v>
      </c>
      <c r="J47" s="9">
        <f t="shared" si="3"/>
        <v>0.14790896637299511</v>
      </c>
      <c r="K47" s="9">
        <f t="shared" si="3"/>
        <v>0.14094949405938673</v>
      </c>
      <c r="L47" s="9">
        <f t="shared" ref="L47" si="8">L16/L$41</f>
        <v>0.13559783913656259</v>
      </c>
    </row>
    <row r="48" spans="1:12" ht="15.75" customHeight="1">
      <c r="A48" s="1"/>
      <c r="B48" s="6" t="s">
        <v>179</v>
      </c>
      <c r="C48" s="9">
        <f t="shared" si="3"/>
        <v>5.0823677474072662E-3</v>
      </c>
      <c r="D48" s="9">
        <f t="shared" si="3"/>
        <v>4.1954484045015564E-3</v>
      </c>
      <c r="E48" s="9">
        <f t="shared" si="3"/>
        <v>1.0850663788091299E-2</v>
      </c>
      <c r="F48" s="9">
        <f t="shared" si="3"/>
        <v>1.0017812826278652E-2</v>
      </c>
      <c r="G48" s="9">
        <f t="shared" si="3"/>
        <v>1.4847743008226616E-2</v>
      </c>
      <c r="H48" s="9">
        <f t="shared" si="3"/>
        <v>1.5776873644073146E-2</v>
      </c>
      <c r="I48" s="9">
        <f t="shared" si="3"/>
        <v>1.6031663656318782E-2</v>
      </c>
      <c r="J48" s="9">
        <f t="shared" si="3"/>
        <v>1.5112647648574028E-2</v>
      </c>
      <c r="K48" s="9">
        <f t="shared" si="3"/>
        <v>1.0974011203437557E-2</v>
      </c>
      <c r="L48" s="9">
        <f t="shared" ref="L48" si="9">L17/L$41</f>
        <v>9.6763376497172489E-3</v>
      </c>
    </row>
    <row r="49" spans="1:12">
      <c r="A49" s="1"/>
      <c r="B49" s="6" t="s">
        <v>180</v>
      </c>
      <c r="C49" s="9">
        <f t="shared" si="3"/>
        <v>1.951370310883347E-2</v>
      </c>
      <c r="D49" s="9">
        <f t="shared" si="3"/>
        <v>1.8585193641218811E-2</v>
      </c>
      <c r="E49" s="9">
        <f t="shared" si="3"/>
        <v>2.1551843344607306E-2</v>
      </c>
      <c r="F49" s="9">
        <f t="shared" si="3"/>
        <v>2.0483838414273189E-2</v>
      </c>
      <c r="G49" s="9">
        <f t="shared" si="3"/>
        <v>2.341030739442132E-2</v>
      </c>
      <c r="H49" s="9">
        <f t="shared" si="3"/>
        <v>2.3343362332493154E-2</v>
      </c>
      <c r="I49" s="9">
        <f t="shared" si="3"/>
        <v>2.1684878560051236E-2</v>
      </c>
      <c r="J49" s="9">
        <f t="shared" si="3"/>
        <v>2.1127540056144156E-2</v>
      </c>
      <c r="K49" s="9">
        <f t="shared" si="3"/>
        <v>1.6277308996215208E-2</v>
      </c>
      <c r="L49" s="9">
        <f t="shared" ref="L49" si="10">L18/L$41</f>
        <v>1.6081442167599633E-2</v>
      </c>
    </row>
    <row r="50" spans="1:12">
      <c r="A50" s="1"/>
      <c r="B50" s="6" t="s">
        <v>181</v>
      </c>
      <c r="C50" s="9">
        <f t="shared" si="3"/>
        <v>3.2444583085314248E-2</v>
      </c>
      <c r="D50" s="9">
        <f t="shared" si="3"/>
        <v>3.2138056829212447E-2</v>
      </c>
      <c r="E50" s="9">
        <f t="shared" si="3"/>
        <v>3.1898497986646013E-2</v>
      </c>
      <c r="F50" s="9">
        <f t="shared" si="3"/>
        <v>3.2654640574222661E-2</v>
      </c>
      <c r="G50" s="9">
        <f t="shared" si="3"/>
        <v>3.3980204159793796E-2</v>
      </c>
      <c r="H50" s="9">
        <f t="shared" si="3"/>
        <v>3.4052385798413E-2</v>
      </c>
      <c r="I50" s="9">
        <f t="shared" si="3"/>
        <v>3.832602521588848E-2</v>
      </c>
      <c r="J50" s="9">
        <f t="shared" si="3"/>
        <v>3.8286812110569481E-2</v>
      </c>
      <c r="K50" s="9">
        <f t="shared" si="3"/>
        <v>3.8883617526456103E-2</v>
      </c>
      <c r="L50" s="9">
        <f t="shared" ref="L50" si="11">L19/L$41</f>
        <v>3.9674707102407461E-2</v>
      </c>
    </row>
    <row r="51" spans="1:12">
      <c r="B51" s="6" t="s">
        <v>182</v>
      </c>
      <c r="C51" s="9">
        <f t="shared" si="3"/>
        <v>0.10930381666276412</v>
      </c>
      <c r="D51" s="9">
        <f t="shared" si="3"/>
        <v>0.10756778910484195</v>
      </c>
      <c r="E51" s="9">
        <f t="shared" si="3"/>
        <v>0.11072465673611323</v>
      </c>
      <c r="F51" s="9">
        <f t="shared" si="3"/>
        <v>0.10807731428219855</v>
      </c>
      <c r="G51" s="9">
        <f t="shared" si="3"/>
        <v>0.11038319119099839</v>
      </c>
      <c r="H51" s="9">
        <f t="shared" si="3"/>
        <v>0.10588309024740804</v>
      </c>
      <c r="I51" s="9">
        <f t="shared" si="3"/>
        <v>0.10636970906654218</v>
      </c>
      <c r="J51" s="9">
        <f t="shared" si="3"/>
        <v>0.10046454882732123</v>
      </c>
      <c r="K51" s="9">
        <f t="shared" si="3"/>
        <v>0.10232231333679188</v>
      </c>
      <c r="L51" s="9">
        <f t="shared" ref="L51" si="12">L20/L$41</f>
        <v>9.991512005591599E-2</v>
      </c>
    </row>
  </sheetData>
  <mergeCells count="16">
    <mergeCell ref="B2:L2"/>
    <mergeCell ref="C4:D4"/>
    <mergeCell ref="E4:F4"/>
    <mergeCell ref="G4:H4"/>
    <mergeCell ref="I4:J4"/>
    <mergeCell ref="K4:L4"/>
    <mergeCell ref="C39:D39"/>
    <mergeCell ref="E39:F39"/>
    <mergeCell ref="G39:H39"/>
    <mergeCell ref="I39:J39"/>
    <mergeCell ref="K39:L39"/>
    <mergeCell ref="C25:D25"/>
    <mergeCell ref="E25:F25"/>
    <mergeCell ref="G25:H25"/>
    <mergeCell ref="I25:J25"/>
    <mergeCell ref="K25:L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0451-CDA8-46C3-9058-C016E4793E3C}">
  <dimension ref="B2:AA267"/>
  <sheetViews>
    <sheetView showGridLines="0" workbookViewId="0">
      <selection activeCell="J35" sqref="J35"/>
    </sheetView>
  </sheetViews>
  <sheetFormatPr defaultRowHeight="14.25"/>
  <cols>
    <col min="3" max="6" width="11.625" customWidth="1"/>
    <col min="7" max="7" width="12.625" customWidth="1"/>
    <col min="8" max="11" width="12.5" customWidth="1"/>
    <col min="14" max="15" width="12.5" customWidth="1"/>
    <col min="16" max="17" width="11.625" customWidth="1"/>
    <col min="18" max="18" width="12.625" customWidth="1"/>
    <col min="19" max="22" width="12.5" customWidth="1"/>
  </cols>
  <sheetData>
    <row r="2" spans="2:26" ht="15">
      <c r="B2" s="47" t="s">
        <v>120</v>
      </c>
      <c r="C2" s="47"/>
      <c r="D2" s="47"/>
      <c r="E2" s="47"/>
      <c r="F2" s="47"/>
      <c r="G2" s="47"/>
      <c r="H2" s="47"/>
      <c r="I2" s="47"/>
      <c r="J2" s="47"/>
      <c r="K2" s="47"/>
      <c r="L2" s="47"/>
      <c r="M2" s="47"/>
      <c r="N2" s="47"/>
      <c r="O2" s="47"/>
      <c r="P2" s="47"/>
      <c r="Q2" s="47"/>
      <c r="R2" s="47"/>
      <c r="S2" s="47"/>
      <c r="T2" s="47"/>
      <c r="U2" s="47"/>
      <c r="V2" s="47"/>
    </row>
    <row r="4" spans="2:26" ht="15">
      <c r="B4" s="73" t="s">
        <v>254</v>
      </c>
      <c r="C4" s="73"/>
      <c r="D4" s="73"/>
      <c r="E4" s="73"/>
      <c r="F4" s="73"/>
      <c r="G4" s="73"/>
      <c r="H4" s="73"/>
      <c r="I4" s="73"/>
      <c r="J4" s="73"/>
      <c r="K4" s="73"/>
    </row>
    <row r="5" spans="2:26">
      <c r="B5" s="6">
        <v>5</v>
      </c>
      <c r="C5" s="72" t="s">
        <v>255</v>
      </c>
      <c r="D5" s="72"/>
      <c r="E5" s="72"/>
      <c r="F5" s="72"/>
      <c r="G5" s="72"/>
      <c r="H5" s="72"/>
      <c r="I5" s="72"/>
      <c r="J5" s="72"/>
      <c r="K5" s="72"/>
    </row>
    <row r="6" spans="2:26">
      <c r="B6" s="6">
        <v>4</v>
      </c>
      <c r="C6" s="72" t="s">
        <v>256</v>
      </c>
      <c r="D6" s="72"/>
      <c r="E6" s="72"/>
      <c r="F6" s="72"/>
      <c r="G6" s="72"/>
      <c r="H6" s="72"/>
      <c r="I6" s="72"/>
      <c r="J6" s="72"/>
      <c r="K6" s="72"/>
    </row>
    <row r="7" spans="2:26">
      <c r="B7" s="6">
        <v>3</v>
      </c>
      <c r="C7" s="72" t="s">
        <v>257</v>
      </c>
      <c r="D7" s="72"/>
      <c r="E7" s="72"/>
      <c r="F7" s="72"/>
      <c r="G7" s="72"/>
      <c r="H7" s="72"/>
      <c r="I7" s="72"/>
      <c r="J7" s="72"/>
      <c r="K7" s="72"/>
      <c r="W7" s="1"/>
      <c r="X7" s="1"/>
      <c r="Y7" s="1"/>
      <c r="Z7" s="1"/>
    </row>
    <row r="8" spans="2:26">
      <c r="B8" s="6">
        <v>2</v>
      </c>
      <c r="C8" s="72" t="s">
        <v>258</v>
      </c>
      <c r="D8" s="72"/>
      <c r="E8" s="72"/>
      <c r="F8" s="72"/>
      <c r="G8" s="72"/>
      <c r="H8" s="72"/>
      <c r="I8" s="72"/>
      <c r="J8" s="72"/>
      <c r="K8" s="72"/>
      <c r="W8" s="1"/>
      <c r="Y8" s="1"/>
    </row>
    <row r="9" spans="2:26">
      <c r="B9" s="6">
        <v>11</v>
      </c>
      <c r="C9" s="72" t="s">
        <v>259</v>
      </c>
      <c r="D9" s="72"/>
      <c r="E9" s="72"/>
      <c r="F9" s="72"/>
      <c r="G9" s="72"/>
      <c r="H9" s="72"/>
      <c r="I9" s="72"/>
      <c r="J9" s="72"/>
      <c r="K9" s="72"/>
      <c r="W9" s="1"/>
      <c r="Y9" s="1"/>
    </row>
    <row r="10" spans="2:26">
      <c r="B10" s="6">
        <v>12</v>
      </c>
      <c r="C10" s="72" t="s">
        <v>260</v>
      </c>
      <c r="D10" s="72"/>
      <c r="E10" s="72"/>
      <c r="F10" s="72"/>
      <c r="G10" s="72"/>
      <c r="H10" s="72"/>
      <c r="I10" s="72"/>
      <c r="J10" s="72"/>
      <c r="K10" s="72"/>
      <c r="W10" s="1"/>
      <c r="Y10" s="1"/>
    </row>
    <row r="11" spans="2:26">
      <c r="B11" s="6">
        <v>13</v>
      </c>
      <c r="C11" s="72" t="s">
        <v>261</v>
      </c>
      <c r="D11" s="72"/>
      <c r="E11" s="72"/>
      <c r="F11" s="72"/>
      <c r="G11" s="72"/>
      <c r="H11" s="72"/>
      <c r="I11" s="72"/>
      <c r="J11" s="72"/>
      <c r="K11" s="72"/>
      <c r="W11" s="1"/>
      <c r="Y11" s="1"/>
    </row>
    <row r="12" spans="2:26">
      <c r="B12" s="6">
        <v>14</v>
      </c>
      <c r="C12" s="72" t="s">
        <v>262</v>
      </c>
      <c r="D12" s="72"/>
      <c r="E12" s="72"/>
      <c r="F12" s="72"/>
      <c r="G12" s="72"/>
      <c r="H12" s="72"/>
      <c r="I12" s="72"/>
      <c r="J12" s="72"/>
      <c r="K12" s="72"/>
      <c r="W12" s="1"/>
      <c r="Y12" s="1"/>
    </row>
    <row r="13" spans="2:26">
      <c r="B13" s="6">
        <v>15</v>
      </c>
      <c r="C13" s="72" t="s">
        <v>263</v>
      </c>
      <c r="D13" s="72"/>
      <c r="E13" s="72"/>
      <c r="F13" s="72"/>
      <c r="G13" s="72"/>
      <c r="H13" s="72"/>
      <c r="I13" s="72"/>
      <c r="J13" s="72"/>
      <c r="K13" s="72"/>
      <c r="W13" s="1"/>
      <c r="Y13" s="1"/>
    </row>
    <row r="14" spans="2:26">
      <c r="W14" s="1"/>
      <c r="Y14" s="1"/>
    </row>
    <row r="15" spans="2:26" ht="15">
      <c r="B15" s="47" t="s">
        <v>183</v>
      </c>
      <c r="C15" s="47"/>
      <c r="D15" s="47"/>
      <c r="E15" s="47"/>
      <c r="F15" s="47"/>
      <c r="G15" s="47"/>
      <c r="H15" s="47"/>
      <c r="I15" s="47"/>
      <c r="J15" s="47"/>
      <c r="K15" s="47"/>
      <c r="M15" s="47" t="s">
        <v>264</v>
      </c>
      <c r="N15" s="47"/>
      <c r="O15" s="47"/>
      <c r="P15" s="47"/>
      <c r="Q15" s="47"/>
      <c r="R15" s="47"/>
      <c r="S15" s="47"/>
      <c r="T15" s="47"/>
      <c r="U15" s="47"/>
      <c r="V15" s="47"/>
      <c r="W15" s="1"/>
      <c r="Y15" s="1"/>
    </row>
    <row r="16" spans="2:26">
      <c r="B16" s="6"/>
      <c r="C16" s="65" t="s">
        <v>95</v>
      </c>
      <c r="D16" s="66"/>
      <c r="E16" s="66"/>
      <c r="F16" s="66"/>
      <c r="G16" s="66"/>
      <c r="H16" s="66"/>
      <c r="I16" s="66"/>
      <c r="J16" s="66"/>
      <c r="K16" s="67"/>
      <c r="M16" s="6"/>
      <c r="N16" s="65" t="s">
        <v>95</v>
      </c>
      <c r="O16" s="66"/>
      <c r="P16" s="66"/>
      <c r="Q16" s="66"/>
      <c r="R16" s="66"/>
      <c r="S16" s="66"/>
      <c r="T16" s="66"/>
      <c r="U16" s="66"/>
      <c r="V16" s="67"/>
      <c r="W16" s="1"/>
      <c r="Y16" s="1"/>
    </row>
    <row r="17" spans="2:26">
      <c r="B17" s="6" t="s">
        <v>114</v>
      </c>
      <c r="C17" s="6">
        <v>5</v>
      </c>
      <c r="D17" s="6">
        <v>4</v>
      </c>
      <c r="E17" s="6">
        <v>3</v>
      </c>
      <c r="F17" s="6">
        <v>2</v>
      </c>
      <c r="G17" s="6">
        <v>11</v>
      </c>
      <c r="H17" s="6">
        <v>12</v>
      </c>
      <c r="I17" s="6">
        <v>13</v>
      </c>
      <c r="J17" s="6">
        <v>14</v>
      </c>
      <c r="K17" s="6">
        <v>15</v>
      </c>
      <c r="M17" s="6" t="s">
        <v>114</v>
      </c>
      <c r="N17" s="6">
        <v>5</v>
      </c>
      <c r="O17" s="6">
        <v>4</v>
      </c>
      <c r="P17" s="6">
        <v>3</v>
      </c>
      <c r="Q17" s="6">
        <v>2</v>
      </c>
      <c r="R17" s="6">
        <v>11</v>
      </c>
      <c r="S17" s="6">
        <v>12</v>
      </c>
      <c r="T17" s="6">
        <v>13</v>
      </c>
      <c r="U17" s="6">
        <v>14</v>
      </c>
      <c r="V17" s="6">
        <v>15</v>
      </c>
      <c r="W17" s="1"/>
      <c r="Y17" s="1"/>
    </row>
    <row r="18" spans="2:26">
      <c r="B18" s="26" t="s">
        <v>115</v>
      </c>
      <c r="C18" s="32">
        <v>51834.397443023045</v>
      </c>
      <c r="D18" s="32">
        <v>57779.631887067888</v>
      </c>
      <c r="E18" s="32">
        <v>52146.031944487855</v>
      </c>
      <c r="F18" s="32">
        <v>55756.654135641846</v>
      </c>
      <c r="G18" s="32">
        <v>73824.582638090389</v>
      </c>
      <c r="H18" s="32">
        <v>75628.606257618871</v>
      </c>
      <c r="I18" s="32">
        <v>71745.619315645061</v>
      </c>
      <c r="J18" s="32">
        <v>69771.603255511727</v>
      </c>
      <c r="K18" s="32">
        <v>74555.845239794857</v>
      </c>
      <c r="M18" s="26" t="s">
        <v>115</v>
      </c>
      <c r="N18" s="32">
        <v>71398.981905455992</v>
      </c>
      <c r="O18" s="32">
        <v>87373.560127042001</v>
      </c>
      <c r="P18" s="32">
        <v>47462.698904136327</v>
      </c>
      <c r="Q18" s="32">
        <v>56401.316604569482</v>
      </c>
      <c r="R18" s="32">
        <v>91918.380894653325</v>
      </c>
      <c r="S18" s="32">
        <v>62217.579642194083</v>
      </c>
      <c r="T18" s="32">
        <v>66973.390046437518</v>
      </c>
      <c r="U18" s="32">
        <v>66187.120404310961</v>
      </c>
      <c r="V18" s="32">
        <v>77893.873498677101</v>
      </c>
      <c r="W18" s="1"/>
      <c r="Y18" s="1"/>
    </row>
    <row r="19" spans="2:26">
      <c r="B19" s="7" t="s">
        <v>116</v>
      </c>
      <c r="C19" s="32">
        <v>62328.98873711958</v>
      </c>
      <c r="D19" s="32">
        <v>58629.60694637768</v>
      </c>
      <c r="E19" s="32">
        <v>58510.260698475162</v>
      </c>
      <c r="F19" s="32">
        <v>64658.237650200273</v>
      </c>
      <c r="G19" s="32">
        <v>85820.436137071651</v>
      </c>
      <c r="H19" s="32">
        <v>78565.89297685241</v>
      </c>
      <c r="I19" s="32">
        <v>72916.281018369322</v>
      </c>
      <c r="J19" s="32">
        <v>77115.157988429026</v>
      </c>
      <c r="K19" s="32">
        <v>71571.977019051643</v>
      </c>
      <c r="M19" s="7" t="s">
        <v>116</v>
      </c>
      <c r="N19" s="32">
        <v>78594.342189640302</v>
      </c>
      <c r="O19" s="32">
        <v>79927.018663359981</v>
      </c>
      <c r="P19" s="32">
        <v>54967.552942421709</v>
      </c>
      <c r="Q19" s="32">
        <v>68136.685085244186</v>
      </c>
      <c r="R19" s="32">
        <v>104974.39363188307</v>
      </c>
      <c r="S19" s="32">
        <v>61286.502528002216</v>
      </c>
      <c r="T19" s="32">
        <v>61279.23674266108</v>
      </c>
      <c r="U19" s="32">
        <v>69751.90736549726</v>
      </c>
      <c r="V19" s="32">
        <v>74528.236650299354</v>
      </c>
      <c r="W19" s="1"/>
      <c r="Y19" s="1"/>
    </row>
    <row r="20" spans="2:26">
      <c r="B20" s="7" t="s">
        <v>117</v>
      </c>
      <c r="C20" s="32">
        <v>57413.879917184269</v>
      </c>
      <c r="D20" s="32">
        <v>64328.705734089475</v>
      </c>
      <c r="E20" s="32">
        <v>55186.487979539641</v>
      </c>
      <c r="F20" s="32">
        <v>62542.6930171278</v>
      </c>
      <c r="G20" s="32">
        <v>79064.177777777775</v>
      </c>
      <c r="H20" s="32">
        <v>82977.719555806514</v>
      </c>
      <c r="I20" s="32">
        <v>77196.421335723891</v>
      </c>
      <c r="J20" s="32">
        <v>87079.308641975309</v>
      </c>
      <c r="K20" s="32">
        <v>73648.025362318833</v>
      </c>
      <c r="M20" s="7" t="s">
        <v>117</v>
      </c>
      <c r="N20" s="32">
        <v>72768.286399119781</v>
      </c>
      <c r="O20" s="32">
        <v>82045.433160317072</v>
      </c>
      <c r="P20" s="32">
        <v>47202.947337415848</v>
      </c>
      <c r="Q20" s="32">
        <v>63139.248504243471</v>
      </c>
      <c r="R20" s="32">
        <v>102819.11063211078</v>
      </c>
      <c r="S20" s="32">
        <v>65767.410369558143</v>
      </c>
      <c r="T20" s="32">
        <v>73677.161321489315</v>
      </c>
      <c r="U20" s="32">
        <v>90805.68593388499</v>
      </c>
      <c r="V20" s="32">
        <v>80704.189607890818</v>
      </c>
      <c r="W20" s="1"/>
      <c r="Y20" s="1"/>
    </row>
    <row r="21" spans="2:26">
      <c r="B21" s="7" t="s">
        <v>118</v>
      </c>
      <c r="C21" s="32">
        <v>65901.079772079771</v>
      </c>
      <c r="D21" s="32">
        <v>51233.544217687078</v>
      </c>
      <c r="E21" s="32">
        <v>58940.158249158252</v>
      </c>
      <c r="F21" s="32">
        <v>66166.425499231947</v>
      </c>
      <c r="G21" s="32">
        <v>106538.64393939394</v>
      </c>
      <c r="H21" s="32">
        <v>78450.179941002949</v>
      </c>
      <c r="I21" s="32">
        <v>90641.328165374682</v>
      </c>
      <c r="J21" s="32">
        <v>81892.877777777772</v>
      </c>
      <c r="K21" s="32">
        <v>79378.106606606612</v>
      </c>
      <c r="M21" s="7" t="s">
        <v>118</v>
      </c>
      <c r="N21" s="32">
        <v>80888.44168001652</v>
      </c>
      <c r="O21" s="32">
        <v>49042.74890857959</v>
      </c>
      <c r="P21" s="32">
        <v>49614.014603775082</v>
      </c>
      <c r="Q21" s="32">
        <v>67219.657047609377</v>
      </c>
      <c r="R21" s="32">
        <v>133322.19741914092</v>
      </c>
      <c r="S21" s="32">
        <v>83571.645648947204</v>
      </c>
      <c r="T21" s="32">
        <v>98168.859960052971</v>
      </c>
      <c r="U21" s="32">
        <v>80672.339528178883</v>
      </c>
      <c r="V21" s="32">
        <v>97239.383888063661</v>
      </c>
      <c r="W21" s="1"/>
      <c r="Y21" s="1"/>
    </row>
    <row r="22" spans="2:26">
      <c r="B22" s="7" t="s">
        <v>119</v>
      </c>
      <c r="C22" s="32">
        <v>72580.619949494954</v>
      </c>
      <c r="D22" s="32">
        <v>65822.023148148146</v>
      </c>
      <c r="E22" s="32">
        <v>66650.75471698113</v>
      </c>
      <c r="F22" s="32">
        <v>71044.10555555555</v>
      </c>
      <c r="G22" s="32">
        <v>107411.33898305085</v>
      </c>
      <c r="H22" s="32">
        <v>86645.669724770647</v>
      </c>
      <c r="I22" s="32">
        <v>90400.741721854298</v>
      </c>
      <c r="J22" s="32">
        <v>93261.074999999997</v>
      </c>
      <c r="K22" s="32">
        <v>84718.711201079626</v>
      </c>
      <c r="M22" s="7" t="s">
        <v>119</v>
      </c>
      <c r="N22" s="32">
        <v>85838.538178323899</v>
      </c>
      <c r="O22" s="32">
        <v>89954.476658982399</v>
      </c>
      <c r="P22" s="32">
        <v>68491.933340887044</v>
      </c>
      <c r="Q22" s="32">
        <v>63005.394510132573</v>
      </c>
      <c r="R22" s="32">
        <v>133950.60170256213</v>
      </c>
      <c r="S22" s="32">
        <v>85074.157718192349</v>
      </c>
      <c r="T22" s="32">
        <v>90124.217992683451</v>
      </c>
      <c r="U22" s="32">
        <v>91385.482116140338</v>
      </c>
      <c r="V22" s="32">
        <v>87146.384079920099</v>
      </c>
      <c r="W22" s="1"/>
      <c r="Y22" s="1"/>
    </row>
    <row r="23" spans="2:26">
      <c r="B23" s="15"/>
      <c r="C23" s="1"/>
      <c r="D23" s="1"/>
      <c r="E23" s="1"/>
      <c r="F23" s="1"/>
      <c r="G23" s="1"/>
      <c r="H23" s="1"/>
      <c r="I23" s="1"/>
      <c r="J23" s="1"/>
      <c r="K23" s="1"/>
      <c r="M23" s="15"/>
      <c r="N23" s="1"/>
      <c r="O23" s="1"/>
      <c r="P23" s="1"/>
      <c r="Q23" s="1"/>
      <c r="R23" s="1"/>
      <c r="S23" s="1"/>
      <c r="T23" s="1"/>
      <c r="U23" s="1"/>
      <c r="V23" s="1"/>
      <c r="W23" s="1"/>
      <c r="Y23" s="1"/>
    </row>
    <row r="24" spans="2:26" ht="15">
      <c r="B24" s="47" t="s">
        <v>125</v>
      </c>
      <c r="C24" s="47"/>
      <c r="D24" s="47"/>
      <c r="E24" s="47"/>
      <c r="F24" s="47"/>
      <c r="G24" s="47"/>
      <c r="H24" s="47"/>
      <c r="I24" s="47"/>
      <c r="J24" s="47"/>
      <c r="K24" s="47"/>
      <c r="M24" s="47" t="s">
        <v>265</v>
      </c>
      <c r="N24" s="47"/>
      <c r="O24" s="47"/>
      <c r="P24" s="47"/>
      <c r="Q24" s="47"/>
      <c r="R24" s="47"/>
      <c r="S24" s="47"/>
      <c r="T24" s="47"/>
      <c r="U24" s="47"/>
      <c r="V24" s="47"/>
      <c r="W24" s="1"/>
      <c r="X24" s="1"/>
      <c r="Y24" s="1"/>
      <c r="Z24" s="1"/>
    </row>
    <row r="25" spans="2:26">
      <c r="B25" s="6"/>
      <c r="C25" s="65" t="s">
        <v>95</v>
      </c>
      <c r="D25" s="66"/>
      <c r="E25" s="66"/>
      <c r="F25" s="66"/>
      <c r="G25" s="66"/>
      <c r="H25" s="66"/>
      <c r="I25" s="66"/>
      <c r="J25" s="66"/>
      <c r="K25" s="67"/>
      <c r="M25" s="6"/>
      <c r="N25" s="65" t="s">
        <v>95</v>
      </c>
      <c r="O25" s="66"/>
      <c r="P25" s="66"/>
      <c r="Q25" s="66"/>
      <c r="R25" s="66"/>
      <c r="S25" s="66"/>
      <c r="T25" s="66"/>
      <c r="U25" s="66"/>
      <c r="V25" s="67"/>
      <c r="W25" s="1"/>
      <c r="X25" s="1"/>
      <c r="Y25" s="1"/>
      <c r="Z25" s="1"/>
    </row>
    <row r="26" spans="2:26">
      <c r="B26" s="6" t="s">
        <v>114</v>
      </c>
      <c r="C26" s="6">
        <v>5</v>
      </c>
      <c r="D26" s="6">
        <v>4</v>
      </c>
      <c r="E26" s="6">
        <v>3</v>
      </c>
      <c r="F26" s="6">
        <v>2</v>
      </c>
      <c r="G26" s="6">
        <v>11</v>
      </c>
      <c r="H26" s="6">
        <v>12</v>
      </c>
      <c r="I26" s="6">
        <v>13</v>
      </c>
      <c r="J26" s="6">
        <v>14</v>
      </c>
      <c r="K26" s="6">
        <v>15</v>
      </c>
      <c r="M26" s="6" t="s">
        <v>114</v>
      </c>
      <c r="N26" s="6">
        <v>5</v>
      </c>
      <c r="O26" s="6">
        <v>4</v>
      </c>
      <c r="P26" s="6">
        <v>3</v>
      </c>
      <c r="Q26" s="6">
        <v>2</v>
      </c>
      <c r="R26" s="6">
        <v>11</v>
      </c>
      <c r="S26" s="6">
        <v>12</v>
      </c>
      <c r="T26" s="6">
        <v>13</v>
      </c>
      <c r="U26" s="6">
        <v>14</v>
      </c>
      <c r="V26" s="6">
        <v>15</v>
      </c>
      <c r="W26" s="1"/>
      <c r="Y26" s="1"/>
    </row>
    <row r="27" spans="2:26">
      <c r="B27" s="26" t="s">
        <v>115</v>
      </c>
      <c r="C27" s="32">
        <v>65926.283392500947</v>
      </c>
      <c r="D27" s="32">
        <v>74632.446327138925</v>
      </c>
      <c r="E27" s="32">
        <v>66334.180289337601</v>
      </c>
      <c r="F27" s="32">
        <v>71814.295750142133</v>
      </c>
      <c r="G27" s="32">
        <v>96552.935175647333</v>
      </c>
      <c r="H27" s="32">
        <v>101063.49693818121</v>
      </c>
      <c r="I27" s="32">
        <v>95016.763955137692</v>
      </c>
      <c r="J27" s="32">
        <v>92092.989953463912</v>
      </c>
      <c r="K27" s="32">
        <v>98483.904463268656</v>
      </c>
      <c r="M27" s="26" t="s">
        <v>115</v>
      </c>
      <c r="N27" s="32">
        <v>90910.621062939244</v>
      </c>
      <c r="O27" s="32">
        <v>114078.05892776982</v>
      </c>
      <c r="P27" s="32">
        <v>61020.619378248375</v>
      </c>
      <c r="Q27" s="32">
        <v>72774.169911933728</v>
      </c>
      <c r="R27" s="32">
        <v>120235.14127699865</v>
      </c>
      <c r="S27" s="32">
        <v>82944.812916947267</v>
      </c>
      <c r="T27" s="32">
        <v>88171.345888737895</v>
      </c>
      <c r="U27" s="32">
        <v>87925.81293568101</v>
      </c>
      <c r="V27" s="32">
        <v>102464.93997453728</v>
      </c>
      <c r="W27" s="1"/>
      <c r="Y27" s="1"/>
    </row>
    <row r="28" spans="2:26">
      <c r="B28" s="7" t="s">
        <v>116</v>
      </c>
      <c r="C28" s="32">
        <v>78972.692831445005</v>
      </c>
      <c r="D28" s="32">
        <v>73449.319916835957</v>
      </c>
      <c r="E28" s="32">
        <v>74226.058415587482</v>
      </c>
      <c r="F28" s="32">
        <v>81850.605895253684</v>
      </c>
      <c r="G28" s="32">
        <v>111929.69804197892</v>
      </c>
      <c r="H28" s="32">
        <v>101925.95123496448</v>
      </c>
      <c r="I28" s="32">
        <v>93535.396969898167</v>
      </c>
      <c r="J28" s="32">
        <v>100609.98661257842</v>
      </c>
      <c r="K28" s="32">
        <v>91817.051305634595</v>
      </c>
      <c r="M28" s="7" t="s">
        <v>116</v>
      </c>
      <c r="N28" s="32">
        <v>99926.07078302541</v>
      </c>
      <c r="O28" s="32">
        <v>101437.99828969364</v>
      </c>
      <c r="P28" s="32">
        <v>70019.687514640769</v>
      </c>
      <c r="Q28" s="32">
        <v>86289.470766214523</v>
      </c>
      <c r="R28" s="32">
        <v>137187.17072520682</v>
      </c>
      <c r="S28" s="32">
        <v>79624.530995915935</v>
      </c>
      <c r="T28" s="32">
        <v>78304.992912928996</v>
      </c>
      <c r="U28" s="32">
        <v>91055.161780294467</v>
      </c>
      <c r="V28" s="32">
        <v>94819.227067079832</v>
      </c>
      <c r="W28" s="1"/>
      <c r="Y28" s="1"/>
    </row>
    <row r="29" spans="2:26">
      <c r="B29" s="7" t="s">
        <v>117</v>
      </c>
      <c r="C29" s="32">
        <v>70040.412466653885</v>
      </c>
      <c r="D29" s="32">
        <v>79681.754594626836</v>
      </c>
      <c r="E29" s="32">
        <v>67206.809106647852</v>
      </c>
      <c r="F29" s="32">
        <v>76946.711420030435</v>
      </c>
      <c r="G29" s="32">
        <v>99116.219765261718</v>
      </c>
      <c r="H29" s="32">
        <v>105141.11973696879</v>
      </c>
      <c r="I29" s="32">
        <v>97194.026387684571</v>
      </c>
      <c r="J29" s="32">
        <v>110816.17307584971</v>
      </c>
      <c r="K29" s="32">
        <v>91513.139976053615</v>
      </c>
      <c r="M29" s="7" t="s">
        <v>117</v>
      </c>
      <c r="N29" s="32">
        <v>89003.643933483108</v>
      </c>
      <c r="O29" s="32">
        <v>101664.53525958916</v>
      </c>
      <c r="P29" s="32">
        <v>57625.490078525218</v>
      </c>
      <c r="Q29" s="32">
        <v>77710.317229939916</v>
      </c>
      <c r="R29" s="32">
        <v>128207.09145057701</v>
      </c>
      <c r="S29" s="32">
        <v>82563.929519776852</v>
      </c>
      <c r="T29" s="32">
        <v>92719.484096830725</v>
      </c>
      <c r="U29" s="32">
        <v>115390.57036758935</v>
      </c>
      <c r="V29" s="32">
        <v>99873.846814371602</v>
      </c>
      <c r="W29" s="1"/>
      <c r="Y29" s="1"/>
    </row>
    <row r="30" spans="2:26">
      <c r="B30" s="7" t="s">
        <v>118</v>
      </c>
      <c r="C30" s="32">
        <v>81431.491136752127</v>
      </c>
      <c r="D30" s="32">
        <v>62066.082499999997</v>
      </c>
      <c r="E30" s="32">
        <v>71571.464010101015</v>
      </c>
      <c r="F30" s="32">
        <v>81438.377693548231</v>
      </c>
      <c r="G30" s="32">
        <v>137908.04856818181</v>
      </c>
      <c r="H30" s="32">
        <v>98140.97956637168</v>
      </c>
      <c r="I30" s="32">
        <v>116056.72611627907</v>
      </c>
      <c r="J30" s="32">
        <v>103617.10972666666</v>
      </c>
      <c r="K30" s="32">
        <v>100166.3926509009</v>
      </c>
      <c r="M30" s="7" t="s">
        <v>118</v>
      </c>
      <c r="N30" s="32">
        <v>99723.564998663816</v>
      </c>
      <c r="O30" s="32">
        <v>59320.57467765898</v>
      </c>
      <c r="P30" s="32">
        <v>60406.156580682829</v>
      </c>
      <c r="Q30" s="32">
        <v>83270.539681916751</v>
      </c>
      <c r="R30" s="32">
        <v>172660.95146780909</v>
      </c>
      <c r="S30" s="32">
        <v>105211.95373699027</v>
      </c>
      <c r="T30" s="32">
        <v>126202.71318352429</v>
      </c>
      <c r="U30" s="32">
        <v>102340.33844972333</v>
      </c>
      <c r="V30" s="32">
        <v>122631.28077729416</v>
      </c>
      <c r="W30" s="1"/>
      <c r="Y30" s="1"/>
    </row>
    <row r="31" spans="2:26">
      <c r="B31" s="7" t="s">
        <v>119</v>
      </c>
      <c r="C31" s="32">
        <v>87724.180555555562</v>
      </c>
      <c r="D31" s="32">
        <v>81306.666666666672</v>
      </c>
      <c r="E31" s="32">
        <v>79944.379629629635</v>
      </c>
      <c r="F31" s="32">
        <v>89211.489898989894</v>
      </c>
      <c r="G31" s="32">
        <v>140362.22033898305</v>
      </c>
      <c r="H31" s="32">
        <v>108147.00917431193</v>
      </c>
      <c r="I31" s="32">
        <v>114458.49006622516</v>
      </c>
      <c r="J31" s="32">
        <v>118250.485</v>
      </c>
      <c r="K31" s="32">
        <v>105526.18083670715</v>
      </c>
      <c r="M31" s="7" t="s">
        <v>119</v>
      </c>
      <c r="N31" s="32">
        <v>105062.33257519444</v>
      </c>
      <c r="O31" s="32">
        <v>109264.72970504213</v>
      </c>
      <c r="P31" s="32">
        <v>82370.868159526392</v>
      </c>
      <c r="Q31" s="32">
        <v>77493.06403818712</v>
      </c>
      <c r="R31" s="32">
        <v>174789.79356521639</v>
      </c>
      <c r="S31" s="32">
        <v>106168.27113243578</v>
      </c>
      <c r="T31" s="32">
        <v>114301.09485349536</v>
      </c>
      <c r="U31" s="32">
        <v>114968.02189215632</v>
      </c>
      <c r="V31" s="32">
        <v>107651.46402731432</v>
      </c>
      <c r="W31" s="1"/>
      <c r="Y31" s="1"/>
    </row>
    <row r="32" spans="2:26">
      <c r="B32" s="15"/>
      <c r="C32" s="1"/>
      <c r="D32" s="1"/>
      <c r="E32" s="1"/>
      <c r="F32" s="1"/>
      <c r="G32" s="1"/>
      <c r="H32" s="1"/>
      <c r="I32" s="1"/>
      <c r="J32" s="1"/>
      <c r="K32" s="1"/>
      <c r="M32" s="15"/>
      <c r="N32" s="1"/>
      <c r="O32" s="1"/>
      <c r="P32" s="1"/>
      <c r="Q32" s="1"/>
      <c r="R32" s="1"/>
      <c r="S32" s="1"/>
      <c r="T32" s="1"/>
      <c r="U32" s="1"/>
      <c r="V32" s="1"/>
      <c r="W32" s="1"/>
      <c r="Y32" s="1"/>
    </row>
    <row r="33" spans="2:25" ht="15">
      <c r="B33" s="47" t="s">
        <v>126</v>
      </c>
      <c r="C33" s="47"/>
      <c r="D33" s="47"/>
      <c r="E33" s="47"/>
      <c r="F33" s="47"/>
      <c r="G33" s="47"/>
      <c r="H33" s="47"/>
      <c r="I33" s="47"/>
      <c r="J33" s="47"/>
      <c r="K33" s="47"/>
      <c r="M33" s="47" t="s">
        <v>266</v>
      </c>
      <c r="N33" s="47"/>
      <c r="O33" s="47"/>
      <c r="P33" s="47"/>
      <c r="Q33" s="47"/>
      <c r="R33" s="47"/>
      <c r="S33" s="47"/>
      <c r="T33" s="47"/>
      <c r="U33" s="47"/>
      <c r="V33" s="47"/>
      <c r="W33" s="1"/>
      <c r="Y33" s="1"/>
    </row>
    <row r="34" spans="2:25">
      <c r="B34" s="6"/>
      <c r="C34" s="65" t="s">
        <v>95</v>
      </c>
      <c r="D34" s="66"/>
      <c r="E34" s="66"/>
      <c r="F34" s="66"/>
      <c r="G34" s="66"/>
      <c r="H34" s="66"/>
      <c r="I34" s="66"/>
      <c r="J34" s="66"/>
      <c r="K34" s="67"/>
      <c r="M34" s="6"/>
      <c r="N34" s="65" t="s">
        <v>95</v>
      </c>
      <c r="O34" s="66"/>
      <c r="P34" s="66"/>
      <c r="Q34" s="66"/>
      <c r="R34" s="66"/>
      <c r="S34" s="66"/>
      <c r="T34" s="66"/>
      <c r="U34" s="66"/>
      <c r="V34" s="67"/>
      <c r="W34" s="1"/>
      <c r="Y34" s="1"/>
    </row>
    <row r="35" spans="2:25">
      <c r="B35" s="6" t="s">
        <v>114</v>
      </c>
      <c r="C35" s="6">
        <v>5</v>
      </c>
      <c r="D35" s="6">
        <v>4</v>
      </c>
      <c r="E35" s="6">
        <v>3</v>
      </c>
      <c r="F35" s="6">
        <v>2</v>
      </c>
      <c r="G35" s="6">
        <v>11</v>
      </c>
      <c r="H35" s="6">
        <v>12</v>
      </c>
      <c r="I35" s="6">
        <v>13</v>
      </c>
      <c r="J35" s="6">
        <v>14</v>
      </c>
      <c r="K35" s="6">
        <v>15</v>
      </c>
      <c r="M35" s="6" t="s">
        <v>114</v>
      </c>
      <c r="N35" s="6">
        <v>5</v>
      </c>
      <c r="O35" s="6">
        <v>4</v>
      </c>
      <c r="P35" s="6">
        <v>3</v>
      </c>
      <c r="Q35" s="6">
        <v>2</v>
      </c>
      <c r="R35" s="6">
        <v>11</v>
      </c>
      <c r="S35" s="6">
        <v>12</v>
      </c>
      <c r="T35" s="6">
        <v>13</v>
      </c>
      <c r="U35" s="6">
        <v>14</v>
      </c>
      <c r="V35" s="6">
        <v>15</v>
      </c>
      <c r="W35" s="1"/>
      <c r="Y35" s="1"/>
    </row>
    <row r="36" spans="2:25">
      <c r="B36" s="26" t="s">
        <v>115</v>
      </c>
      <c r="C36" s="32">
        <v>14089.960058086692</v>
      </c>
      <c r="D36" s="32">
        <v>16850.881785827201</v>
      </c>
      <c r="E36" s="32">
        <v>14186.167434619205</v>
      </c>
      <c r="F36" s="32">
        <v>16055.656885435792</v>
      </c>
      <c r="G36" s="32">
        <v>22726.368591325961</v>
      </c>
      <c r="H36" s="32">
        <v>25432.921811738292</v>
      </c>
      <c r="I36" s="32">
        <v>23269.195766173041</v>
      </c>
      <c r="J36" s="32">
        <v>22319.486623156859</v>
      </c>
      <c r="K36" s="32">
        <v>23926.079393613087</v>
      </c>
      <c r="M36" s="26" t="s">
        <v>115</v>
      </c>
      <c r="N36" s="32">
        <v>19509.004175027472</v>
      </c>
      <c r="O36" s="32">
        <v>26701.93119028844</v>
      </c>
      <c r="P36" s="32">
        <v>13556.276344151465</v>
      </c>
      <c r="Q36" s="32">
        <v>16370.920781710804</v>
      </c>
      <c r="R36" s="32">
        <v>28314.381004029616</v>
      </c>
      <c r="S36" s="32">
        <v>20725.648150123296</v>
      </c>
      <c r="T36" s="32">
        <v>21196.145268555792</v>
      </c>
      <c r="U36" s="32">
        <v>21737.017646581349</v>
      </c>
      <c r="V36" s="32">
        <v>24569.056515762364</v>
      </c>
      <c r="W36" s="1"/>
      <c r="Y36" s="1"/>
    </row>
    <row r="37" spans="2:25">
      <c r="B37" s="7" t="s">
        <v>116</v>
      </c>
      <c r="C37" s="32">
        <v>16641.851075354662</v>
      </c>
      <c r="D37" s="32">
        <v>14817.99066011443</v>
      </c>
      <c r="E37" s="32">
        <v>15714.007337733532</v>
      </c>
      <c r="F37" s="32">
        <v>17190.56674150423</v>
      </c>
      <c r="G37" s="32">
        <v>26107.465736529644</v>
      </c>
      <c r="H37" s="32">
        <v>23358.243528520841</v>
      </c>
      <c r="I37" s="32">
        <v>20617.30930422428</v>
      </c>
      <c r="J37" s="32">
        <v>23493.065579176535</v>
      </c>
      <c r="K37" s="32">
        <v>20243.285042920648</v>
      </c>
      <c r="M37" s="7" t="s">
        <v>116</v>
      </c>
      <c r="N37" s="32">
        <v>21329.404552701919</v>
      </c>
      <c r="O37" s="32">
        <v>21508.80597976796</v>
      </c>
      <c r="P37" s="32">
        <v>15050.538073339434</v>
      </c>
      <c r="Q37" s="32">
        <v>18150.916537086636</v>
      </c>
      <c r="R37" s="32">
        <v>32210.68055942042</v>
      </c>
      <c r="S37" s="32">
        <v>18336.602722922864</v>
      </c>
      <c r="T37" s="32">
        <v>17024.253909475992</v>
      </c>
      <c r="U37" s="32">
        <v>21301.681945486427</v>
      </c>
      <c r="V37" s="32">
        <v>20289.110298107611</v>
      </c>
      <c r="W37" s="1"/>
      <c r="Y37" s="1"/>
    </row>
    <row r="38" spans="2:25">
      <c r="B38" s="7" t="s">
        <v>117</v>
      </c>
      <c r="C38" s="32">
        <v>12624.811463441207</v>
      </c>
      <c r="D38" s="32">
        <v>15351.367387007132</v>
      </c>
      <c r="E38" s="32">
        <v>12018.649795992333</v>
      </c>
      <c r="F38" s="32">
        <v>14402.300197402767</v>
      </c>
      <c r="G38" s="32">
        <v>20050.363359275179</v>
      </c>
      <c r="H38" s="32">
        <v>22161.693238817421</v>
      </c>
      <c r="I38" s="32">
        <v>19995.923974121593</v>
      </c>
      <c r="J38" s="32">
        <v>23735.159180556235</v>
      </c>
      <c r="K38" s="32">
        <v>17863.461099874999</v>
      </c>
      <c r="M38" s="7" t="s">
        <v>117</v>
      </c>
      <c r="N38" s="32">
        <v>16233.291808770637</v>
      </c>
      <c r="O38" s="32">
        <v>19617.026481731264</v>
      </c>
      <c r="P38" s="32">
        <v>10421.185346147384</v>
      </c>
      <c r="Q38" s="32">
        <v>14569.469025097629</v>
      </c>
      <c r="R38" s="32">
        <v>25385.908005000914</v>
      </c>
      <c r="S38" s="32">
        <v>16795.159969790508</v>
      </c>
      <c r="T38" s="32">
        <v>19040.805085920121</v>
      </c>
      <c r="U38" s="32">
        <v>24583.22436959327</v>
      </c>
      <c r="V38" s="32">
        <v>19167.885290492151</v>
      </c>
      <c r="W38" s="1"/>
      <c r="Y38" s="1"/>
    </row>
    <row r="39" spans="2:25">
      <c r="B39" s="7" t="s">
        <v>118</v>
      </c>
      <c r="C39" s="32">
        <v>15529.453940598292</v>
      </c>
      <c r="D39" s="32">
        <v>10831.600898214287</v>
      </c>
      <c r="E39" s="32">
        <v>12630.312205</v>
      </c>
      <c r="F39" s="32">
        <v>15270.974621612902</v>
      </c>
      <c r="G39" s="32">
        <v>31368.469504431818</v>
      </c>
      <c r="H39" s="32">
        <v>19689.857501349557</v>
      </c>
      <c r="I39" s="32">
        <v>25414.4431776938</v>
      </c>
      <c r="J39" s="32">
        <v>21723.288932100022</v>
      </c>
      <c r="K39" s="32">
        <v>20787.325521036037</v>
      </c>
      <c r="M39" s="7" t="s">
        <v>118</v>
      </c>
      <c r="N39" s="32">
        <v>18833.986590614673</v>
      </c>
      <c r="O39" s="32">
        <v>10276.966837340477</v>
      </c>
      <c r="P39" s="32">
        <v>10791.365387049191</v>
      </c>
      <c r="Q39" s="32">
        <v>16049.96128831536</v>
      </c>
      <c r="R39" s="32">
        <v>39337.674119239848</v>
      </c>
      <c r="S39" s="32">
        <v>21639.437132900857</v>
      </c>
      <c r="T39" s="32">
        <v>28032.886057360465</v>
      </c>
      <c r="U39" s="32">
        <v>21667.161137948046</v>
      </c>
      <c r="V39" s="32">
        <v>25390.805653556454</v>
      </c>
      <c r="W39" s="1"/>
      <c r="Y39" s="1"/>
    </row>
    <row r="40" spans="2:25">
      <c r="B40" s="7" t="s">
        <v>119</v>
      </c>
      <c r="C40" s="32">
        <v>16680.075000000001</v>
      </c>
      <c r="D40" s="32">
        <v>14655.911949685535</v>
      </c>
      <c r="E40" s="32">
        <v>14122.356481481482</v>
      </c>
      <c r="F40" s="32">
        <v>16630.869949494951</v>
      </c>
      <c r="G40" s="32">
        <v>32950.881355932201</v>
      </c>
      <c r="H40" s="32">
        <v>21501.339449541283</v>
      </c>
      <c r="I40" s="32">
        <v>24057.748344370862</v>
      </c>
      <c r="J40" s="32">
        <v>24989.41</v>
      </c>
      <c r="K40" s="32">
        <v>20807.469635627531</v>
      </c>
      <c r="M40" s="7" t="s">
        <v>119</v>
      </c>
      <c r="N40" s="32">
        <v>19223.794396870693</v>
      </c>
      <c r="O40" s="32">
        <v>19310.253046059748</v>
      </c>
      <c r="P40" s="32">
        <v>13878.934818639584</v>
      </c>
      <c r="Q40" s="32">
        <v>14487.66952805467</v>
      </c>
      <c r="R40" s="32">
        <v>40839.191862654523</v>
      </c>
      <c r="S40" s="32">
        <v>21094.11341424358</v>
      </c>
      <c r="T40" s="32">
        <v>24176.876860811921</v>
      </c>
      <c r="U40" s="32">
        <v>23582.539776015998</v>
      </c>
      <c r="V40" s="32">
        <v>20505.079947394195</v>
      </c>
      <c r="W40" s="1"/>
      <c r="Y40" s="1"/>
    </row>
    <row r="41" spans="2:25">
      <c r="B41" s="15"/>
      <c r="C41" s="1"/>
      <c r="D41" s="1"/>
      <c r="E41" s="1"/>
      <c r="F41" s="1"/>
      <c r="G41" s="1"/>
      <c r="H41" s="1"/>
      <c r="I41" s="1"/>
      <c r="J41" s="1"/>
      <c r="K41" s="1"/>
      <c r="M41" s="15"/>
      <c r="N41" s="1"/>
      <c r="O41" s="1"/>
      <c r="P41" s="1"/>
      <c r="Q41" s="1"/>
      <c r="R41" s="1"/>
      <c r="S41" s="1"/>
      <c r="T41" s="1"/>
      <c r="U41" s="1"/>
      <c r="V41" s="1"/>
      <c r="W41" s="1"/>
      <c r="Y41" s="1"/>
    </row>
    <row r="42" spans="2:25" ht="15">
      <c r="B42" s="47" t="s">
        <v>127</v>
      </c>
      <c r="C42" s="47"/>
      <c r="D42" s="47"/>
      <c r="E42" s="47"/>
      <c r="F42" s="47"/>
      <c r="G42" s="47"/>
      <c r="H42" s="47"/>
      <c r="I42" s="47"/>
      <c r="J42" s="47"/>
      <c r="K42" s="47"/>
      <c r="M42" s="47" t="s">
        <v>187</v>
      </c>
      <c r="N42" s="47"/>
      <c r="O42" s="47"/>
      <c r="P42" s="47"/>
      <c r="Q42" s="47"/>
      <c r="R42" s="47"/>
      <c r="S42" s="47"/>
      <c r="T42" s="47"/>
      <c r="U42" s="47"/>
      <c r="V42" s="47"/>
      <c r="W42" s="1"/>
      <c r="Y42" s="1"/>
    </row>
    <row r="43" spans="2:25">
      <c r="B43" s="6"/>
      <c r="C43" s="65" t="s">
        <v>95</v>
      </c>
      <c r="D43" s="66"/>
      <c r="E43" s="66"/>
      <c r="F43" s="66"/>
      <c r="G43" s="66"/>
      <c r="H43" s="66"/>
      <c r="I43" s="66"/>
      <c r="J43" s="66"/>
      <c r="K43" s="67"/>
      <c r="M43" s="6"/>
      <c r="N43" s="65" t="s">
        <v>95</v>
      </c>
      <c r="O43" s="66"/>
      <c r="P43" s="66"/>
      <c r="Q43" s="66"/>
      <c r="R43" s="66"/>
      <c r="S43" s="66"/>
      <c r="T43" s="66"/>
      <c r="U43" s="66"/>
      <c r="V43" s="67"/>
      <c r="W43" s="1"/>
      <c r="Y43" s="1"/>
    </row>
    <row r="44" spans="2:25">
      <c r="B44" s="6" t="s">
        <v>114</v>
      </c>
      <c r="C44" s="6">
        <v>5</v>
      </c>
      <c r="D44" s="6">
        <v>4</v>
      </c>
      <c r="E44" s="6">
        <v>3</v>
      </c>
      <c r="F44" s="6">
        <v>2</v>
      </c>
      <c r="G44" s="6">
        <v>11</v>
      </c>
      <c r="H44" s="6">
        <v>12</v>
      </c>
      <c r="I44" s="6">
        <v>13</v>
      </c>
      <c r="J44" s="6">
        <v>14</v>
      </c>
      <c r="K44" s="6">
        <v>15</v>
      </c>
      <c r="M44" s="6" t="s">
        <v>114</v>
      </c>
      <c r="N44" s="6">
        <v>5</v>
      </c>
      <c r="O44" s="6">
        <v>4</v>
      </c>
      <c r="P44" s="6">
        <v>3</v>
      </c>
      <c r="Q44" s="6">
        <v>2</v>
      </c>
      <c r="R44" s="6">
        <v>11</v>
      </c>
      <c r="S44" s="6">
        <v>12</v>
      </c>
      <c r="T44" s="6">
        <v>13</v>
      </c>
      <c r="U44" s="6">
        <v>14</v>
      </c>
      <c r="V44" s="6">
        <v>15</v>
      </c>
      <c r="W44" s="1"/>
      <c r="Y44" s="1"/>
    </row>
    <row r="45" spans="2:25">
      <c r="B45" s="26" t="s">
        <v>115</v>
      </c>
      <c r="C45" s="32">
        <v>46482.339830973608</v>
      </c>
      <c r="D45" s="32">
        <v>49455.613503462911</v>
      </c>
      <c r="E45" s="32">
        <v>43188.000961700302</v>
      </c>
      <c r="F45" s="32">
        <v>52298.666133723164</v>
      </c>
      <c r="G45" s="32">
        <v>65994.081634392991</v>
      </c>
      <c r="H45" s="32">
        <v>60164.082207537038</v>
      </c>
      <c r="I45" s="32">
        <v>59426.565774803981</v>
      </c>
      <c r="J45" s="32">
        <v>61964.853064387236</v>
      </c>
      <c r="K45" s="32">
        <v>62920.908959395107</v>
      </c>
      <c r="M45" s="26" t="s">
        <v>115</v>
      </c>
      <c r="N45" s="32">
        <v>66564.563694750759</v>
      </c>
      <c r="O45" s="32">
        <v>70469.21243236505</v>
      </c>
      <c r="P45" s="32">
        <v>40053.117094463378</v>
      </c>
      <c r="Q45" s="32">
        <v>53786.185169052944</v>
      </c>
      <c r="R45" s="32">
        <v>83389.064434324391</v>
      </c>
      <c r="S45" s="32">
        <v>50396.449213382097</v>
      </c>
      <c r="T45" s="32">
        <v>56172.774585765605</v>
      </c>
      <c r="U45" s="32">
        <v>57424.731472314437</v>
      </c>
      <c r="V45" s="32">
        <v>65183.294199631731</v>
      </c>
      <c r="W45" s="1"/>
      <c r="Y45" s="1"/>
    </row>
    <row r="46" spans="2:25">
      <c r="B46" s="7" t="s">
        <v>116</v>
      </c>
      <c r="C46" s="32">
        <v>47679.512343466093</v>
      </c>
      <c r="D46" s="32">
        <v>49686.339183529024</v>
      </c>
      <c r="E46" s="32">
        <v>47234.865773078542</v>
      </c>
      <c r="F46" s="32">
        <v>51425.468744568614</v>
      </c>
      <c r="G46" s="32">
        <v>65227.873139941541</v>
      </c>
      <c r="H46" s="32">
        <v>64785.065602156232</v>
      </c>
      <c r="I46" s="32">
        <v>60545.104195440115</v>
      </c>
      <c r="J46" s="32">
        <v>62513.232258946744</v>
      </c>
      <c r="K46" s="32">
        <v>60250.015184204771</v>
      </c>
      <c r="M46" s="7" t="s">
        <v>116</v>
      </c>
      <c r="N46" s="32">
        <v>59474.41519217661</v>
      </c>
      <c r="O46" s="32">
        <v>64423.954042367601</v>
      </c>
      <c r="P46" s="32">
        <v>43201.755920735202</v>
      </c>
      <c r="Q46" s="32">
        <v>53224.326055555415</v>
      </c>
      <c r="R46" s="32">
        <v>77955.438369565309</v>
      </c>
      <c r="S46" s="32">
        <v>50533.339749772473</v>
      </c>
      <c r="T46" s="32">
        <v>50619.874877375441</v>
      </c>
      <c r="U46" s="32">
        <v>56101.253451104436</v>
      </c>
      <c r="V46" s="32">
        <v>62621.615586034102</v>
      </c>
      <c r="W46" s="1"/>
      <c r="Y46" s="1"/>
    </row>
    <row r="47" spans="2:25">
      <c r="B47" s="7" t="s">
        <v>117</v>
      </c>
      <c r="C47" s="32">
        <v>43849.580616440348</v>
      </c>
      <c r="D47" s="32">
        <v>48641.682089283269</v>
      </c>
      <c r="E47" s="32">
        <v>42259.528381944408</v>
      </c>
      <c r="F47" s="32">
        <v>48965.859399809618</v>
      </c>
      <c r="G47" s="32">
        <v>64256.708913238261</v>
      </c>
      <c r="H47" s="32">
        <v>58974.489257482543</v>
      </c>
      <c r="I47" s="32">
        <v>57321.775817823989</v>
      </c>
      <c r="J47" s="32">
        <v>62526.01040478082</v>
      </c>
      <c r="K47" s="32">
        <v>57228.354542239489</v>
      </c>
      <c r="M47" s="7" t="s">
        <v>117</v>
      </c>
      <c r="N47" s="32">
        <v>55349.76879601727</v>
      </c>
      <c r="O47" s="32">
        <v>66216.681709778451</v>
      </c>
      <c r="P47" s="32">
        <v>36222.659291274475</v>
      </c>
      <c r="Q47" s="32">
        <v>49398.28605695389</v>
      </c>
      <c r="R47" s="32">
        <v>84158.029602662544</v>
      </c>
      <c r="S47" s="32">
        <v>48114.236732617799</v>
      </c>
      <c r="T47" s="32">
        <v>54347.288263129361</v>
      </c>
      <c r="U47" s="32">
        <v>66732.033321395313</v>
      </c>
      <c r="V47" s="32">
        <v>63892.195976468116</v>
      </c>
      <c r="W47" s="1"/>
      <c r="Y47" s="1"/>
    </row>
    <row r="48" spans="2:25">
      <c r="B48" s="7" t="s">
        <v>118</v>
      </c>
      <c r="C48" s="32">
        <v>48666.958100151278</v>
      </c>
      <c r="D48" s="32">
        <v>42305.93980822395</v>
      </c>
      <c r="E48" s="32">
        <v>43786.558784451518</v>
      </c>
      <c r="F48" s="32">
        <v>53335.809936627033</v>
      </c>
      <c r="G48" s="32">
        <v>77796.765220813642</v>
      </c>
      <c r="H48" s="32">
        <v>61681.533061086426</v>
      </c>
      <c r="I48" s="32">
        <v>70955.2398743292</v>
      </c>
      <c r="J48" s="32">
        <v>63692.552930263781</v>
      </c>
      <c r="K48" s="32">
        <v>64649.467722663212</v>
      </c>
      <c r="M48" s="7" t="s">
        <v>118</v>
      </c>
      <c r="N48" s="32">
        <v>59543.147800307976</v>
      </c>
      <c r="O48" s="32">
        <v>41190.190618609318</v>
      </c>
      <c r="P48" s="32">
        <v>36018.680680035694</v>
      </c>
      <c r="Q48" s="32">
        <v>55164.460988232262</v>
      </c>
      <c r="R48" s="32">
        <v>93327.302859590898</v>
      </c>
      <c r="S48" s="32">
        <v>67632.412884150443</v>
      </c>
      <c r="T48" s="32">
        <v>77557.843152351677</v>
      </c>
      <c r="U48" s="32">
        <v>61572.378662701107</v>
      </c>
      <c r="V48" s="32">
        <v>79418.391481746396</v>
      </c>
      <c r="W48" s="1"/>
      <c r="Y48" s="1"/>
    </row>
    <row r="49" spans="2:25">
      <c r="B49" s="7" t="s">
        <v>119</v>
      </c>
      <c r="C49" s="32">
        <v>50907.726333333332</v>
      </c>
      <c r="D49" s="32">
        <v>49640.588176100624</v>
      </c>
      <c r="E49" s="32">
        <v>48737.380972222221</v>
      </c>
      <c r="F49" s="32">
        <v>54250.663724747479</v>
      </c>
      <c r="G49" s="32">
        <v>77430.541299435034</v>
      </c>
      <c r="H49" s="32">
        <v>63773.811743119273</v>
      </c>
      <c r="I49" s="32">
        <v>68268.241059602646</v>
      </c>
      <c r="J49" s="32">
        <v>70918.051250000004</v>
      </c>
      <c r="K49" s="32">
        <v>61276.411376518219</v>
      </c>
      <c r="M49" s="7" t="s">
        <v>119</v>
      </c>
      <c r="N49" s="32">
        <v>64418.321401499721</v>
      </c>
      <c r="O49" s="32">
        <v>68394.435851475471</v>
      </c>
      <c r="P49" s="32">
        <v>53144.442322158335</v>
      </c>
      <c r="Q49" s="32">
        <v>48710.964655708209</v>
      </c>
      <c r="R49" s="32">
        <v>95046.879781811862</v>
      </c>
      <c r="S49" s="32">
        <v>64516.910795429656</v>
      </c>
      <c r="T49" s="32">
        <v>67937.870451333118</v>
      </c>
      <c r="U49" s="32">
        <v>72124.1238002475</v>
      </c>
      <c r="V49" s="32">
        <v>65081.709708222261</v>
      </c>
      <c r="W49" s="1"/>
      <c r="Y49" s="1"/>
    </row>
    <row r="50" spans="2:25">
      <c r="W50" s="1"/>
      <c r="Y50" s="1"/>
    </row>
    <row r="51" spans="2:25" ht="15">
      <c r="B51" s="47" t="s">
        <v>267</v>
      </c>
      <c r="C51" s="47"/>
      <c r="D51" s="47"/>
      <c r="E51" s="47"/>
      <c r="F51" s="47"/>
      <c r="G51" s="47"/>
      <c r="H51" s="47"/>
      <c r="I51" s="47"/>
      <c r="J51" s="47"/>
      <c r="K51" s="47"/>
      <c r="W51" s="1"/>
      <c r="Y51" s="1"/>
    </row>
    <row r="52" spans="2:25">
      <c r="B52" s="6"/>
      <c r="C52" s="65" t="s">
        <v>95</v>
      </c>
      <c r="D52" s="66"/>
      <c r="E52" s="66"/>
      <c r="F52" s="66"/>
      <c r="G52" s="66"/>
      <c r="H52" s="66"/>
      <c r="I52" s="66"/>
      <c r="J52" s="66"/>
      <c r="K52" s="67"/>
      <c r="W52" s="1"/>
      <c r="Y52" s="1"/>
    </row>
    <row r="53" spans="2:25">
      <c r="B53" s="6" t="s">
        <v>114</v>
      </c>
      <c r="C53" s="6">
        <v>5</v>
      </c>
      <c r="D53" s="6">
        <v>4</v>
      </c>
      <c r="E53" s="6">
        <v>3</v>
      </c>
      <c r="F53" s="6">
        <v>2</v>
      </c>
      <c r="G53" s="6">
        <v>11</v>
      </c>
      <c r="H53" s="6">
        <v>12</v>
      </c>
      <c r="I53" s="6">
        <v>13</v>
      </c>
      <c r="J53" s="6">
        <v>14</v>
      </c>
      <c r="K53" s="6">
        <v>15</v>
      </c>
      <c r="W53" s="1"/>
      <c r="Y53" s="1"/>
    </row>
    <row r="54" spans="2:25">
      <c r="B54" s="26" t="s">
        <v>115</v>
      </c>
      <c r="C54" s="8" t="s">
        <v>170</v>
      </c>
      <c r="D54" s="8" t="s">
        <v>170</v>
      </c>
      <c r="E54" s="8" t="s">
        <v>170</v>
      </c>
      <c r="F54" s="8" t="s">
        <v>170</v>
      </c>
      <c r="G54" s="8" t="s">
        <v>170</v>
      </c>
      <c r="H54" s="8" t="s">
        <v>170</v>
      </c>
      <c r="I54" s="8" t="s">
        <v>170</v>
      </c>
      <c r="J54" s="8" t="s">
        <v>170</v>
      </c>
      <c r="K54" s="8" t="s">
        <v>170</v>
      </c>
      <c r="W54" s="1"/>
      <c r="Y54" s="1"/>
    </row>
    <row r="55" spans="2:25">
      <c r="B55" s="7" t="s">
        <v>116</v>
      </c>
      <c r="C55" s="8" t="s">
        <v>170</v>
      </c>
      <c r="D55" s="8" t="s">
        <v>170</v>
      </c>
      <c r="E55" s="8" t="s">
        <v>170</v>
      </c>
      <c r="F55" s="8" t="s">
        <v>170</v>
      </c>
      <c r="G55" s="8" t="s">
        <v>170</v>
      </c>
      <c r="H55" s="8" t="s">
        <v>170</v>
      </c>
      <c r="I55" s="8" t="s">
        <v>170</v>
      </c>
      <c r="J55" s="8" t="s">
        <v>170</v>
      </c>
      <c r="K55" s="8" t="s">
        <v>170</v>
      </c>
      <c r="W55" s="1"/>
      <c r="Y55" s="1"/>
    </row>
    <row r="56" spans="2:25">
      <c r="B56" s="7" t="s">
        <v>117</v>
      </c>
      <c r="C56" s="9">
        <v>8.1632653061224483E-2</v>
      </c>
      <c r="D56" s="9">
        <v>0.10869565217391304</v>
      </c>
      <c r="E56" s="9">
        <v>7.0588235294117646E-2</v>
      </c>
      <c r="F56" s="9">
        <v>9.6590909090909088E-2</v>
      </c>
      <c r="G56" s="9">
        <v>6.6666666666666666E-2</v>
      </c>
      <c r="H56" s="9">
        <v>0.1038961038961039</v>
      </c>
      <c r="I56" s="9">
        <v>9.2783505154639179E-2</v>
      </c>
      <c r="J56" s="9">
        <v>8.0246913580246909E-2</v>
      </c>
      <c r="K56" s="9">
        <v>0.125</v>
      </c>
      <c r="W56" s="1"/>
      <c r="Y56" s="1"/>
    </row>
    <row r="57" spans="2:25">
      <c r="B57" s="7" t="s">
        <v>118</v>
      </c>
      <c r="C57" s="9">
        <v>6.8376068376068383E-2</v>
      </c>
      <c r="D57" s="9">
        <v>0.10204081632653061</v>
      </c>
      <c r="E57" s="9">
        <v>6.0606060606060608E-2</v>
      </c>
      <c r="F57" s="9">
        <v>8.755760368663594E-2</v>
      </c>
      <c r="G57" s="9">
        <v>4.5454545454545456E-2</v>
      </c>
      <c r="H57" s="9">
        <v>7.9646017699115043E-2</v>
      </c>
      <c r="I57" s="9">
        <v>5.4263565891472867E-2</v>
      </c>
      <c r="J57" s="9">
        <v>6.6666666666666666E-2</v>
      </c>
      <c r="K57" s="9">
        <v>8.5585585585585586E-2</v>
      </c>
      <c r="W57" s="1"/>
      <c r="Y57" s="1"/>
    </row>
    <row r="58" spans="2:25">
      <c r="B58" s="7" t="s">
        <v>119</v>
      </c>
      <c r="C58" s="9">
        <v>6.6666666666666666E-2</v>
      </c>
      <c r="D58" s="9">
        <v>9.4339622641509441E-2</v>
      </c>
      <c r="E58" s="9">
        <v>9.7222222222222224E-2</v>
      </c>
      <c r="F58" s="9">
        <v>7.575757575757576E-2</v>
      </c>
      <c r="G58" s="9">
        <v>5.0847457627118647E-2</v>
      </c>
      <c r="H58" s="9">
        <v>8.2568807339449546E-2</v>
      </c>
      <c r="I58" s="9">
        <v>5.9602649006622516E-2</v>
      </c>
      <c r="J58" s="9">
        <v>7.4999999999999997E-2</v>
      </c>
      <c r="K58" s="9">
        <v>8.9068825910931168E-2</v>
      </c>
      <c r="W58" s="1"/>
      <c r="Y58" s="1"/>
    </row>
    <row r="59" spans="2:25">
      <c r="B59" s="2"/>
      <c r="F59" s="1"/>
      <c r="W59" s="1"/>
      <c r="Y59" s="1"/>
    </row>
    <row r="60" spans="2:25" ht="15">
      <c r="B60" s="47" t="s">
        <v>128</v>
      </c>
      <c r="C60" s="47"/>
      <c r="D60" s="47"/>
      <c r="E60" s="47"/>
      <c r="F60" s="47"/>
      <c r="G60" s="47"/>
      <c r="H60" s="47"/>
      <c r="I60" s="47"/>
      <c r="J60" s="47"/>
      <c r="K60" s="47"/>
      <c r="M60" s="47" t="s">
        <v>228</v>
      </c>
      <c r="N60" s="47"/>
      <c r="O60" s="47"/>
      <c r="P60" s="47"/>
      <c r="Q60" s="47"/>
      <c r="R60" s="47"/>
      <c r="S60" s="47"/>
      <c r="T60" s="47"/>
      <c r="U60" s="47"/>
      <c r="V60" s="47"/>
      <c r="W60" s="1"/>
      <c r="Y60" s="1"/>
    </row>
    <row r="61" spans="2:25">
      <c r="B61" s="6"/>
      <c r="C61" s="65" t="s">
        <v>95</v>
      </c>
      <c r="D61" s="66"/>
      <c r="E61" s="66"/>
      <c r="F61" s="66"/>
      <c r="G61" s="66"/>
      <c r="H61" s="66"/>
      <c r="I61" s="66"/>
      <c r="J61" s="66"/>
      <c r="K61" s="67"/>
      <c r="M61" s="6"/>
      <c r="N61" s="65" t="s">
        <v>95</v>
      </c>
      <c r="O61" s="66"/>
      <c r="P61" s="66"/>
      <c r="Q61" s="66"/>
      <c r="R61" s="66"/>
      <c r="S61" s="66"/>
      <c r="T61" s="66"/>
      <c r="U61" s="66"/>
      <c r="V61" s="67"/>
      <c r="W61" s="1"/>
      <c r="Y61" s="1"/>
    </row>
    <row r="62" spans="2:25">
      <c r="B62" s="6" t="s">
        <v>114</v>
      </c>
      <c r="C62" s="6">
        <v>5</v>
      </c>
      <c r="D62" s="6">
        <v>4</v>
      </c>
      <c r="E62" s="6">
        <v>3</v>
      </c>
      <c r="F62" s="6">
        <v>2</v>
      </c>
      <c r="G62" s="6">
        <v>11</v>
      </c>
      <c r="H62" s="6">
        <v>12</v>
      </c>
      <c r="I62" s="6">
        <v>13</v>
      </c>
      <c r="J62" s="6">
        <v>14</v>
      </c>
      <c r="K62" s="6">
        <v>15</v>
      </c>
      <c r="M62" s="6" t="s">
        <v>114</v>
      </c>
      <c r="N62" s="6">
        <v>5</v>
      </c>
      <c r="O62" s="6">
        <v>4</v>
      </c>
      <c r="P62" s="6">
        <v>3</v>
      </c>
      <c r="Q62" s="6">
        <v>2</v>
      </c>
      <c r="R62" s="6">
        <v>11</v>
      </c>
      <c r="S62" s="6">
        <v>12</v>
      </c>
      <c r="T62" s="6">
        <v>13</v>
      </c>
      <c r="U62" s="6">
        <v>14</v>
      </c>
      <c r="V62" s="6">
        <v>15</v>
      </c>
      <c r="W62" s="1"/>
      <c r="Y62" s="1"/>
    </row>
    <row r="63" spans="2:25">
      <c r="B63" s="26" t="s">
        <v>115</v>
      </c>
      <c r="C63" s="32">
        <v>12305.802709501231</v>
      </c>
      <c r="D63" s="32">
        <v>11939.171055456591</v>
      </c>
      <c r="E63" s="32">
        <v>11533.591375727643</v>
      </c>
      <c r="F63" s="32">
        <v>11466.759297109989</v>
      </c>
      <c r="G63" s="32">
        <v>14442.14731225472</v>
      </c>
      <c r="H63" s="32">
        <v>12919.225455830707</v>
      </c>
      <c r="I63" s="32">
        <v>12650.400239184915</v>
      </c>
      <c r="J63" s="32">
        <v>12510.890007121938</v>
      </c>
      <c r="K63" s="32">
        <v>12917.80151858357</v>
      </c>
      <c r="M63" s="26" t="s">
        <v>115</v>
      </c>
      <c r="N63" s="32">
        <v>18355.852646790034</v>
      </c>
      <c r="O63" s="32">
        <v>17367.515786717293</v>
      </c>
      <c r="P63" s="32">
        <v>10325.948685056974</v>
      </c>
      <c r="Q63" s="32">
        <v>11529.881125656291</v>
      </c>
      <c r="R63" s="32">
        <v>18234.511523973015</v>
      </c>
      <c r="S63" s="32">
        <v>11059.259415252389</v>
      </c>
      <c r="T63" s="32">
        <v>11893.759734383042</v>
      </c>
      <c r="U63" s="32">
        <v>11459.181982801734</v>
      </c>
      <c r="V63" s="32">
        <v>13546.616759888026</v>
      </c>
      <c r="W63" s="1"/>
      <c r="Y63" s="1"/>
    </row>
    <row r="64" spans="2:25">
      <c r="B64" s="7" t="s">
        <v>116</v>
      </c>
      <c r="C64" s="32">
        <v>13202.126304933838</v>
      </c>
      <c r="D64" s="32">
        <v>12037.839568057268</v>
      </c>
      <c r="E64" s="32">
        <v>11313.496270808135</v>
      </c>
      <c r="F64" s="32">
        <v>12267.714737484275</v>
      </c>
      <c r="G64" s="32">
        <v>14161.87163679588</v>
      </c>
      <c r="H64" s="32">
        <v>13969.902431924982</v>
      </c>
      <c r="I64" s="32">
        <v>12819.808213293394</v>
      </c>
      <c r="J64" s="32">
        <v>12944.496501556609</v>
      </c>
      <c r="K64" s="32">
        <v>13120.1181356303</v>
      </c>
      <c r="M64" s="7" t="s">
        <v>116</v>
      </c>
      <c r="N64" s="32">
        <v>16752.409919411864</v>
      </c>
      <c r="O64" s="32">
        <v>15962.994276371976</v>
      </c>
      <c r="P64" s="32">
        <v>10349.597388796625</v>
      </c>
      <c r="Q64" s="32">
        <v>12826.913152750543</v>
      </c>
      <c r="R64" s="32">
        <v>17245.71595402775</v>
      </c>
      <c r="S64" s="32">
        <v>10857.462353227998</v>
      </c>
      <c r="T64" s="32">
        <v>10885.070824029885</v>
      </c>
      <c r="U64" s="32">
        <v>11818.330860872082</v>
      </c>
      <c r="V64" s="32">
        <v>14162.671229621003</v>
      </c>
      <c r="W64" s="1"/>
      <c r="Y64" s="1"/>
    </row>
    <row r="65" spans="2:25">
      <c r="B65" s="7" t="s">
        <v>117</v>
      </c>
      <c r="C65" s="32">
        <v>12466.643886929311</v>
      </c>
      <c r="D65" s="32">
        <v>12049.493160016333</v>
      </c>
      <c r="E65" s="32">
        <v>11290.652335558219</v>
      </c>
      <c r="F65" s="32">
        <v>11926.753263243005</v>
      </c>
      <c r="G65" s="32">
        <v>14888.333164709051</v>
      </c>
      <c r="H65" s="32">
        <v>14041.225661121596</v>
      </c>
      <c r="I65" s="32">
        <v>13754.736249525295</v>
      </c>
      <c r="J65" s="32">
        <v>14282.481845337155</v>
      </c>
      <c r="K65" s="32">
        <v>14137.152735019685</v>
      </c>
      <c r="M65" s="7" t="s">
        <v>117</v>
      </c>
      <c r="N65" s="32">
        <v>15708.940686538466</v>
      </c>
      <c r="O65" s="32">
        <v>15683.007908140593</v>
      </c>
      <c r="P65" s="32">
        <v>9681.5949963371058</v>
      </c>
      <c r="Q65" s="32">
        <v>11880.952668137694</v>
      </c>
      <c r="R65" s="32">
        <v>19793.9383549624</v>
      </c>
      <c r="S65" s="32">
        <v>11503.376220739319</v>
      </c>
      <c r="T65" s="32">
        <v>13160.96005908181</v>
      </c>
      <c r="U65" s="32">
        <v>15116.077800315621</v>
      </c>
      <c r="V65" s="32">
        <v>16118.762169474274</v>
      </c>
      <c r="W65" s="1"/>
      <c r="Y65" s="1"/>
    </row>
    <row r="66" spans="2:25">
      <c r="B66" s="7" t="s">
        <v>118</v>
      </c>
      <c r="C66" s="32">
        <v>12160.688474543247</v>
      </c>
      <c r="D66" s="32">
        <v>10711.117412478436</v>
      </c>
      <c r="E66" s="32">
        <v>10734.918168096936</v>
      </c>
      <c r="F66" s="32">
        <v>11662.542692910984</v>
      </c>
      <c r="G66" s="32">
        <v>15697.521112148332</v>
      </c>
      <c r="H66" s="32">
        <v>12758.158745716195</v>
      </c>
      <c r="I66" s="32">
        <v>13798.842151238889</v>
      </c>
      <c r="J66" s="32">
        <v>12900.807331930646</v>
      </c>
      <c r="K66" s="32">
        <v>13370.359949847476</v>
      </c>
      <c r="M66" s="7" t="s">
        <v>118</v>
      </c>
      <c r="N66" s="32">
        <v>15065.559281453363</v>
      </c>
      <c r="O66" s="32">
        <v>10534.378322211429</v>
      </c>
      <c r="P66" s="32">
        <v>8857.4073596502367</v>
      </c>
      <c r="Q66" s="32">
        <v>11325.37413755003</v>
      </c>
      <c r="R66" s="32">
        <v>19235.887768021286</v>
      </c>
      <c r="S66" s="32">
        <v>13123.92128575991</v>
      </c>
      <c r="T66" s="32">
        <v>14721.603239944987</v>
      </c>
      <c r="U66" s="32">
        <v>12721.962497307155</v>
      </c>
      <c r="V66" s="32">
        <v>16291.192901383483</v>
      </c>
      <c r="W66" s="1"/>
      <c r="Y66" s="1"/>
    </row>
    <row r="67" spans="2:25">
      <c r="B67" s="7" t="s">
        <v>119</v>
      </c>
      <c r="C67" s="32">
        <v>12348.031979256832</v>
      </c>
      <c r="D67" s="32">
        <v>11682.181818277862</v>
      </c>
      <c r="E67" s="32">
        <v>11537.942781831112</v>
      </c>
      <c r="F67" s="32">
        <v>11688.151528309787</v>
      </c>
      <c r="G67" s="32">
        <v>14666.428195952485</v>
      </c>
      <c r="H67" s="32">
        <v>13515.886877009816</v>
      </c>
      <c r="I67" s="32">
        <v>13530.170081721148</v>
      </c>
      <c r="J67" s="32">
        <v>13900.893268927366</v>
      </c>
      <c r="K67" s="32">
        <v>13169.032438993454</v>
      </c>
      <c r="M67" s="7" t="s">
        <v>119</v>
      </c>
      <c r="N67" s="32">
        <v>15862.574487560221</v>
      </c>
      <c r="O67" s="32">
        <v>16279.102493659309</v>
      </c>
      <c r="P67" s="32">
        <v>12487.223609981113</v>
      </c>
      <c r="Q67" s="32">
        <v>10310.392511025682</v>
      </c>
      <c r="R67" s="32">
        <v>18514.925819964858</v>
      </c>
      <c r="S67" s="32">
        <v>13705.256541606115</v>
      </c>
      <c r="T67" s="32">
        <v>14115.101552659336</v>
      </c>
      <c r="U67" s="32">
        <v>14300.804973939017</v>
      </c>
      <c r="V67" s="32">
        <v>14146.481311598785</v>
      </c>
      <c r="W67" s="1"/>
      <c r="Y67" s="1"/>
    </row>
    <row r="68" spans="2:25">
      <c r="B68" s="2"/>
      <c r="F68" s="1"/>
      <c r="W68" s="1"/>
      <c r="Y68" s="1"/>
    </row>
    <row r="69" spans="2:25" ht="15">
      <c r="B69" s="47" t="s">
        <v>190</v>
      </c>
      <c r="C69" s="47"/>
      <c r="D69" s="47"/>
      <c r="E69" s="47"/>
      <c r="F69" s="47"/>
      <c r="G69" s="47"/>
      <c r="H69" s="47"/>
      <c r="I69" s="47"/>
      <c r="J69" s="47"/>
      <c r="K69" s="47"/>
      <c r="M69" s="47" t="s">
        <v>191</v>
      </c>
      <c r="N69" s="47"/>
      <c r="O69" s="47"/>
      <c r="P69" s="47"/>
      <c r="Q69" s="47"/>
      <c r="R69" s="47"/>
      <c r="S69" s="47"/>
      <c r="T69" s="47"/>
      <c r="U69" s="47"/>
      <c r="V69" s="47"/>
      <c r="W69" s="1"/>
      <c r="Y69" s="1"/>
    </row>
    <row r="70" spans="2:25">
      <c r="B70" s="6"/>
      <c r="C70" s="65" t="s">
        <v>95</v>
      </c>
      <c r="D70" s="66"/>
      <c r="E70" s="66"/>
      <c r="F70" s="66"/>
      <c r="G70" s="66"/>
      <c r="H70" s="66"/>
      <c r="I70" s="66"/>
      <c r="J70" s="66"/>
      <c r="K70" s="67"/>
      <c r="M70" s="6"/>
      <c r="N70" s="65" t="s">
        <v>95</v>
      </c>
      <c r="O70" s="66"/>
      <c r="P70" s="66"/>
      <c r="Q70" s="66"/>
      <c r="R70" s="66"/>
      <c r="S70" s="66"/>
      <c r="T70" s="66"/>
      <c r="U70" s="66"/>
      <c r="V70" s="67"/>
      <c r="W70" s="1"/>
      <c r="Y70" s="1"/>
    </row>
    <row r="71" spans="2:25">
      <c r="B71" s="6" t="s">
        <v>114</v>
      </c>
      <c r="C71" s="6">
        <v>5</v>
      </c>
      <c r="D71" s="6">
        <v>4</v>
      </c>
      <c r="E71" s="6">
        <v>3</v>
      </c>
      <c r="F71" s="6">
        <v>2</v>
      </c>
      <c r="G71" s="6">
        <v>11</v>
      </c>
      <c r="H71" s="6">
        <v>12</v>
      </c>
      <c r="I71" s="6">
        <v>13</v>
      </c>
      <c r="J71" s="6">
        <v>14</v>
      </c>
      <c r="K71" s="6">
        <v>15</v>
      </c>
      <c r="M71" s="6" t="s">
        <v>114</v>
      </c>
      <c r="N71" s="6">
        <v>5</v>
      </c>
      <c r="O71" s="6">
        <v>4</v>
      </c>
      <c r="P71" s="6">
        <v>3</v>
      </c>
      <c r="Q71" s="6">
        <v>2</v>
      </c>
      <c r="R71" s="6">
        <v>11</v>
      </c>
      <c r="S71" s="6">
        <v>12</v>
      </c>
      <c r="T71" s="6">
        <v>13</v>
      </c>
      <c r="U71" s="6">
        <v>14</v>
      </c>
      <c r="V71" s="6">
        <v>15</v>
      </c>
      <c r="W71" s="1"/>
      <c r="Y71" s="1"/>
    </row>
    <row r="72" spans="2:25">
      <c r="B72" s="26" t="s">
        <v>115</v>
      </c>
      <c r="C72" s="11">
        <f>C63/C$18</f>
        <v>0.23740611093295544</v>
      </c>
      <c r="D72" s="11">
        <f t="shared" ref="D72:K72" si="0">D63/D$18</f>
        <v>0.20663286811504922</v>
      </c>
      <c r="E72" s="11">
        <f t="shared" si="0"/>
        <v>0.22117869654983041</v>
      </c>
      <c r="F72" s="11">
        <f t="shared" si="0"/>
        <v>0.20565723454664733</v>
      </c>
      <c r="G72" s="11">
        <f t="shared" si="0"/>
        <v>0.19562788973768172</v>
      </c>
      <c r="H72" s="11">
        <f t="shared" si="0"/>
        <v>0.17082458735022921</v>
      </c>
      <c r="I72" s="11">
        <f t="shared" si="0"/>
        <v>0.17632296382486354</v>
      </c>
      <c r="J72" s="11">
        <f t="shared" si="0"/>
        <v>0.17931206140276873</v>
      </c>
      <c r="K72" s="11">
        <f t="shared" si="0"/>
        <v>0.17326343061413751</v>
      </c>
      <c r="M72" s="26" t="s">
        <v>115</v>
      </c>
      <c r="N72" s="11">
        <f>N63/N$18</f>
        <v>0.25708843679446586</v>
      </c>
      <c r="O72" s="11">
        <f t="shared" ref="O72:V72" si="1">O63/O$18</f>
        <v>0.19877312726487004</v>
      </c>
      <c r="P72" s="11">
        <f t="shared" si="1"/>
        <v>0.21755923964444165</v>
      </c>
      <c r="Q72" s="11">
        <f t="shared" si="1"/>
        <v>0.20442574428700785</v>
      </c>
      <c r="R72" s="11">
        <f t="shared" si="1"/>
        <v>0.19837720536952663</v>
      </c>
      <c r="S72" s="11">
        <f t="shared" si="1"/>
        <v>0.17775136028840846</v>
      </c>
      <c r="T72" s="11">
        <f t="shared" si="1"/>
        <v>0.17758933400468804</v>
      </c>
      <c r="U72" s="11">
        <f t="shared" si="1"/>
        <v>0.17313310977728175</v>
      </c>
      <c r="V72" s="11">
        <f t="shared" si="1"/>
        <v>0.17391119675308087</v>
      </c>
      <c r="W72" s="1"/>
      <c r="Y72" s="1"/>
    </row>
    <row r="73" spans="2:25">
      <c r="B73" s="7" t="s">
        <v>116</v>
      </c>
      <c r="C73" s="11">
        <f>C64/C$19</f>
        <v>0.21181358100667219</v>
      </c>
      <c r="D73" s="11">
        <f t="shared" ref="D73:K73" si="2">D64/D$19</f>
        <v>0.20532014787455441</v>
      </c>
      <c r="E73" s="11">
        <f t="shared" si="2"/>
        <v>0.1933591841114968</v>
      </c>
      <c r="F73" s="11">
        <f t="shared" si="2"/>
        <v>0.18973165962011457</v>
      </c>
      <c r="G73" s="11">
        <f t="shared" si="2"/>
        <v>0.16501747455788576</v>
      </c>
      <c r="H73" s="11">
        <f t="shared" si="2"/>
        <v>0.17781128556689205</v>
      </c>
      <c r="I73" s="11">
        <f t="shared" si="2"/>
        <v>0.17581544250815237</v>
      </c>
      <c r="J73" s="11">
        <f t="shared" si="2"/>
        <v>0.16785930080696851</v>
      </c>
      <c r="K73" s="11">
        <f t="shared" si="2"/>
        <v>0.18331361912970318</v>
      </c>
      <c r="M73" s="7" t="s">
        <v>116</v>
      </c>
      <c r="N73" s="11">
        <f>N64/N$19</f>
        <v>0.21315032930729252</v>
      </c>
      <c r="O73" s="11">
        <f t="shared" ref="O73:V73" si="3">O64/O$19</f>
        <v>0.19971962602040236</v>
      </c>
      <c r="P73" s="11">
        <f t="shared" si="3"/>
        <v>0.18828557639518329</v>
      </c>
      <c r="Q73" s="11">
        <f t="shared" si="3"/>
        <v>0.1882526738232583</v>
      </c>
      <c r="R73" s="11">
        <f t="shared" si="3"/>
        <v>0.16428497805382741</v>
      </c>
      <c r="S73" s="11">
        <f t="shared" si="3"/>
        <v>0.17715911180063099</v>
      </c>
      <c r="T73" s="11">
        <f t="shared" si="3"/>
        <v>0.17763065277299658</v>
      </c>
      <c r="U73" s="11">
        <f t="shared" si="3"/>
        <v>0.16943380198830252</v>
      </c>
      <c r="V73" s="11">
        <f t="shared" si="3"/>
        <v>0.19003094486288394</v>
      </c>
      <c r="W73" s="1"/>
      <c r="Y73" s="1"/>
    </row>
    <row r="74" spans="2:25">
      <c r="B74" s="7" t="s">
        <v>117</v>
      </c>
      <c r="C74" s="11">
        <f>C65/C$20</f>
        <v>0.21713641204725445</v>
      </c>
      <c r="D74" s="11">
        <f t="shared" ref="D74:K74" si="4">D65/D$20</f>
        <v>0.18731129474024205</v>
      </c>
      <c r="E74" s="11">
        <f t="shared" si="4"/>
        <v>0.20459088354642577</v>
      </c>
      <c r="F74" s="11">
        <f t="shared" si="4"/>
        <v>0.1906977887884804</v>
      </c>
      <c r="G74" s="11">
        <f t="shared" si="4"/>
        <v>0.18830693726500308</v>
      </c>
      <c r="H74" s="11">
        <f t="shared" si="4"/>
        <v>0.1692168179155393</v>
      </c>
      <c r="I74" s="11">
        <f t="shared" si="4"/>
        <v>0.17817841826768813</v>
      </c>
      <c r="J74" s="11">
        <f t="shared" si="4"/>
        <v>0.16401694120079971</v>
      </c>
      <c r="K74" s="11">
        <f t="shared" si="4"/>
        <v>0.19195562495356186</v>
      </c>
      <c r="M74" s="7" t="s">
        <v>117</v>
      </c>
      <c r="N74" s="11">
        <f>N65/N$20</f>
        <v>0.21587619365362004</v>
      </c>
      <c r="O74" s="11">
        <f t="shared" ref="O74:V74" si="5">O65/O$20</f>
        <v>0.19115028471476211</v>
      </c>
      <c r="P74" s="11">
        <f t="shared" si="5"/>
        <v>0.20510573051998601</v>
      </c>
      <c r="Q74" s="11">
        <f t="shared" si="5"/>
        <v>0.18817063790898933</v>
      </c>
      <c r="R74" s="11">
        <f t="shared" si="5"/>
        <v>0.19251225023512974</v>
      </c>
      <c r="S74" s="11">
        <f t="shared" si="5"/>
        <v>0.17490997678181203</v>
      </c>
      <c r="T74" s="11">
        <f t="shared" si="5"/>
        <v>0.17863011852009519</v>
      </c>
      <c r="U74" s="11">
        <f t="shared" si="5"/>
        <v>0.16646620357365657</v>
      </c>
      <c r="V74" s="11">
        <f t="shared" si="5"/>
        <v>0.19972646089117371</v>
      </c>
      <c r="W74" s="1"/>
      <c r="Y74" s="1"/>
    </row>
    <row r="75" spans="2:25">
      <c r="B75" s="7" t="s">
        <v>118</v>
      </c>
      <c r="C75" s="11">
        <f>C66/C$21</f>
        <v>0.18452942678027789</v>
      </c>
      <c r="D75" s="11">
        <f t="shared" ref="D75:J75" si="6">D66/D$21</f>
        <v>0.20906454113281303</v>
      </c>
      <c r="E75" s="11">
        <f t="shared" si="6"/>
        <v>0.18213249653516575</v>
      </c>
      <c r="F75" s="11">
        <f t="shared" si="6"/>
        <v>0.17626073352030119</v>
      </c>
      <c r="G75" s="11">
        <f t="shared" si="6"/>
        <v>0.1473411011414609</v>
      </c>
      <c r="H75" s="11">
        <f t="shared" si="6"/>
        <v>0.16262752686240795</v>
      </c>
      <c r="I75" s="11">
        <f t="shared" si="6"/>
        <v>0.15223565707315062</v>
      </c>
      <c r="J75" s="11">
        <f t="shared" si="6"/>
        <v>0.15753271446801415</v>
      </c>
      <c r="K75" s="11">
        <f>K66/K$21</f>
        <v>0.16843888726283457</v>
      </c>
      <c r="M75" s="7" t="s">
        <v>118</v>
      </c>
      <c r="N75" s="11">
        <f>N66/N$21</f>
        <v>0.18625107578472869</v>
      </c>
      <c r="O75" s="11">
        <f t="shared" ref="O75:U75" si="7">O66/O$21</f>
        <v>0.21479991551551331</v>
      </c>
      <c r="P75" s="11">
        <f t="shared" si="7"/>
        <v>0.17852631822654974</v>
      </c>
      <c r="Q75" s="11">
        <f t="shared" si="7"/>
        <v>0.16848306931302337</v>
      </c>
      <c r="R75" s="11">
        <f t="shared" si="7"/>
        <v>0.14428120853384321</v>
      </c>
      <c r="S75" s="11">
        <f t="shared" si="7"/>
        <v>0.15703796645202522</v>
      </c>
      <c r="T75" s="11">
        <f t="shared" si="7"/>
        <v>0.14996204749587114</v>
      </c>
      <c r="U75" s="11">
        <f t="shared" si="7"/>
        <v>0.15769918873944852</v>
      </c>
      <c r="V75" s="11">
        <f>V66/V$21</f>
        <v>0.16753698193045896</v>
      </c>
      <c r="W75" s="1"/>
      <c r="Y75" s="1"/>
    </row>
    <row r="76" spans="2:25">
      <c r="B76" s="7" t="s">
        <v>119</v>
      </c>
      <c r="C76" s="11">
        <f>C67/C$22</f>
        <v>0.17012849969935748</v>
      </c>
      <c r="D76" s="11">
        <f t="shared" ref="D76:K76" si="8">D67/D$22</f>
        <v>0.17748135440906046</v>
      </c>
      <c r="E76" s="11">
        <f t="shared" si="8"/>
        <v>0.17311045960131494</v>
      </c>
      <c r="F76" s="11">
        <f t="shared" si="8"/>
        <v>0.164519652079648</v>
      </c>
      <c r="G76" s="11">
        <f t="shared" si="8"/>
        <v>0.13654450577389038</v>
      </c>
      <c r="H76" s="11">
        <f t="shared" si="8"/>
        <v>0.15599033304195045</v>
      </c>
      <c r="I76" s="11">
        <f t="shared" si="8"/>
        <v>0.14966879501222324</v>
      </c>
      <c r="J76" s="11">
        <f t="shared" si="8"/>
        <v>0.14905353888454928</v>
      </c>
      <c r="K76" s="11">
        <f t="shared" si="8"/>
        <v>0.1554442017860351</v>
      </c>
      <c r="M76" s="7" t="s">
        <v>119</v>
      </c>
      <c r="N76" s="11">
        <f>N67/N$22</f>
        <v>0.18479548725080533</v>
      </c>
      <c r="O76" s="11">
        <f t="shared" ref="O76:U76" si="9">O67/O$22</f>
        <v>0.18097045414841798</v>
      </c>
      <c r="P76" s="11">
        <f t="shared" si="9"/>
        <v>0.18231670506118888</v>
      </c>
      <c r="Q76" s="11">
        <f t="shared" si="9"/>
        <v>0.16364301170064982</v>
      </c>
      <c r="R76" s="11">
        <f t="shared" si="9"/>
        <v>0.1382220429369726</v>
      </c>
      <c r="S76" s="11">
        <f t="shared" si="9"/>
        <v>0.16109776351832594</v>
      </c>
      <c r="T76" s="11">
        <f t="shared" si="9"/>
        <v>0.15661829713524109</v>
      </c>
      <c r="U76" s="11">
        <f t="shared" si="9"/>
        <v>0.15648880591081585</v>
      </c>
      <c r="V76" s="11">
        <f>V67/V$22</f>
        <v>0.16233010079483445</v>
      </c>
      <c r="W76" s="1"/>
      <c r="Y76" s="1"/>
    </row>
    <row r="77" spans="2:25">
      <c r="B77" s="2"/>
      <c r="D77" s="1"/>
      <c r="F77" s="1"/>
      <c r="W77" s="1"/>
      <c r="Y77" s="1"/>
    </row>
    <row r="78" spans="2:25" ht="15">
      <c r="B78" s="47" t="s">
        <v>129</v>
      </c>
      <c r="C78" s="47"/>
      <c r="D78" s="47"/>
      <c r="E78" s="47"/>
      <c r="F78" s="47"/>
      <c r="G78" s="47"/>
      <c r="H78" s="47"/>
      <c r="I78" s="47"/>
      <c r="J78" s="47"/>
      <c r="K78" s="47"/>
      <c r="M78" s="47" t="s">
        <v>268</v>
      </c>
      <c r="N78" s="47"/>
      <c r="O78" s="47"/>
      <c r="P78" s="47"/>
      <c r="Q78" s="47"/>
      <c r="R78" s="47"/>
      <c r="S78" s="47"/>
      <c r="T78" s="47"/>
      <c r="U78" s="47"/>
      <c r="V78" s="47"/>
      <c r="W78" s="1"/>
      <c r="Y78" s="1"/>
    </row>
    <row r="79" spans="2:25">
      <c r="B79" s="6"/>
      <c r="C79" s="65" t="s">
        <v>95</v>
      </c>
      <c r="D79" s="66"/>
      <c r="E79" s="66"/>
      <c r="F79" s="66"/>
      <c r="G79" s="66"/>
      <c r="H79" s="66"/>
      <c r="I79" s="66"/>
      <c r="J79" s="66"/>
      <c r="K79" s="67"/>
      <c r="M79" s="6"/>
      <c r="N79" s="61" t="s">
        <v>95</v>
      </c>
      <c r="O79" s="61"/>
      <c r="P79" s="61"/>
      <c r="Q79" s="61"/>
      <c r="R79" s="61"/>
      <c r="S79" s="61"/>
      <c r="T79" s="61"/>
      <c r="U79" s="61"/>
      <c r="V79" s="61"/>
      <c r="W79" s="1"/>
      <c r="Y79" s="1"/>
    </row>
    <row r="80" spans="2:25">
      <c r="B80" s="6" t="s">
        <v>114</v>
      </c>
      <c r="C80" s="6">
        <v>5</v>
      </c>
      <c r="D80" s="6">
        <v>4</v>
      </c>
      <c r="E80" s="6">
        <v>3</v>
      </c>
      <c r="F80" s="6">
        <v>2</v>
      </c>
      <c r="G80" s="6">
        <v>11</v>
      </c>
      <c r="H80" s="6">
        <v>12</v>
      </c>
      <c r="I80" s="6">
        <v>13</v>
      </c>
      <c r="J80" s="6">
        <v>14</v>
      </c>
      <c r="K80" s="6">
        <v>15</v>
      </c>
      <c r="M80" s="6" t="s">
        <v>114</v>
      </c>
      <c r="N80" s="6">
        <v>5</v>
      </c>
      <c r="O80" s="6">
        <v>4</v>
      </c>
      <c r="P80" s="6">
        <v>3</v>
      </c>
      <c r="Q80" s="6">
        <v>2</v>
      </c>
      <c r="R80" s="6">
        <v>11</v>
      </c>
      <c r="S80" s="6">
        <v>12</v>
      </c>
      <c r="T80" s="6">
        <v>13</v>
      </c>
      <c r="U80" s="6">
        <v>14</v>
      </c>
      <c r="V80" s="6">
        <v>15</v>
      </c>
      <c r="W80" s="1"/>
      <c r="Y80" s="1"/>
    </row>
    <row r="81" spans="2:26">
      <c r="B81" s="26" t="s">
        <v>115</v>
      </c>
      <c r="C81" s="32">
        <v>7243.4098324186207</v>
      </c>
      <c r="D81" s="32">
        <v>7035.0846260607705</v>
      </c>
      <c r="E81" s="32">
        <v>6589.146741284414</v>
      </c>
      <c r="F81" s="32">
        <v>6486.7498019009854</v>
      </c>
      <c r="G81" s="32">
        <v>8538.3151843329561</v>
      </c>
      <c r="H81" s="32">
        <v>7153.380721920299</v>
      </c>
      <c r="I81" s="32">
        <v>7114.4764813485936</v>
      </c>
      <c r="J81" s="32">
        <v>6890.0029177340693</v>
      </c>
      <c r="K81" s="32">
        <v>7292.5693214824569</v>
      </c>
      <c r="M81" s="26" t="s">
        <v>115</v>
      </c>
      <c r="N81" s="32">
        <v>11127.506830420958</v>
      </c>
      <c r="O81" s="32">
        <v>10608.425455137478</v>
      </c>
      <c r="P81" s="32">
        <v>5884.4898954353903</v>
      </c>
      <c r="Q81" s="32">
        <v>6628.8070447168511</v>
      </c>
      <c r="R81" s="32">
        <v>11042.449004589153</v>
      </c>
      <c r="S81" s="32">
        <v>6261.2683840270374</v>
      </c>
      <c r="T81" s="32">
        <v>6709.519405352311</v>
      </c>
      <c r="U81" s="32">
        <v>6494.1858571249904</v>
      </c>
      <c r="V81" s="32">
        <v>7827.2793614025941</v>
      </c>
      <c r="W81" s="1"/>
      <c r="Y81" s="1"/>
    </row>
    <row r="82" spans="2:26">
      <c r="B82" s="7" t="s">
        <v>116</v>
      </c>
      <c r="C82" s="32">
        <v>7514.3508416437098</v>
      </c>
      <c r="D82" s="32">
        <v>6573.5345447621403</v>
      </c>
      <c r="E82" s="32">
        <v>6184.4770708043616</v>
      </c>
      <c r="F82" s="32">
        <v>6896.1687497270887</v>
      </c>
      <c r="G82" s="32">
        <v>7719.0334714909668</v>
      </c>
      <c r="H82" s="32">
        <v>7528.6505127677283</v>
      </c>
      <c r="I82" s="32">
        <v>6560.6657935863359</v>
      </c>
      <c r="J82" s="32">
        <v>6553.6738966333642</v>
      </c>
      <c r="K82" s="32">
        <v>6809.3360038300043</v>
      </c>
      <c r="M82" s="7" t="s">
        <v>116</v>
      </c>
      <c r="N82" s="32">
        <v>9711.2477828930987</v>
      </c>
      <c r="O82" s="32">
        <v>8894.6875247032822</v>
      </c>
      <c r="P82" s="32">
        <v>5690.9611098164296</v>
      </c>
      <c r="Q82" s="32">
        <v>7235.0241573597395</v>
      </c>
      <c r="R82" s="32">
        <v>9536.2333725774279</v>
      </c>
      <c r="S82" s="32">
        <v>5939.489598211665</v>
      </c>
      <c r="T82" s="32">
        <v>5654.8812215755725</v>
      </c>
      <c r="U82" s="32">
        <v>6066.6021282239881</v>
      </c>
      <c r="V82" s="32">
        <v>7332.4680411161362</v>
      </c>
      <c r="W82" s="1"/>
      <c r="Y82" s="1"/>
    </row>
    <row r="83" spans="2:26">
      <c r="B83" s="7" t="s">
        <v>117</v>
      </c>
      <c r="C83" s="32">
        <v>7075.2286673699136</v>
      </c>
      <c r="D83" s="32">
        <v>6608.9839363399115</v>
      </c>
      <c r="E83" s="32">
        <v>6190.487553223993</v>
      </c>
      <c r="F83" s="32">
        <v>6633.2264354959552</v>
      </c>
      <c r="G83" s="32">
        <v>8129.6817218069436</v>
      </c>
      <c r="H83" s="32">
        <v>7690.4519819019006</v>
      </c>
      <c r="I83" s="32">
        <v>7384.9052666712078</v>
      </c>
      <c r="J83" s="32">
        <v>7526.9095403940455</v>
      </c>
      <c r="K83" s="32">
        <v>7450.8714145799522</v>
      </c>
      <c r="M83" s="7" t="s">
        <v>117</v>
      </c>
      <c r="N83" s="32">
        <v>9012.3868867169713</v>
      </c>
      <c r="O83" s="32">
        <v>8400.6037674462004</v>
      </c>
      <c r="P83" s="32">
        <v>5324.1621093247668</v>
      </c>
      <c r="Q83" s="32">
        <v>6723.8788391953622</v>
      </c>
      <c r="R83" s="32">
        <v>10923.913750596794</v>
      </c>
      <c r="S83" s="32">
        <v>6461.7651908920761</v>
      </c>
      <c r="T83" s="32">
        <v>7159.5809503886449</v>
      </c>
      <c r="U83" s="32">
        <v>8200.9530672939563</v>
      </c>
      <c r="V83" s="32">
        <v>8655.2613259122354</v>
      </c>
      <c r="W83" s="1"/>
      <c r="Y83" s="1"/>
    </row>
    <row r="84" spans="2:26">
      <c r="B84" s="7" t="s">
        <v>118</v>
      </c>
      <c r="C84" s="32">
        <v>6544.9431248172932</v>
      </c>
      <c r="D84" s="32">
        <v>5574.6509014032863</v>
      </c>
      <c r="E84" s="32">
        <v>5710.6761949924248</v>
      </c>
      <c r="F84" s="32">
        <v>6425.5366776978344</v>
      </c>
      <c r="G84" s="32">
        <v>8421.5509656566683</v>
      </c>
      <c r="H84" s="32">
        <v>6674.3545152351626</v>
      </c>
      <c r="I84" s="32">
        <v>7077.7222208336434</v>
      </c>
      <c r="J84" s="32">
        <v>6457.153589110244</v>
      </c>
      <c r="K84" s="32">
        <v>6803.6639110858414</v>
      </c>
      <c r="M84" s="7" t="s">
        <v>118</v>
      </c>
      <c r="N84" s="32">
        <v>8056.5002318009974</v>
      </c>
      <c r="O84" s="32">
        <v>5522.2812487955644</v>
      </c>
      <c r="P84" s="32">
        <v>4814.7128124132996</v>
      </c>
      <c r="Q84" s="32">
        <v>6380.2440093984178</v>
      </c>
      <c r="R84" s="32">
        <v>10370.649246584697</v>
      </c>
      <c r="S84" s="32">
        <v>6985.2917805512689</v>
      </c>
      <c r="T84" s="32">
        <v>7662.6994539834886</v>
      </c>
      <c r="U84" s="32">
        <v>6469.1446797708222</v>
      </c>
      <c r="V84" s="32">
        <v>8412.7692687890831</v>
      </c>
      <c r="W84" s="1"/>
      <c r="Y84" s="1"/>
    </row>
    <row r="85" spans="2:26">
      <c r="B85" s="7" t="s">
        <v>119</v>
      </c>
      <c r="C85" s="32">
        <v>6987.7849330352774</v>
      </c>
      <c r="D85" s="32">
        <v>6353.5710930429559</v>
      </c>
      <c r="E85" s="32">
        <v>6073.8575809526847</v>
      </c>
      <c r="F85" s="32">
        <v>6479.4909260718814</v>
      </c>
      <c r="G85" s="32">
        <v>8159.2500882366667</v>
      </c>
      <c r="H85" s="32">
        <v>6987.5594056748932</v>
      </c>
      <c r="I85" s="32">
        <v>6993.4780835666224</v>
      </c>
      <c r="J85" s="32">
        <v>7019.4149596602156</v>
      </c>
      <c r="K85" s="32">
        <v>6333.0882983472329</v>
      </c>
      <c r="M85" s="7" t="s">
        <v>119</v>
      </c>
      <c r="N85" s="32">
        <v>9231.4731709573607</v>
      </c>
      <c r="O85" s="32">
        <v>8971.2195721793705</v>
      </c>
      <c r="P85" s="32">
        <v>6607.8300300032406</v>
      </c>
      <c r="Q85" s="32">
        <v>5874.060847103523</v>
      </c>
      <c r="R85" s="32">
        <v>10491.099900286892</v>
      </c>
      <c r="S85" s="32">
        <v>7358.776087391162</v>
      </c>
      <c r="T85" s="32">
        <v>7367.3743581229801</v>
      </c>
      <c r="U85" s="32">
        <v>7357.6202199751169</v>
      </c>
      <c r="V85" s="32">
        <v>6837.810237561228</v>
      </c>
      <c r="W85" s="1"/>
      <c r="Y85" s="1"/>
    </row>
    <row r="86" spans="2:26">
      <c r="B86" s="2"/>
      <c r="F86" s="1"/>
      <c r="W86" s="1"/>
      <c r="Y86" s="1"/>
    </row>
    <row r="87" spans="2:26" ht="15">
      <c r="B87" s="47" t="s">
        <v>193</v>
      </c>
      <c r="C87" s="47"/>
      <c r="D87" s="47"/>
      <c r="E87" s="47"/>
      <c r="F87" s="47"/>
      <c r="G87" s="47"/>
      <c r="H87" s="47"/>
      <c r="I87" s="47"/>
      <c r="J87" s="47"/>
      <c r="K87" s="47"/>
      <c r="M87" s="47" t="s">
        <v>194</v>
      </c>
      <c r="N87" s="47"/>
      <c r="O87" s="47"/>
      <c r="P87" s="47"/>
      <c r="Q87" s="47"/>
      <c r="R87" s="47"/>
      <c r="S87" s="47"/>
      <c r="T87" s="47"/>
      <c r="U87" s="47"/>
      <c r="V87" s="47"/>
      <c r="W87" s="1"/>
      <c r="Y87" s="1"/>
    </row>
    <row r="88" spans="2:26">
      <c r="B88" s="6"/>
      <c r="C88" s="65" t="s">
        <v>95</v>
      </c>
      <c r="D88" s="66"/>
      <c r="E88" s="66"/>
      <c r="F88" s="66"/>
      <c r="G88" s="66"/>
      <c r="H88" s="66"/>
      <c r="I88" s="66"/>
      <c r="J88" s="66"/>
      <c r="K88" s="67"/>
      <c r="M88" s="6"/>
      <c r="N88" s="65" t="s">
        <v>95</v>
      </c>
      <c r="O88" s="66"/>
      <c r="P88" s="66"/>
      <c r="Q88" s="66"/>
      <c r="R88" s="66"/>
      <c r="S88" s="66"/>
      <c r="T88" s="66"/>
      <c r="U88" s="66"/>
      <c r="V88" s="67"/>
      <c r="W88" s="1"/>
      <c r="Y88" s="1"/>
    </row>
    <row r="89" spans="2:26">
      <c r="B89" s="6" t="s">
        <v>114</v>
      </c>
      <c r="C89" s="6">
        <v>5</v>
      </c>
      <c r="D89" s="6">
        <v>4</v>
      </c>
      <c r="E89" s="6">
        <v>3</v>
      </c>
      <c r="F89" s="6">
        <v>2</v>
      </c>
      <c r="G89" s="6">
        <v>11</v>
      </c>
      <c r="H89" s="6">
        <v>12</v>
      </c>
      <c r="I89" s="6">
        <v>13</v>
      </c>
      <c r="J89" s="6">
        <v>14</v>
      </c>
      <c r="K89" s="6">
        <v>15</v>
      </c>
      <c r="M89" s="6" t="s">
        <v>114</v>
      </c>
      <c r="N89" s="6">
        <v>5</v>
      </c>
      <c r="O89" s="6">
        <v>4</v>
      </c>
      <c r="P89" s="6">
        <v>3</v>
      </c>
      <c r="Q89" s="6">
        <v>2</v>
      </c>
      <c r="R89" s="6">
        <v>11</v>
      </c>
      <c r="S89" s="6">
        <v>12</v>
      </c>
      <c r="T89" s="6">
        <v>13</v>
      </c>
      <c r="U89" s="6">
        <v>14</v>
      </c>
      <c r="V89" s="6">
        <v>15</v>
      </c>
      <c r="W89" s="1"/>
      <c r="Y89" s="1"/>
    </row>
    <row r="90" spans="2:26">
      <c r="B90" s="26" t="s">
        <v>115</v>
      </c>
      <c r="C90" s="11">
        <f>C81/C$18</f>
        <v>0.13974137232675771</v>
      </c>
      <c r="D90" s="11">
        <f t="shared" ref="D90:K90" si="10">D81/D$18</f>
        <v>0.1217571728357679</v>
      </c>
      <c r="E90" s="11">
        <f t="shared" si="10"/>
        <v>0.12635950417663422</v>
      </c>
      <c r="F90" s="11">
        <f t="shared" si="10"/>
        <v>0.11634037053443635</v>
      </c>
      <c r="G90" s="11">
        <f t="shared" si="10"/>
        <v>0.1156568026424242</v>
      </c>
      <c r="H90" s="11">
        <f t="shared" si="10"/>
        <v>9.4585647890339949E-2</v>
      </c>
      <c r="I90" s="11">
        <f t="shared" si="10"/>
        <v>9.9162520990284206E-2</v>
      </c>
      <c r="J90" s="11">
        <f t="shared" si="10"/>
        <v>9.8750818330805401E-2</v>
      </c>
      <c r="K90" s="11">
        <f t="shared" si="10"/>
        <v>9.781351546652417E-2</v>
      </c>
      <c r="M90" s="26" t="s">
        <v>115</v>
      </c>
      <c r="N90" s="11">
        <f>N81/N$18</f>
        <v>0.15584965686423385</v>
      </c>
      <c r="O90" s="11">
        <f t="shared" ref="O90:V90" si="11">O81/O$18</f>
        <v>0.12141459544183303</v>
      </c>
      <c r="P90" s="11">
        <f t="shared" si="11"/>
        <v>0.123981358652206</v>
      </c>
      <c r="Q90" s="11">
        <f t="shared" si="11"/>
        <v>0.11752929618986595</v>
      </c>
      <c r="R90" s="11">
        <f t="shared" si="11"/>
        <v>0.12013319748576495</v>
      </c>
      <c r="S90" s="11">
        <f t="shared" si="11"/>
        <v>0.10063503627165905</v>
      </c>
      <c r="T90" s="11">
        <f t="shared" si="11"/>
        <v>0.10018186925732912</v>
      </c>
      <c r="U90" s="11">
        <f t="shared" si="11"/>
        <v>9.811857378678171E-2</v>
      </c>
      <c r="V90" s="11">
        <f t="shared" si="11"/>
        <v>0.10048645689106124</v>
      </c>
      <c r="W90" s="1"/>
      <c r="Y90" s="1"/>
    </row>
    <row r="91" spans="2:26">
      <c r="B91" s="7" t="s">
        <v>116</v>
      </c>
      <c r="C91" s="11">
        <f>C82/C$19</f>
        <v>0.12055948594539914</v>
      </c>
      <c r="D91" s="11">
        <f t="shared" ref="D91:K91" si="12">D82/D$19</f>
        <v>0.11211971028177384</v>
      </c>
      <c r="E91" s="11">
        <f t="shared" si="12"/>
        <v>0.10569901752233238</v>
      </c>
      <c r="F91" s="11">
        <f t="shared" si="12"/>
        <v>0.1066556868907442</v>
      </c>
      <c r="G91" s="11">
        <f t="shared" si="12"/>
        <v>8.9944001906051771E-2</v>
      </c>
      <c r="H91" s="11">
        <f t="shared" si="12"/>
        <v>9.5825939571333674E-2</v>
      </c>
      <c r="I91" s="11">
        <f t="shared" si="12"/>
        <v>8.9975321038843856E-2</v>
      </c>
      <c r="J91" s="11">
        <f t="shared" si="12"/>
        <v>8.4985547168518152E-2</v>
      </c>
      <c r="K91" s="11">
        <f t="shared" si="12"/>
        <v>9.5139694157357665E-2</v>
      </c>
      <c r="M91" s="7" t="s">
        <v>116</v>
      </c>
      <c r="N91" s="11">
        <f>N82/N$19</f>
        <v>0.12356166503004538</v>
      </c>
      <c r="O91" s="11">
        <f t="shared" ref="O91:V91" si="13">O82/O$19</f>
        <v>0.11128511576499939</v>
      </c>
      <c r="P91" s="11">
        <f t="shared" si="13"/>
        <v>0.1035330991681163</v>
      </c>
      <c r="Q91" s="11">
        <f t="shared" si="13"/>
        <v>0.10618397634560843</v>
      </c>
      <c r="R91" s="11">
        <f t="shared" si="13"/>
        <v>9.0843424216561136E-2</v>
      </c>
      <c r="S91" s="11">
        <f t="shared" si="13"/>
        <v>9.6913502210341868E-2</v>
      </c>
      <c r="T91" s="11">
        <f t="shared" si="13"/>
        <v>9.2280542679128788E-2</v>
      </c>
      <c r="U91" s="11">
        <f t="shared" si="13"/>
        <v>8.6973996229740794E-2</v>
      </c>
      <c r="V91" s="11">
        <f t="shared" si="13"/>
        <v>9.8385100341518469E-2</v>
      </c>
      <c r="W91" s="1"/>
      <c r="Y91" s="1"/>
    </row>
    <row r="92" spans="2:26">
      <c r="B92" s="7" t="s">
        <v>117</v>
      </c>
      <c r="C92" s="11">
        <f>C83/C$20</f>
        <v>0.12323202468767942</v>
      </c>
      <c r="D92" s="11">
        <f t="shared" ref="D92:K92" si="14">D83/D$20</f>
        <v>0.1027377103413047</v>
      </c>
      <c r="E92" s="11">
        <f t="shared" si="14"/>
        <v>0.11217397192441586</v>
      </c>
      <c r="F92" s="11">
        <f t="shared" si="14"/>
        <v>0.10605917518900881</v>
      </c>
      <c r="G92" s="11">
        <f t="shared" si="14"/>
        <v>0.10282383185792034</v>
      </c>
      <c r="H92" s="11">
        <f t="shared" si="14"/>
        <v>9.2680927158159621E-2</v>
      </c>
      <c r="I92" s="11">
        <f t="shared" si="14"/>
        <v>9.5663829215017301E-2</v>
      </c>
      <c r="J92" s="11">
        <f t="shared" si="14"/>
        <v>8.6437405828987124E-2</v>
      </c>
      <c r="K92" s="11">
        <f t="shared" si="14"/>
        <v>0.10116865154122795</v>
      </c>
      <c r="M92" s="7" t="s">
        <v>117</v>
      </c>
      <c r="N92" s="11">
        <f>N83/N$20</f>
        <v>0.12385047570428959</v>
      </c>
      <c r="O92" s="11">
        <f t="shared" ref="O92:V92" si="15">O83/O$20</f>
        <v>0.10238965709439782</v>
      </c>
      <c r="P92" s="11">
        <f t="shared" si="15"/>
        <v>0.11279300148922101</v>
      </c>
      <c r="Q92" s="11">
        <f t="shared" si="15"/>
        <v>0.10649285505422927</v>
      </c>
      <c r="R92" s="11">
        <f t="shared" si="15"/>
        <v>0.10624400156195492</v>
      </c>
      <c r="S92" s="11">
        <f t="shared" si="15"/>
        <v>9.825178085289249E-2</v>
      </c>
      <c r="T92" s="11">
        <f t="shared" si="15"/>
        <v>9.7175037989695456E-2</v>
      </c>
      <c r="U92" s="11">
        <f t="shared" si="15"/>
        <v>9.0313210928939139E-2</v>
      </c>
      <c r="V92" s="11">
        <f t="shared" si="15"/>
        <v>0.10724674106715733</v>
      </c>
      <c r="W92" s="1"/>
      <c r="X92" s="1"/>
      <c r="Y92" s="1"/>
      <c r="Z92" s="1"/>
    </row>
    <row r="93" spans="2:26">
      <c r="B93" s="7" t="s">
        <v>118</v>
      </c>
      <c r="C93" s="11">
        <f>C84/C$21</f>
        <v>9.9314656868341344E-2</v>
      </c>
      <c r="D93" s="11">
        <f t="shared" ref="D93:J93" si="16">D84/D$21</f>
        <v>0.10880861331234586</v>
      </c>
      <c r="E93" s="11">
        <f t="shared" si="16"/>
        <v>9.6889393660119352E-2</v>
      </c>
      <c r="F93" s="11">
        <f t="shared" si="16"/>
        <v>9.7111739514663994E-2</v>
      </c>
      <c r="G93" s="11">
        <f t="shared" si="16"/>
        <v>7.9046913441543243E-2</v>
      </c>
      <c r="H93" s="11">
        <f t="shared" si="16"/>
        <v>8.5077618945609695E-2</v>
      </c>
      <c r="I93" s="11">
        <f t="shared" si="16"/>
        <v>7.8084935030082223E-2</v>
      </c>
      <c r="J93" s="11">
        <f t="shared" si="16"/>
        <v>7.8848781045797359E-2</v>
      </c>
      <c r="K93" s="11">
        <f>K84/K$21</f>
        <v>8.5712096218223163E-2</v>
      </c>
      <c r="M93" s="7" t="s">
        <v>118</v>
      </c>
      <c r="N93" s="11">
        <f>N84/N$21</f>
        <v>9.9600141435180534E-2</v>
      </c>
      <c r="O93" s="11">
        <f t="shared" ref="O93:U93" si="17">O84/O$21</f>
        <v>0.11260138087058759</v>
      </c>
      <c r="P93" s="11">
        <f t="shared" si="17"/>
        <v>9.70434029752342E-2</v>
      </c>
      <c r="Q93" s="11">
        <f t="shared" si="17"/>
        <v>9.4916342772762285E-2</v>
      </c>
      <c r="R93" s="11">
        <f t="shared" si="17"/>
        <v>7.7786366016614983E-2</v>
      </c>
      <c r="S93" s="11">
        <f t="shared" si="17"/>
        <v>8.3584470861012256E-2</v>
      </c>
      <c r="T93" s="11">
        <f t="shared" si="17"/>
        <v>7.805631497708751E-2</v>
      </c>
      <c r="U93" s="11">
        <f t="shared" si="17"/>
        <v>8.0190369060899089E-2</v>
      </c>
      <c r="V93" s="11">
        <f>V84/V$21</f>
        <v>8.6516069234595067E-2</v>
      </c>
      <c r="W93" s="1"/>
      <c r="Y93" s="1"/>
    </row>
    <row r="94" spans="2:26">
      <c r="B94" s="7" t="s">
        <v>119</v>
      </c>
      <c r="C94" s="11">
        <f>C85/C$22</f>
        <v>9.6276181409000225E-2</v>
      </c>
      <c r="D94" s="11">
        <f t="shared" ref="D94:K94" si="18">D85/D$22</f>
        <v>9.6526523937781897E-2</v>
      </c>
      <c r="E94" s="11">
        <f t="shared" si="18"/>
        <v>9.1129614461892966E-2</v>
      </c>
      <c r="F94" s="11">
        <f t="shared" si="18"/>
        <v>9.1203779334022378E-2</v>
      </c>
      <c r="G94" s="11">
        <f t="shared" si="18"/>
        <v>7.5962651294424033E-2</v>
      </c>
      <c r="H94" s="11">
        <f t="shared" si="18"/>
        <v>8.0645223562479537E-2</v>
      </c>
      <c r="I94" s="11">
        <f t="shared" si="18"/>
        <v>7.7360848488214951E-2</v>
      </c>
      <c r="J94" s="11">
        <f t="shared" si="18"/>
        <v>7.526628831653738E-2</v>
      </c>
      <c r="K94" s="11">
        <f t="shared" si="18"/>
        <v>7.4754304079480929E-2</v>
      </c>
      <c r="M94" s="7" t="s">
        <v>119</v>
      </c>
      <c r="N94" s="11">
        <f>N85/N$22</f>
        <v>0.10754462234409892</v>
      </c>
      <c r="O94" s="11">
        <f t="shared" ref="O94:U94" si="19">O85/O$22</f>
        <v>9.973066272387178E-2</v>
      </c>
      <c r="P94" s="11">
        <f t="shared" si="19"/>
        <v>9.6476033128102989E-2</v>
      </c>
      <c r="Q94" s="11">
        <f t="shared" si="19"/>
        <v>9.3231077954108399E-2</v>
      </c>
      <c r="R94" s="11">
        <f t="shared" si="19"/>
        <v>7.8320662743885411E-2</v>
      </c>
      <c r="S94" s="11">
        <f t="shared" si="19"/>
        <v>8.6498371359338813E-2</v>
      </c>
      <c r="T94" s="11">
        <f t="shared" si="19"/>
        <v>8.1746888042025345E-2</v>
      </c>
      <c r="U94" s="11">
        <f t="shared" si="19"/>
        <v>8.0511915564711212E-2</v>
      </c>
      <c r="V94" s="11">
        <f>V85/V$22</f>
        <v>7.8463499200269946E-2</v>
      </c>
      <c r="W94" s="1"/>
      <c r="Y94" s="1"/>
    </row>
    <row r="95" spans="2:26">
      <c r="B95" s="2"/>
      <c r="D95" s="1"/>
      <c r="F95" s="1"/>
      <c r="W95" s="1"/>
      <c r="Y95" s="1"/>
    </row>
    <row r="96" spans="2:26" ht="15">
      <c r="B96" s="47" t="s">
        <v>233</v>
      </c>
      <c r="C96" s="47"/>
      <c r="D96" s="47"/>
      <c r="E96" s="47"/>
      <c r="F96" s="47"/>
      <c r="G96" s="47"/>
      <c r="H96" s="47"/>
      <c r="I96" s="47"/>
      <c r="J96" s="47"/>
      <c r="K96" s="47"/>
      <c r="M96" s="47" t="s">
        <v>234</v>
      </c>
      <c r="N96" s="47"/>
      <c r="O96" s="47"/>
      <c r="P96" s="47"/>
      <c r="Q96" s="47"/>
      <c r="R96" s="47"/>
      <c r="S96" s="47"/>
      <c r="T96" s="47"/>
      <c r="U96" s="47"/>
      <c r="V96" s="47"/>
      <c r="W96" s="1"/>
      <c r="Y96" s="1"/>
    </row>
    <row r="97" spans="2:25">
      <c r="B97" s="6"/>
      <c r="C97" s="65" t="s">
        <v>95</v>
      </c>
      <c r="D97" s="66"/>
      <c r="E97" s="66"/>
      <c r="F97" s="66"/>
      <c r="G97" s="66"/>
      <c r="H97" s="66"/>
      <c r="I97" s="66"/>
      <c r="J97" s="66"/>
      <c r="K97" s="67"/>
      <c r="M97" s="6"/>
      <c r="N97" s="65" t="s">
        <v>95</v>
      </c>
      <c r="O97" s="66"/>
      <c r="P97" s="66"/>
      <c r="Q97" s="66"/>
      <c r="R97" s="66"/>
      <c r="S97" s="66"/>
      <c r="T97" s="66"/>
      <c r="U97" s="66"/>
      <c r="V97" s="67"/>
      <c r="W97" s="1"/>
      <c r="Y97" s="1"/>
    </row>
    <row r="98" spans="2:25">
      <c r="B98" s="6" t="s">
        <v>114</v>
      </c>
      <c r="C98" s="6">
        <v>5</v>
      </c>
      <c r="D98" s="6">
        <v>4</v>
      </c>
      <c r="E98" s="6">
        <v>3</v>
      </c>
      <c r="F98" s="6">
        <v>2</v>
      </c>
      <c r="G98" s="6">
        <v>11</v>
      </c>
      <c r="H98" s="6">
        <v>12</v>
      </c>
      <c r="I98" s="6">
        <v>13</v>
      </c>
      <c r="J98" s="6">
        <v>14</v>
      </c>
      <c r="K98" s="6">
        <v>15</v>
      </c>
      <c r="M98" s="6" t="s">
        <v>114</v>
      </c>
      <c r="N98" s="6">
        <v>5</v>
      </c>
      <c r="O98" s="6">
        <v>4</v>
      </c>
      <c r="P98" s="6">
        <v>3</v>
      </c>
      <c r="Q98" s="6">
        <v>2</v>
      </c>
      <c r="R98" s="6">
        <v>11</v>
      </c>
      <c r="S98" s="6">
        <v>12</v>
      </c>
      <c r="T98" s="6">
        <v>13</v>
      </c>
      <c r="U98" s="6">
        <v>14</v>
      </c>
      <c r="V98" s="6">
        <v>15</v>
      </c>
      <c r="W98" s="1"/>
      <c r="Y98" s="1"/>
    </row>
    <row r="99" spans="2:25">
      <c r="B99" s="26" t="s">
        <v>115</v>
      </c>
      <c r="C99" s="32">
        <v>245.40436237960961</v>
      </c>
      <c r="D99" s="32">
        <v>292.57352415984712</v>
      </c>
      <c r="E99" s="32">
        <v>284.91822821903332</v>
      </c>
      <c r="F99" s="32">
        <v>204.7354933482809</v>
      </c>
      <c r="G99" s="32">
        <v>472.10700058369343</v>
      </c>
      <c r="H99" s="32">
        <v>640.25140591029788</v>
      </c>
      <c r="I99" s="32">
        <v>567.06628981894096</v>
      </c>
      <c r="J99" s="32">
        <v>625.09304128256667</v>
      </c>
      <c r="K99" s="32">
        <v>736.9977067793053</v>
      </c>
      <c r="M99" s="26" t="s">
        <v>115</v>
      </c>
      <c r="N99" s="32">
        <v>325.16374250307558</v>
      </c>
      <c r="O99" s="32">
        <v>526.95591504317008</v>
      </c>
      <c r="P99" s="32">
        <v>234.82863620623507</v>
      </c>
      <c r="Q99" s="32">
        <v>231.41036364661974</v>
      </c>
      <c r="R99" s="32">
        <v>593.98809163061208</v>
      </c>
      <c r="S99" s="32">
        <v>538.11565978647445</v>
      </c>
      <c r="T99" s="32">
        <v>529.89823528489626</v>
      </c>
      <c r="U99" s="32">
        <v>619.19545678968109</v>
      </c>
      <c r="V99" s="32">
        <v>766.97531015613379</v>
      </c>
      <c r="W99" s="1"/>
      <c r="Y99" s="1"/>
    </row>
    <row r="100" spans="2:25">
      <c r="B100" s="7" t="s">
        <v>116</v>
      </c>
      <c r="C100" s="32">
        <v>292.28586664021805</v>
      </c>
      <c r="D100" s="32">
        <v>375.34562223636937</v>
      </c>
      <c r="E100" s="32">
        <v>276.89938893287098</v>
      </c>
      <c r="F100" s="32">
        <v>267.46157552491769</v>
      </c>
      <c r="G100" s="32">
        <v>620.32111324739992</v>
      </c>
      <c r="H100" s="32">
        <v>667.37147375604718</v>
      </c>
      <c r="I100" s="32">
        <v>623.38124067271895</v>
      </c>
      <c r="J100" s="32">
        <v>783.61318639263186</v>
      </c>
      <c r="K100" s="32">
        <v>915.62955024820315</v>
      </c>
      <c r="M100" s="7" t="s">
        <v>116</v>
      </c>
      <c r="N100" s="32">
        <v>351.35956147241075</v>
      </c>
      <c r="O100" s="32">
        <v>585.76727288791142</v>
      </c>
      <c r="P100" s="32">
        <v>252.06243073690115</v>
      </c>
      <c r="Q100" s="32">
        <v>274.74753928443261</v>
      </c>
      <c r="R100" s="32">
        <v>752.28137666570342</v>
      </c>
      <c r="S100" s="32">
        <v>475.25881241555271</v>
      </c>
      <c r="T100" s="32">
        <v>524.99860856819214</v>
      </c>
      <c r="U100" s="32">
        <v>738.59215126287347</v>
      </c>
      <c r="V100" s="32">
        <v>1035.7621725551585</v>
      </c>
      <c r="W100" s="1"/>
      <c r="Y100" s="1"/>
    </row>
    <row r="101" spans="2:25">
      <c r="B101" s="7" t="s">
        <v>117</v>
      </c>
      <c r="C101" s="32">
        <v>353.64888171591366</v>
      </c>
      <c r="D101" s="32">
        <v>464.9902701889074</v>
      </c>
      <c r="E101" s="32">
        <v>280.88730881753855</v>
      </c>
      <c r="F101" s="32">
        <v>253.25707371645194</v>
      </c>
      <c r="G101" s="32">
        <v>763.12851796417647</v>
      </c>
      <c r="H101" s="32">
        <v>679.57271162854886</v>
      </c>
      <c r="I101" s="32">
        <v>804.41672579426381</v>
      </c>
      <c r="J101" s="32">
        <v>1092.9827839681045</v>
      </c>
      <c r="K101" s="32">
        <v>1343.8638389898188</v>
      </c>
      <c r="M101" s="7" t="s">
        <v>117</v>
      </c>
      <c r="N101" s="32">
        <v>429.72126800937946</v>
      </c>
      <c r="O101" s="32">
        <v>885.60474870448388</v>
      </c>
      <c r="P101" s="32">
        <v>237.6038943091099</v>
      </c>
      <c r="Q101" s="32">
        <v>246.96935275102371</v>
      </c>
      <c r="R101" s="32">
        <v>1116.087023151933</v>
      </c>
      <c r="S101" s="32">
        <v>540.14326518245809</v>
      </c>
      <c r="T101" s="32">
        <v>814.52855139272663</v>
      </c>
      <c r="U101" s="32">
        <v>1244.1553959814951</v>
      </c>
      <c r="V101" s="32">
        <v>1635.8180583261471</v>
      </c>
      <c r="W101" s="1"/>
      <c r="Y101" s="1"/>
    </row>
    <row r="102" spans="2:25">
      <c r="B102" s="7" t="s">
        <v>118</v>
      </c>
      <c r="C102" s="32">
        <v>327.13115495463251</v>
      </c>
      <c r="D102" s="32">
        <v>327.15891021076732</v>
      </c>
      <c r="E102" s="32">
        <v>351.19028804897982</v>
      </c>
      <c r="F102" s="32">
        <v>264.75309643298465</v>
      </c>
      <c r="G102" s="32">
        <v>919.68285654432577</v>
      </c>
      <c r="H102" s="32">
        <v>790.01420437608851</v>
      </c>
      <c r="I102" s="32">
        <v>987.48407998255811</v>
      </c>
      <c r="J102" s="32">
        <v>917.45226133580002</v>
      </c>
      <c r="K102" s="32">
        <v>1393.1875490988964</v>
      </c>
      <c r="M102" s="7" t="s">
        <v>118</v>
      </c>
      <c r="N102" s="32">
        <v>479.72154601839316</v>
      </c>
      <c r="O102" s="32">
        <v>417.11858889191973</v>
      </c>
      <c r="P102" s="32">
        <v>280.68644180743775</v>
      </c>
      <c r="Q102" s="32">
        <v>250.51285897878188</v>
      </c>
      <c r="R102" s="32">
        <v>1208.5928682916515</v>
      </c>
      <c r="S102" s="32">
        <v>922.35739018238053</v>
      </c>
      <c r="T102" s="32">
        <v>1179.3490088792532</v>
      </c>
      <c r="U102" s="32">
        <v>1011.8657468425956</v>
      </c>
      <c r="V102" s="32">
        <v>1794.210130949054</v>
      </c>
      <c r="W102" s="1"/>
      <c r="Y102" s="1"/>
    </row>
    <row r="103" spans="2:25">
      <c r="B103" s="7" t="s">
        <v>119</v>
      </c>
      <c r="C103" s="32">
        <v>415.73183671294447</v>
      </c>
      <c r="D103" s="32">
        <v>473.92378289925659</v>
      </c>
      <c r="E103" s="32">
        <v>515.03114248890734</v>
      </c>
      <c r="F103" s="32">
        <v>341.49387257388389</v>
      </c>
      <c r="G103" s="32">
        <v>1033.2484416015707</v>
      </c>
      <c r="H103" s="32">
        <v>1219.9844511215781</v>
      </c>
      <c r="I103" s="32">
        <v>1326.9194612176336</v>
      </c>
      <c r="J103" s="32">
        <v>1474.616260323405</v>
      </c>
      <c r="K103" s="32">
        <v>1837.2504003897975</v>
      </c>
      <c r="M103" s="7" t="s">
        <v>119</v>
      </c>
      <c r="N103" s="32">
        <v>557.90037237922229</v>
      </c>
      <c r="O103" s="32">
        <v>753.39206975003776</v>
      </c>
      <c r="P103" s="32">
        <v>588.51957024938883</v>
      </c>
      <c r="Q103" s="32">
        <v>325.14375734691663</v>
      </c>
      <c r="R103" s="32">
        <v>1347.6131568717797</v>
      </c>
      <c r="S103" s="32">
        <v>1163.8560797876728</v>
      </c>
      <c r="T103" s="32">
        <v>1479.5197268062407</v>
      </c>
      <c r="U103" s="32">
        <v>1606.1569230812033</v>
      </c>
      <c r="V103" s="32">
        <v>2017.7226301032251</v>
      </c>
      <c r="W103" s="1"/>
      <c r="Y103" s="1"/>
    </row>
    <row r="104" spans="2:25">
      <c r="B104" s="2"/>
      <c r="D104" s="1"/>
      <c r="F104" s="1"/>
      <c r="W104" s="1"/>
      <c r="Y104" s="1"/>
    </row>
    <row r="105" spans="2:25" ht="15">
      <c r="B105" s="47" t="s">
        <v>196</v>
      </c>
      <c r="C105" s="47"/>
      <c r="D105" s="47"/>
      <c r="E105" s="47"/>
      <c r="F105" s="47"/>
      <c r="G105" s="47"/>
      <c r="H105" s="47"/>
      <c r="I105" s="47"/>
      <c r="J105" s="47"/>
      <c r="K105" s="47"/>
      <c r="M105" s="47" t="s">
        <v>197</v>
      </c>
      <c r="N105" s="47"/>
      <c r="O105" s="47"/>
      <c r="P105" s="47"/>
      <c r="Q105" s="47"/>
      <c r="R105" s="47"/>
      <c r="S105" s="47"/>
      <c r="T105" s="47"/>
      <c r="U105" s="47"/>
      <c r="V105" s="47"/>
      <c r="W105" s="1"/>
      <c r="Y105" s="1"/>
    </row>
    <row r="106" spans="2:25">
      <c r="B106" s="6"/>
      <c r="C106" s="65" t="s">
        <v>95</v>
      </c>
      <c r="D106" s="66"/>
      <c r="E106" s="66"/>
      <c r="F106" s="66"/>
      <c r="G106" s="66"/>
      <c r="H106" s="66"/>
      <c r="I106" s="66"/>
      <c r="J106" s="66"/>
      <c r="K106" s="67"/>
      <c r="M106" s="6"/>
      <c r="N106" s="65" t="s">
        <v>95</v>
      </c>
      <c r="O106" s="66"/>
      <c r="P106" s="66"/>
      <c r="Q106" s="66"/>
      <c r="R106" s="66"/>
      <c r="S106" s="66"/>
      <c r="T106" s="66"/>
      <c r="U106" s="66"/>
      <c r="V106" s="67"/>
      <c r="W106" s="1"/>
      <c r="Y106" s="1"/>
    </row>
    <row r="107" spans="2:25">
      <c r="B107" s="6" t="s">
        <v>114</v>
      </c>
      <c r="C107" s="6">
        <v>5</v>
      </c>
      <c r="D107" s="6">
        <v>4</v>
      </c>
      <c r="E107" s="6">
        <v>3</v>
      </c>
      <c r="F107" s="6">
        <v>2</v>
      </c>
      <c r="G107" s="6">
        <v>11</v>
      </c>
      <c r="H107" s="6">
        <v>12</v>
      </c>
      <c r="I107" s="6">
        <v>13</v>
      </c>
      <c r="J107" s="6">
        <v>14</v>
      </c>
      <c r="K107" s="6">
        <v>15</v>
      </c>
      <c r="M107" s="6" t="s">
        <v>114</v>
      </c>
      <c r="N107" s="6">
        <v>5</v>
      </c>
      <c r="O107" s="6">
        <v>4</v>
      </c>
      <c r="P107" s="6">
        <v>3</v>
      </c>
      <c r="Q107" s="6">
        <v>2</v>
      </c>
      <c r="R107" s="6">
        <v>11</v>
      </c>
      <c r="S107" s="6">
        <v>12</v>
      </c>
      <c r="T107" s="6">
        <v>13</v>
      </c>
      <c r="U107" s="6">
        <v>14</v>
      </c>
      <c r="V107" s="6">
        <v>15</v>
      </c>
      <c r="W107" s="1"/>
      <c r="Y107" s="1"/>
    </row>
    <row r="108" spans="2:25">
      <c r="B108" s="26" t="s">
        <v>115</v>
      </c>
      <c r="C108" s="11">
        <f>C99/C$18</f>
        <v>4.7343921119052433E-3</v>
      </c>
      <c r="D108" s="11">
        <f t="shared" ref="D108:K108" si="20">D99/D$18</f>
        <v>5.063610040501665E-3</v>
      </c>
      <c r="E108" s="11">
        <f t="shared" si="20"/>
        <v>5.4638525232819923E-3</v>
      </c>
      <c r="F108" s="11">
        <f t="shared" si="20"/>
        <v>3.6719472594286449E-3</v>
      </c>
      <c r="G108" s="11">
        <f t="shared" si="20"/>
        <v>6.3949836722829775E-3</v>
      </c>
      <c r="H108" s="11">
        <f t="shared" si="20"/>
        <v>8.4657305957664478E-3</v>
      </c>
      <c r="I108" s="11">
        <f t="shared" si="20"/>
        <v>7.9038454922819908E-3</v>
      </c>
      <c r="J108" s="11">
        <f t="shared" si="20"/>
        <v>8.9591325426965351E-3</v>
      </c>
      <c r="K108" s="11">
        <f t="shared" si="20"/>
        <v>9.8851767344182179E-3</v>
      </c>
      <c r="M108" s="26" t="s">
        <v>115</v>
      </c>
      <c r="N108" s="11">
        <f>N99/N$18</f>
        <v>4.5541789788213771E-3</v>
      </c>
      <c r="O108" s="11">
        <f t="shared" ref="O108:V108" si="21">O99/O$18</f>
        <v>6.0310683721365027E-3</v>
      </c>
      <c r="P108" s="11">
        <f t="shared" si="21"/>
        <v>4.9476460805681233E-3</v>
      </c>
      <c r="Q108" s="11">
        <f t="shared" si="21"/>
        <v>4.102924853138473E-3</v>
      </c>
      <c r="R108" s="11">
        <f t="shared" si="21"/>
        <v>6.4621252664510652E-3</v>
      </c>
      <c r="S108" s="11">
        <f t="shared" si="21"/>
        <v>8.6489327113191111E-3</v>
      </c>
      <c r="T108" s="11">
        <f t="shared" si="21"/>
        <v>7.9120712706565888E-3</v>
      </c>
      <c r="U108" s="11">
        <f t="shared" si="21"/>
        <v>9.3552258053721145E-3</v>
      </c>
      <c r="V108" s="11">
        <f t="shared" si="21"/>
        <v>9.8464137897720499E-3</v>
      </c>
      <c r="W108" s="1"/>
      <c r="Y108" s="1"/>
    </row>
    <row r="109" spans="2:25">
      <c r="B109" s="7" t="s">
        <v>116</v>
      </c>
      <c r="C109" s="11">
        <f>C100/C$19</f>
        <v>4.6894049231725994E-3</v>
      </c>
      <c r="D109" s="11">
        <f t="shared" ref="D109:K109" si="22">D100/D$19</f>
        <v>6.401980872559122E-3</v>
      </c>
      <c r="E109" s="11">
        <f t="shared" si="22"/>
        <v>4.7324928248027318E-3</v>
      </c>
      <c r="F109" s="11">
        <f t="shared" si="22"/>
        <v>4.136542925464181E-3</v>
      </c>
      <c r="G109" s="11">
        <f t="shared" si="22"/>
        <v>7.2281281844877657E-3</v>
      </c>
      <c r="H109" s="11">
        <f t="shared" si="22"/>
        <v>8.4944172142569861E-3</v>
      </c>
      <c r="I109" s="11">
        <f t="shared" si="22"/>
        <v>8.5492736596875334E-3</v>
      </c>
      <c r="J109" s="11">
        <f t="shared" si="22"/>
        <v>1.0161597367280392E-2</v>
      </c>
      <c r="K109" s="11">
        <f t="shared" si="22"/>
        <v>1.2793129215984533E-2</v>
      </c>
      <c r="M109" s="7" t="s">
        <v>116</v>
      </c>
      <c r="N109" s="11">
        <f>N100/N$19</f>
        <v>4.4705452286198308E-3</v>
      </c>
      <c r="O109" s="11">
        <f t="shared" ref="O109:V109" si="23">O100/O$19</f>
        <v>7.3287767101018865E-3</v>
      </c>
      <c r="P109" s="11">
        <f t="shared" si="23"/>
        <v>4.5856585793610924E-3</v>
      </c>
      <c r="Q109" s="11">
        <f t="shared" si="23"/>
        <v>4.0322997654010095E-3</v>
      </c>
      <c r="R109" s="11">
        <f t="shared" si="23"/>
        <v>7.1663321943420946E-3</v>
      </c>
      <c r="S109" s="11">
        <f t="shared" si="23"/>
        <v>7.7547060578045512E-3</v>
      </c>
      <c r="T109" s="11">
        <f t="shared" si="23"/>
        <v>8.5673163778605156E-3</v>
      </c>
      <c r="U109" s="11">
        <f t="shared" si="23"/>
        <v>1.0588845225302292E-2</v>
      </c>
      <c r="V109" s="11">
        <f t="shared" si="23"/>
        <v>1.3897580556147482E-2</v>
      </c>
      <c r="W109" s="1"/>
      <c r="Y109" s="1"/>
    </row>
    <row r="110" spans="2:25">
      <c r="B110" s="7" t="s">
        <v>117</v>
      </c>
      <c r="C110" s="11">
        <f>C101/C$20</f>
        <v>6.1596408782341279E-3</v>
      </c>
      <c r="D110" s="11">
        <f t="shared" ref="D110:K110" si="24">D101/D$20</f>
        <v>7.2283479806200552E-3</v>
      </c>
      <c r="E110" s="11">
        <f t="shared" si="24"/>
        <v>5.0897840957315017E-3</v>
      </c>
      <c r="F110" s="11">
        <f t="shared" si="24"/>
        <v>4.0493471179294362E-3</v>
      </c>
      <c r="G110" s="11">
        <f t="shared" si="24"/>
        <v>9.6520135845726291E-3</v>
      </c>
      <c r="H110" s="11">
        <f t="shared" si="24"/>
        <v>8.1898214998726675E-3</v>
      </c>
      <c r="I110" s="11">
        <f t="shared" si="24"/>
        <v>1.0420388819526883E-2</v>
      </c>
      <c r="J110" s="11">
        <f t="shared" si="24"/>
        <v>1.2551578566865748E-2</v>
      </c>
      <c r="K110" s="11">
        <f t="shared" si="24"/>
        <v>1.8247112972527724E-2</v>
      </c>
      <c r="M110" s="7" t="s">
        <v>117</v>
      </c>
      <c r="N110" s="11">
        <f>N101/N$20</f>
        <v>5.9053371911555342E-3</v>
      </c>
      <c r="O110" s="11">
        <f t="shared" ref="O110:V110" si="25">O101/O$20</f>
        <v>1.0794077312920135E-2</v>
      </c>
      <c r="P110" s="11">
        <f t="shared" si="25"/>
        <v>5.0336664914305256E-3</v>
      </c>
      <c r="Q110" s="11">
        <f t="shared" si="25"/>
        <v>3.9115028861077651E-3</v>
      </c>
      <c r="R110" s="11">
        <f t="shared" si="25"/>
        <v>1.0854859726858743E-2</v>
      </c>
      <c r="S110" s="11">
        <f t="shared" si="25"/>
        <v>8.2129319391975788E-3</v>
      </c>
      <c r="T110" s="11">
        <f t="shared" si="25"/>
        <v>1.1055373697671957E-2</v>
      </c>
      <c r="U110" s="11">
        <f t="shared" si="25"/>
        <v>1.3701293957377915E-2</v>
      </c>
      <c r="V110" s="11">
        <f t="shared" si="25"/>
        <v>2.0269307780351044E-2</v>
      </c>
      <c r="W110" s="1"/>
      <c r="Y110" s="1"/>
    </row>
    <row r="111" spans="2:25">
      <c r="B111" s="7" t="s">
        <v>118</v>
      </c>
      <c r="C111" s="11">
        <f>C102/C$21</f>
        <v>4.9639726099484603E-3</v>
      </c>
      <c r="D111" s="11">
        <f t="shared" ref="D111:J111" si="26">D102/D$21</f>
        <v>6.3856388467035631E-3</v>
      </c>
      <c r="E111" s="11">
        <f t="shared" si="26"/>
        <v>5.9584211933125459E-3</v>
      </c>
      <c r="F111" s="11">
        <f t="shared" si="26"/>
        <v>4.0013208275254024E-3</v>
      </c>
      <c r="G111" s="11">
        <f t="shared" si="26"/>
        <v>8.6323874843714059E-3</v>
      </c>
      <c r="H111" s="11">
        <f t="shared" si="26"/>
        <v>1.0070266313859376E-2</v>
      </c>
      <c r="I111" s="11">
        <f t="shared" si="26"/>
        <v>1.0894413177407308E-2</v>
      </c>
      <c r="J111" s="11">
        <f t="shared" si="26"/>
        <v>1.120307755975279E-2</v>
      </c>
      <c r="K111" s="11">
        <f>K102/K$21</f>
        <v>1.7551282194263648E-2</v>
      </c>
      <c r="M111" s="7" t="s">
        <v>118</v>
      </c>
      <c r="N111" s="11">
        <f>N102/N$21</f>
        <v>5.9306562971766126E-3</v>
      </c>
      <c r="O111" s="11">
        <f t="shared" ref="O111:U111" si="27">O102/O$21</f>
        <v>8.5052040959096523E-3</v>
      </c>
      <c r="P111" s="11">
        <f t="shared" si="27"/>
        <v>5.6574023297457686E-3</v>
      </c>
      <c r="Q111" s="11">
        <f t="shared" si="27"/>
        <v>3.7267797840942899E-3</v>
      </c>
      <c r="R111" s="11">
        <f t="shared" si="27"/>
        <v>9.065203632160769E-3</v>
      </c>
      <c r="S111" s="11">
        <f t="shared" si="27"/>
        <v>1.1036726428205737E-2</v>
      </c>
      <c r="T111" s="11">
        <f t="shared" si="27"/>
        <v>1.2013473614333057E-2</v>
      </c>
      <c r="U111" s="11">
        <f t="shared" si="27"/>
        <v>1.25429081734905E-2</v>
      </c>
      <c r="V111" s="11">
        <f>V102/V$21</f>
        <v>1.8451475721138307E-2</v>
      </c>
      <c r="W111" s="1"/>
      <c r="Y111" s="1"/>
    </row>
    <row r="112" spans="2:25">
      <c r="B112" s="7" t="s">
        <v>119</v>
      </c>
      <c r="C112" s="11">
        <f>C103/C$22</f>
        <v>5.7278628510231853E-3</v>
      </c>
      <c r="D112" s="11">
        <f t="shared" ref="D112:J112" si="28">D103/D$22</f>
        <v>7.2000792475275062E-3</v>
      </c>
      <c r="E112" s="11">
        <f t="shared" si="28"/>
        <v>7.7273114862072053E-3</v>
      </c>
      <c r="F112" s="11">
        <f t="shared" si="28"/>
        <v>4.8067868530886097E-3</v>
      </c>
      <c r="G112" s="11">
        <f t="shared" si="28"/>
        <v>9.6195471668462651E-3</v>
      </c>
      <c r="H112" s="11">
        <f t="shared" si="28"/>
        <v>1.4080154899798802E-2</v>
      </c>
      <c r="I112" s="11">
        <f t="shared" si="28"/>
        <v>1.467819219116929E-2</v>
      </c>
      <c r="J112" s="11">
        <f t="shared" si="28"/>
        <v>1.5811701294708484E-2</v>
      </c>
      <c r="K112" s="11">
        <f>K103/K$22</f>
        <v>2.168647721787326E-2</v>
      </c>
      <c r="M112" s="7" t="s">
        <v>119</v>
      </c>
      <c r="N112" s="11">
        <f>N103/N$22</f>
        <v>6.4994160457418444E-3</v>
      </c>
      <c r="O112" s="11">
        <f t="shared" ref="O112:U112" si="29">O103/O$22</f>
        <v>8.375259328183839E-3</v>
      </c>
      <c r="P112" s="11">
        <f t="shared" si="29"/>
        <v>8.5925384427433787E-3</v>
      </c>
      <c r="Q112" s="11">
        <f t="shared" si="29"/>
        <v>5.1605701364924681E-3</v>
      </c>
      <c r="R112" s="11">
        <f t="shared" si="29"/>
        <v>1.0060523355200452E-2</v>
      </c>
      <c r="S112" s="11">
        <f t="shared" si="29"/>
        <v>1.3680489011045391E-2</v>
      </c>
      <c r="T112" s="11">
        <f t="shared" si="29"/>
        <v>1.6416450092541744E-2</v>
      </c>
      <c r="U112" s="11">
        <f t="shared" si="29"/>
        <v>1.7575624550953996E-2</v>
      </c>
      <c r="V112" s="11">
        <f>V103/V$22</f>
        <v>2.3153257033049296E-2</v>
      </c>
      <c r="W112" s="1"/>
      <c r="Y112" s="1"/>
    </row>
    <row r="113" spans="2:26">
      <c r="B113" s="2"/>
      <c r="D113" s="1"/>
      <c r="F113" s="1"/>
      <c r="W113" s="1"/>
      <c r="Y113" s="1"/>
    </row>
    <row r="114" spans="2:26" ht="15">
      <c r="B114" s="47" t="s">
        <v>235</v>
      </c>
      <c r="C114" s="47"/>
      <c r="D114" s="47"/>
      <c r="E114" s="47"/>
      <c r="F114" s="47"/>
      <c r="G114" s="47"/>
      <c r="H114" s="47"/>
      <c r="I114" s="47"/>
      <c r="J114" s="47"/>
      <c r="K114" s="47"/>
      <c r="M114" s="47" t="s">
        <v>236</v>
      </c>
      <c r="N114" s="47"/>
      <c r="O114" s="47"/>
      <c r="P114" s="47"/>
      <c r="Q114" s="47"/>
      <c r="R114" s="47"/>
      <c r="S114" s="47"/>
      <c r="T114" s="47"/>
      <c r="U114" s="47"/>
      <c r="V114" s="47"/>
      <c r="W114" s="1"/>
      <c r="Y114" s="1"/>
    </row>
    <row r="115" spans="2:26">
      <c r="B115" s="6"/>
      <c r="C115" s="65" t="s">
        <v>95</v>
      </c>
      <c r="D115" s="66"/>
      <c r="E115" s="66"/>
      <c r="F115" s="66"/>
      <c r="G115" s="66"/>
      <c r="H115" s="66"/>
      <c r="I115" s="66"/>
      <c r="J115" s="66"/>
      <c r="K115" s="67"/>
      <c r="M115" s="6"/>
      <c r="N115" s="65" t="s">
        <v>95</v>
      </c>
      <c r="O115" s="66"/>
      <c r="P115" s="66"/>
      <c r="Q115" s="66"/>
      <c r="R115" s="66"/>
      <c r="S115" s="66"/>
      <c r="T115" s="66"/>
      <c r="U115" s="66"/>
      <c r="V115" s="67"/>
      <c r="W115" s="1"/>
      <c r="X115" s="1"/>
      <c r="Y115" s="1"/>
      <c r="Z115" s="1"/>
    </row>
    <row r="116" spans="2:26">
      <c r="B116" s="6" t="s">
        <v>114</v>
      </c>
      <c r="C116" s="6">
        <v>5</v>
      </c>
      <c r="D116" s="6">
        <v>4</v>
      </c>
      <c r="E116" s="6">
        <v>3</v>
      </c>
      <c r="F116" s="6">
        <v>2</v>
      </c>
      <c r="G116" s="6">
        <v>11</v>
      </c>
      <c r="H116" s="6">
        <v>12</v>
      </c>
      <c r="I116" s="6">
        <v>13</v>
      </c>
      <c r="J116" s="6">
        <v>14</v>
      </c>
      <c r="K116" s="6">
        <v>15</v>
      </c>
      <c r="M116" s="6" t="s">
        <v>114</v>
      </c>
      <c r="N116" s="6">
        <v>5</v>
      </c>
      <c r="O116" s="6">
        <v>4</v>
      </c>
      <c r="P116" s="6">
        <v>3</v>
      </c>
      <c r="Q116" s="6">
        <v>2</v>
      </c>
      <c r="R116" s="6">
        <v>11</v>
      </c>
      <c r="S116" s="6">
        <v>12</v>
      </c>
      <c r="T116" s="6">
        <v>13</v>
      </c>
      <c r="U116" s="6">
        <v>14</v>
      </c>
      <c r="V116" s="6">
        <v>15</v>
      </c>
      <c r="W116" s="1"/>
      <c r="Y116" s="1"/>
    </row>
    <row r="117" spans="2:26">
      <c r="B117" s="26" t="s">
        <v>115</v>
      </c>
      <c r="C117" s="32">
        <v>240.04238464725736</v>
      </c>
      <c r="D117" s="32">
        <v>250.84568531280573</v>
      </c>
      <c r="E117" s="32">
        <v>255.53431151409094</v>
      </c>
      <c r="F117" s="32">
        <v>262.16090479843353</v>
      </c>
      <c r="G117" s="32">
        <v>251.69294810952363</v>
      </c>
      <c r="H117" s="32">
        <v>353.16576071415312</v>
      </c>
      <c r="I117" s="32">
        <v>255.0630574836361</v>
      </c>
      <c r="J117" s="32">
        <v>231.38665903034172</v>
      </c>
      <c r="K117" s="32">
        <v>187.69059456722712</v>
      </c>
      <c r="M117" s="26" t="s">
        <v>115</v>
      </c>
      <c r="N117" s="32">
        <v>326.5671420030514</v>
      </c>
      <c r="O117" s="32">
        <v>295.77081776111731</v>
      </c>
      <c r="P117" s="32">
        <v>214.4643393276387</v>
      </c>
      <c r="Q117" s="32">
        <v>244.65147632922955</v>
      </c>
      <c r="R117" s="32">
        <v>273.10895528024071</v>
      </c>
      <c r="S117" s="32">
        <v>264.6230112948831</v>
      </c>
      <c r="T117" s="32">
        <v>225.34489459081675</v>
      </c>
      <c r="U117" s="32">
        <v>187.29583217968926</v>
      </c>
      <c r="V117" s="32">
        <v>173.16811588142519</v>
      </c>
      <c r="W117" s="1"/>
      <c r="Y117" s="1"/>
    </row>
    <row r="118" spans="2:26">
      <c r="B118" s="7" t="s">
        <v>116</v>
      </c>
      <c r="C118" s="32">
        <v>245.27167649094656</v>
      </c>
      <c r="D118" s="32">
        <v>291.60916960437942</v>
      </c>
      <c r="E118" s="32">
        <v>273.16643152699459</v>
      </c>
      <c r="F118" s="32">
        <v>257.06255715657619</v>
      </c>
      <c r="G118" s="32">
        <v>299.95827147811451</v>
      </c>
      <c r="H118" s="32">
        <v>374.79452894590804</v>
      </c>
      <c r="I118" s="32">
        <v>284.54174642463852</v>
      </c>
      <c r="J118" s="32">
        <v>291.89475080580331</v>
      </c>
      <c r="K118" s="32">
        <v>257.08016158387079</v>
      </c>
      <c r="M118" s="7" t="s">
        <v>116</v>
      </c>
      <c r="N118" s="32">
        <v>282.77724663392524</v>
      </c>
      <c r="O118" s="32">
        <v>346.24517250983178</v>
      </c>
      <c r="P118" s="32">
        <v>241.9858646505939</v>
      </c>
      <c r="Q118" s="32">
        <v>251.8395015624863</v>
      </c>
      <c r="R118" s="32">
        <v>314.19359974316757</v>
      </c>
      <c r="S118" s="32">
        <v>262.59045536528697</v>
      </c>
      <c r="T118" s="32">
        <v>224.96468122674187</v>
      </c>
      <c r="U118" s="32">
        <v>255.98587183650352</v>
      </c>
      <c r="V118" s="32">
        <v>260.37091396333818</v>
      </c>
      <c r="W118" s="1"/>
      <c r="Y118" s="1"/>
    </row>
    <row r="119" spans="2:26">
      <c r="B119" s="7" t="s">
        <v>117</v>
      </c>
      <c r="C119" s="32">
        <v>267.47532849595979</v>
      </c>
      <c r="D119" s="32">
        <v>287.98625871507198</v>
      </c>
      <c r="E119" s="32">
        <v>278.46772653053711</v>
      </c>
      <c r="F119" s="32">
        <v>262.63316864664824</v>
      </c>
      <c r="G119" s="32">
        <v>336.66139053218109</v>
      </c>
      <c r="H119" s="32">
        <v>372.02882848799544</v>
      </c>
      <c r="I119" s="32">
        <v>333.96222461981887</v>
      </c>
      <c r="J119" s="32">
        <v>349.76554096178927</v>
      </c>
      <c r="K119" s="32">
        <v>314.72176941281765</v>
      </c>
      <c r="M119" s="7" t="s">
        <v>117</v>
      </c>
      <c r="N119" s="32">
        <v>325.9405115121798</v>
      </c>
      <c r="O119" s="32">
        <v>366.33304133305506</v>
      </c>
      <c r="P119" s="32">
        <v>222.52750262538174</v>
      </c>
      <c r="Q119" s="32">
        <v>237.21248157278131</v>
      </c>
      <c r="R119" s="32">
        <v>394.26226052967525</v>
      </c>
      <c r="S119" s="32">
        <v>276.51099396983727</v>
      </c>
      <c r="T119" s="32">
        <v>285.40226111471691</v>
      </c>
      <c r="U119" s="32">
        <v>344.337110533047</v>
      </c>
      <c r="V119" s="32">
        <v>332.72258194525125</v>
      </c>
      <c r="W119" s="1"/>
      <c r="Y119" s="1"/>
    </row>
    <row r="120" spans="2:26">
      <c r="B120" s="7" t="s">
        <v>118</v>
      </c>
      <c r="C120" s="32">
        <v>296.50723340355836</v>
      </c>
      <c r="D120" s="32">
        <v>308.88003426084487</v>
      </c>
      <c r="E120" s="32">
        <v>306.78822385511245</v>
      </c>
      <c r="F120" s="32">
        <v>290.22743189582638</v>
      </c>
      <c r="G120" s="32">
        <v>421.62512420980079</v>
      </c>
      <c r="H120" s="32">
        <v>364.86561854381415</v>
      </c>
      <c r="I120" s="32">
        <v>387.76946736335145</v>
      </c>
      <c r="J120" s="32">
        <v>371.34357037859775</v>
      </c>
      <c r="K120" s="32">
        <v>363.70339589141145</v>
      </c>
      <c r="M120" s="7" t="s">
        <v>118</v>
      </c>
      <c r="N120" s="32">
        <v>358.33886913386323</v>
      </c>
      <c r="O120" s="32">
        <v>291.59562684201904</v>
      </c>
      <c r="P120" s="32">
        <v>241.49531552433734</v>
      </c>
      <c r="Q120" s="32">
        <v>265.44741405159755</v>
      </c>
      <c r="R120" s="32">
        <v>464.47444932250306</v>
      </c>
      <c r="S120" s="32">
        <v>338.7938904940649</v>
      </c>
      <c r="T120" s="32">
        <v>400.25280913572868</v>
      </c>
      <c r="U120" s="32">
        <v>342.07335925463775</v>
      </c>
      <c r="V120" s="32">
        <v>423.24999677566063</v>
      </c>
      <c r="W120" s="1"/>
      <c r="Y120" s="1"/>
    </row>
    <row r="121" spans="2:26">
      <c r="B121" s="7" t="s">
        <v>119</v>
      </c>
      <c r="C121" s="32">
        <v>287.70253802410275</v>
      </c>
      <c r="D121" s="32">
        <v>340.62722247010254</v>
      </c>
      <c r="E121" s="32">
        <v>313.5089237277042</v>
      </c>
      <c r="F121" s="32">
        <v>294.99102383189648</v>
      </c>
      <c r="G121" s="32">
        <v>367.56699165390057</v>
      </c>
      <c r="H121" s="32">
        <v>422.62819133324462</v>
      </c>
      <c r="I121" s="32">
        <v>387.39621400890729</v>
      </c>
      <c r="J121" s="32">
        <v>410.61505871276165</v>
      </c>
      <c r="K121" s="32">
        <v>385.66863295798788</v>
      </c>
      <c r="M121" s="7" t="s">
        <v>119</v>
      </c>
      <c r="N121" s="32">
        <v>351.18193711676389</v>
      </c>
      <c r="O121" s="32">
        <v>443.98364082729313</v>
      </c>
      <c r="P121" s="32">
        <v>331.83816786416901</v>
      </c>
      <c r="Q121" s="32">
        <v>260.60662683273739</v>
      </c>
      <c r="R121" s="32">
        <v>437.52611107389038</v>
      </c>
      <c r="S121" s="32">
        <v>390.23489156184712</v>
      </c>
      <c r="T121" s="32">
        <v>385.05816475413025</v>
      </c>
      <c r="U121" s="32">
        <v>405.0899398559917</v>
      </c>
      <c r="V121" s="32">
        <v>400.84169868440216</v>
      </c>
      <c r="W121" s="1"/>
      <c r="Y121" s="1"/>
    </row>
    <row r="122" spans="2:26">
      <c r="B122" s="2"/>
      <c r="D122" s="1"/>
      <c r="F122" s="1"/>
      <c r="W122" s="1"/>
      <c r="Y122" s="1"/>
    </row>
    <row r="123" spans="2:26" ht="15">
      <c r="B123" s="47" t="s">
        <v>199</v>
      </c>
      <c r="C123" s="47"/>
      <c r="D123" s="47"/>
      <c r="E123" s="47"/>
      <c r="F123" s="47"/>
      <c r="G123" s="47"/>
      <c r="H123" s="47"/>
      <c r="I123" s="47"/>
      <c r="J123" s="47"/>
      <c r="K123" s="47"/>
      <c r="M123" s="47" t="s">
        <v>200</v>
      </c>
      <c r="N123" s="47"/>
      <c r="O123" s="47"/>
      <c r="P123" s="47"/>
      <c r="Q123" s="47"/>
      <c r="R123" s="47"/>
      <c r="S123" s="47"/>
      <c r="T123" s="47"/>
      <c r="U123" s="47"/>
      <c r="V123" s="47"/>
      <c r="W123" s="1"/>
      <c r="Y123" s="1"/>
    </row>
    <row r="124" spans="2:26">
      <c r="B124" s="6"/>
      <c r="C124" s="65" t="s">
        <v>95</v>
      </c>
      <c r="D124" s="66"/>
      <c r="E124" s="66"/>
      <c r="F124" s="66"/>
      <c r="G124" s="66"/>
      <c r="H124" s="66"/>
      <c r="I124" s="66"/>
      <c r="J124" s="66"/>
      <c r="K124" s="67"/>
      <c r="M124" s="6"/>
      <c r="N124" s="65" t="s">
        <v>95</v>
      </c>
      <c r="O124" s="66"/>
      <c r="P124" s="66"/>
      <c r="Q124" s="66"/>
      <c r="R124" s="66"/>
      <c r="S124" s="66"/>
      <c r="T124" s="66"/>
      <c r="U124" s="66"/>
      <c r="V124" s="67"/>
      <c r="W124" s="1"/>
      <c r="Y124" s="1"/>
    </row>
    <row r="125" spans="2:26">
      <c r="B125" s="6" t="s">
        <v>114</v>
      </c>
      <c r="C125" s="6">
        <v>5</v>
      </c>
      <c r="D125" s="6">
        <v>4</v>
      </c>
      <c r="E125" s="6">
        <v>3</v>
      </c>
      <c r="F125" s="6">
        <v>2</v>
      </c>
      <c r="G125" s="6">
        <v>11</v>
      </c>
      <c r="H125" s="6">
        <v>12</v>
      </c>
      <c r="I125" s="6">
        <v>13</v>
      </c>
      <c r="J125" s="6">
        <v>14</v>
      </c>
      <c r="K125" s="6">
        <v>15</v>
      </c>
      <c r="M125" s="6" t="s">
        <v>114</v>
      </c>
      <c r="N125" s="6">
        <v>5</v>
      </c>
      <c r="O125" s="6">
        <v>4</v>
      </c>
      <c r="P125" s="6">
        <v>3</v>
      </c>
      <c r="Q125" s="6">
        <v>2</v>
      </c>
      <c r="R125" s="6">
        <v>11</v>
      </c>
      <c r="S125" s="6">
        <v>12</v>
      </c>
      <c r="T125" s="6">
        <v>13</v>
      </c>
      <c r="U125" s="6">
        <v>14</v>
      </c>
      <c r="V125" s="6">
        <v>15</v>
      </c>
      <c r="W125" s="1"/>
      <c r="Y125" s="1"/>
    </row>
    <row r="126" spans="2:26">
      <c r="B126" s="26" t="s">
        <v>115</v>
      </c>
      <c r="C126" s="11">
        <f>C117/C$18</f>
        <v>4.6309477198247491E-3</v>
      </c>
      <c r="D126" s="11">
        <f t="shared" ref="D126:K126" si="30">D117/D$18</f>
        <v>4.3414206203855974E-3</v>
      </c>
      <c r="E126" s="11">
        <f t="shared" si="30"/>
        <v>4.9003596627662949E-3</v>
      </c>
      <c r="F126" s="11">
        <f t="shared" si="30"/>
        <v>4.7018765537950383E-3</v>
      </c>
      <c r="G126" s="11">
        <f t="shared" si="30"/>
        <v>3.4093379077182974E-3</v>
      </c>
      <c r="H126" s="11">
        <f t="shared" si="30"/>
        <v>4.6697377908980703E-3</v>
      </c>
      <c r="I126" s="11">
        <f t="shared" si="30"/>
        <v>3.5551028748039017E-3</v>
      </c>
      <c r="J126" s="11">
        <f t="shared" si="30"/>
        <v>3.3163443038993507E-3</v>
      </c>
      <c r="K126" s="11">
        <f t="shared" si="30"/>
        <v>2.5174497581451276E-3</v>
      </c>
      <c r="M126" s="26" t="s">
        <v>115</v>
      </c>
      <c r="N126" s="11">
        <f>N117/N$18</f>
        <v>4.5738347142747788E-3</v>
      </c>
      <c r="O126" s="11">
        <f t="shared" ref="O126:V126" si="31">O117/O$18</f>
        <v>3.3851295212311791E-3</v>
      </c>
      <c r="P126" s="11">
        <f t="shared" si="31"/>
        <v>4.5185871069154124E-3</v>
      </c>
      <c r="Q126" s="11">
        <f t="shared" si="31"/>
        <v>4.3376908742128288E-3</v>
      </c>
      <c r="R126" s="11">
        <f t="shared" si="31"/>
        <v>2.9712115533589299E-3</v>
      </c>
      <c r="S126" s="11">
        <f t="shared" si="31"/>
        <v>4.2531871669823649E-3</v>
      </c>
      <c r="T126" s="11">
        <f t="shared" si="31"/>
        <v>3.3646929688726933E-3</v>
      </c>
      <c r="U126" s="11">
        <f t="shared" si="31"/>
        <v>2.8297927306033719E-3</v>
      </c>
      <c r="V126" s="11">
        <f t="shared" si="31"/>
        <v>2.2231288303356253E-3</v>
      </c>
      <c r="W126" s="1"/>
      <c r="Y126" s="1"/>
    </row>
    <row r="127" spans="2:26">
      <c r="B127" s="7" t="s">
        <v>116</v>
      </c>
      <c r="C127" s="11">
        <f>C118/C$19</f>
        <v>3.935114004904058E-3</v>
      </c>
      <c r="D127" s="11">
        <f t="shared" ref="D127:K127" si="32">D118/D$19</f>
        <v>4.9737527640443431E-3</v>
      </c>
      <c r="E127" s="11">
        <f t="shared" si="32"/>
        <v>4.668692777403974E-3</v>
      </c>
      <c r="F127" s="11">
        <f t="shared" si="32"/>
        <v>3.9757123995132577E-3</v>
      </c>
      <c r="G127" s="11">
        <f t="shared" si="32"/>
        <v>3.4951846550747398E-3</v>
      </c>
      <c r="H127" s="11">
        <f t="shared" si="32"/>
        <v>4.7704482790812599E-3</v>
      </c>
      <c r="I127" s="11">
        <f t="shared" si="32"/>
        <v>3.9023074469878103E-3</v>
      </c>
      <c r="J127" s="11">
        <f t="shared" si="32"/>
        <v>3.7851799622792906E-3</v>
      </c>
      <c r="K127" s="11">
        <f t="shared" si="32"/>
        <v>3.5919108608029509E-3</v>
      </c>
      <c r="M127" s="7" t="s">
        <v>116</v>
      </c>
      <c r="N127" s="11">
        <f>N118/N$19</f>
        <v>3.5979338811897169E-3</v>
      </c>
      <c r="O127" s="11">
        <f t="shared" ref="O127:V127" si="33">O118/O$19</f>
        <v>4.3320166109055303E-3</v>
      </c>
      <c r="P127" s="11">
        <f t="shared" si="33"/>
        <v>4.4023401388101286E-3</v>
      </c>
      <c r="Q127" s="11">
        <f t="shared" si="33"/>
        <v>3.6960926591514671E-3</v>
      </c>
      <c r="R127" s="11">
        <f t="shared" si="33"/>
        <v>2.9930499131527247E-3</v>
      </c>
      <c r="S127" s="11">
        <f t="shared" si="33"/>
        <v>4.2846376368974167E-3</v>
      </c>
      <c r="T127" s="11">
        <f t="shared" si="33"/>
        <v>3.6711403924867599E-3</v>
      </c>
      <c r="U127" s="11">
        <f t="shared" si="33"/>
        <v>3.669947984291635E-3</v>
      </c>
      <c r="V127" s="11">
        <f t="shared" si="33"/>
        <v>3.4935874732290794E-3</v>
      </c>
      <c r="W127" s="1"/>
      <c r="Y127" s="1"/>
    </row>
    <row r="128" spans="2:26">
      <c r="B128" s="7" t="s">
        <v>117</v>
      </c>
      <c r="C128" s="11">
        <f>C119/C$20</f>
        <v>4.6587224009555757E-3</v>
      </c>
      <c r="D128" s="11">
        <f t="shared" ref="D128:K128" si="34">D119/D$20</f>
        <v>4.4767923655342637E-3</v>
      </c>
      <c r="E128" s="11">
        <f t="shared" si="34"/>
        <v>5.0459403510833825E-3</v>
      </c>
      <c r="F128" s="11">
        <f t="shared" si="34"/>
        <v>4.1992622315563562E-3</v>
      </c>
      <c r="G128" s="11">
        <f t="shared" si="34"/>
        <v>4.2580774251320301E-3</v>
      </c>
      <c r="H128" s="11">
        <f t="shared" si="34"/>
        <v>4.483478582919938E-3</v>
      </c>
      <c r="I128" s="11">
        <f t="shared" si="34"/>
        <v>4.3261360933744795E-3</v>
      </c>
      <c r="J128" s="11">
        <f t="shared" si="34"/>
        <v>4.0166320382703392E-3</v>
      </c>
      <c r="K128" s="11">
        <f t="shared" si="34"/>
        <v>4.2733225753781232E-3</v>
      </c>
      <c r="M128" s="7" t="s">
        <v>117</v>
      </c>
      <c r="N128" s="11">
        <f>N119/N$20</f>
        <v>4.4791560670325529E-3</v>
      </c>
      <c r="O128" s="11">
        <f t="shared" ref="O128:V128" si="35">O119/O$20</f>
        <v>4.4650022216012799E-3</v>
      </c>
      <c r="P128" s="11">
        <f t="shared" si="35"/>
        <v>4.714271357564007E-3</v>
      </c>
      <c r="Q128" s="11">
        <f t="shared" si="35"/>
        <v>3.7569734704213133E-3</v>
      </c>
      <c r="R128" s="11">
        <f t="shared" si="35"/>
        <v>3.8345231553339825E-3</v>
      </c>
      <c r="S128" s="11">
        <f t="shared" si="35"/>
        <v>4.2043770982630379E-3</v>
      </c>
      <c r="T128" s="11">
        <f t="shared" si="35"/>
        <v>3.8736869878763097E-3</v>
      </c>
      <c r="U128" s="11">
        <f t="shared" si="35"/>
        <v>3.792021468608877E-3</v>
      </c>
      <c r="V128" s="11">
        <f t="shared" si="35"/>
        <v>4.1227423701522357E-3</v>
      </c>
      <c r="W128" s="1"/>
      <c r="Y128" s="1"/>
    </row>
    <row r="129" spans="2:27">
      <c r="B129" s="7" t="s">
        <v>118</v>
      </c>
      <c r="C129" s="11">
        <f>C120/C$21</f>
        <v>4.4992773172918363E-3</v>
      </c>
      <c r="D129" s="11">
        <f t="shared" ref="D129:J129" si="36">D120/D$21</f>
        <v>6.0288632960553978E-3</v>
      </c>
      <c r="E129" s="11">
        <f t="shared" si="36"/>
        <v>5.2050797447510044E-3</v>
      </c>
      <c r="F129" s="11">
        <f t="shared" si="36"/>
        <v>4.3863247818819425E-3</v>
      </c>
      <c r="G129" s="11">
        <f t="shared" si="36"/>
        <v>3.9574853651192371E-3</v>
      </c>
      <c r="H129" s="11">
        <f t="shared" si="36"/>
        <v>4.6509213722416547E-3</v>
      </c>
      <c r="I129" s="11">
        <f t="shared" si="36"/>
        <v>4.2780647107891869E-3</v>
      </c>
      <c r="J129" s="11">
        <f t="shared" si="36"/>
        <v>4.5345038598627015E-3</v>
      </c>
      <c r="K129" s="11">
        <f>K120/K$21</f>
        <v>4.5819106985494733E-3</v>
      </c>
      <c r="M129" s="7" t="s">
        <v>118</v>
      </c>
      <c r="N129" s="11">
        <f>N120/N$21</f>
        <v>4.4300379843068578E-3</v>
      </c>
      <c r="O129" s="11">
        <f t="shared" ref="O129:U129" si="37">O120/O$21</f>
        <v>5.9457439342476782E-3</v>
      </c>
      <c r="P129" s="11">
        <f t="shared" si="37"/>
        <v>4.8674818486864032E-3</v>
      </c>
      <c r="Q129" s="11">
        <f t="shared" si="37"/>
        <v>3.9489551971916524E-3</v>
      </c>
      <c r="R129" s="11">
        <f t="shared" si="37"/>
        <v>3.4838493387734921E-3</v>
      </c>
      <c r="S129" s="11">
        <f t="shared" si="37"/>
        <v>4.0539334586901588E-3</v>
      </c>
      <c r="T129" s="11">
        <f t="shared" si="37"/>
        <v>4.0771870967901656E-3</v>
      </c>
      <c r="U129" s="11">
        <f t="shared" si="37"/>
        <v>4.2402806371464085E-3</v>
      </c>
      <c r="V129" s="11">
        <f>V120/V$21</f>
        <v>4.3526602067211935E-3</v>
      </c>
      <c r="W129" s="1"/>
      <c r="Y129" s="1"/>
    </row>
    <row r="130" spans="2:27">
      <c r="B130" s="7" t="s">
        <v>119</v>
      </c>
      <c r="C130" s="11">
        <f>C121/C$22</f>
        <v>3.9639030119100645E-3</v>
      </c>
      <c r="D130" s="11">
        <f t="shared" ref="D130:J130" si="38">D121/D$22</f>
        <v>5.1749734538459845E-3</v>
      </c>
      <c r="E130" s="11">
        <f t="shared" si="38"/>
        <v>4.7037565449777139E-3</v>
      </c>
      <c r="F130" s="11">
        <f t="shared" si="38"/>
        <v>4.1522237703621647E-3</v>
      </c>
      <c r="G130" s="11">
        <f t="shared" si="38"/>
        <v>3.4220501776995949E-3</v>
      </c>
      <c r="H130" s="11">
        <f t="shared" si="38"/>
        <v>4.877660853401215E-3</v>
      </c>
      <c r="I130" s="11">
        <f t="shared" si="38"/>
        <v>4.2853211890766449E-3</v>
      </c>
      <c r="J130" s="11">
        <f t="shared" si="38"/>
        <v>4.4028557328205974E-3</v>
      </c>
      <c r="K130" s="11">
        <f>K121/K$22</f>
        <v>4.5523430124261976E-3</v>
      </c>
      <c r="M130" s="7" t="s">
        <v>119</v>
      </c>
      <c r="N130" s="11">
        <f>N121/N$22</f>
        <v>4.091191958409247E-3</v>
      </c>
      <c r="O130" s="11">
        <f t="shared" ref="O130:U130" si="39">O121/O$22</f>
        <v>4.9356480890932865E-3</v>
      </c>
      <c r="P130" s="11">
        <f t="shared" si="39"/>
        <v>4.8449233607204137E-3</v>
      </c>
      <c r="Q130" s="11">
        <f t="shared" si="39"/>
        <v>4.1362589482846022E-3</v>
      </c>
      <c r="R130" s="11">
        <f t="shared" si="39"/>
        <v>3.2663243428007805E-3</v>
      </c>
      <c r="S130" s="11">
        <f t="shared" si="39"/>
        <v>4.5869968275736323E-3</v>
      </c>
      <c r="T130" s="11">
        <f t="shared" si="39"/>
        <v>4.2725271112520544E-3</v>
      </c>
      <c r="U130" s="11">
        <f t="shared" si="39"/>
        <v>4.4327603299304085E-3</v>
      </c>
      <c r="V130" s="11">
        <f>V121/V$22</f>
        <v>4.5996366104736914E-3</v>
      </c>
      <c r="W130" s="1"/>
      <c r="Y130" s="1"/>
    </row>
    <row r="131" spans="2:27">
      <c r="B131" s="2"/>
      <c r="D131" s="1"/>
      <c r="F131" s="1"/>
      <c r="W131" s="1"/>
      <c r="Y131" s="1"/>
    </row>
    <row r="132" spans="2:27" ht="15">
      <c r="B132" s="47" t="s">
        <v>237</v>
      </c>
      <c r="C132" s="47"/>
      <c r="D132" s="47"/>
      <c r="E132" s="47"/>
      <c r="F132" s="47"/>
      <c r="G132" s="47"/>
      <c r="H132" s="47"/>
      <c r="I132" s="47"/>
      <c r="J132" s="47"/>
      <c r="K132" s="47"/>
      <c r="M132" s="47" t="s">
        <v>238</v>
      </c>
      <c r="N132" s="47"/>
      <c r="O132" s="47"/>
      <c r="P132" s="47"/>
      <c r="Q132" s="47"/>
      <c r="R132" s="47"/>
      <c r="S132" s="47"/>
      <c r="T132" s="47"/>
      <c r="U132" s="47"/>
      <c r="V132" s="47"/>
      <c r="W132" s="1"/>
      <c r="X132" s="1"/>
      <c r="Y132" s="1"/>
      <c r="Z132" s="1"/>
      <c r="AA132" s="1"/>
    </row>
    <row r="133" spans="2:27">
      <c r="B133" s="6"/>
      <c r="C133" s="65" t="s">
        <v>95</v>
      </c>
      <c r="D133" s="66"/>
      <c r="E133" s="66"/>
      <c r="F133" s="66"/>
      <c r="G133" s="66"/>
      <c r="H133" s="66"/>
      <c r="I133" s="66"/>
      <c r="J133" s="66"/>
      <c r="K133" s="67"/>
      <c r="M133" s="6"/>
      <c r="N133" s="65" t="s">
        <v>95</v>
      </c>
      <c r="O133" s="66"/>
      <c r="P133" s="66"/>
      <c r="Q133" s="66"/>
      <c r="R133" s="66"/>
      <c r="S133" s="66"/>
      <c r="T133" s="66"/>
      <c r="U133" s="66"/>
      <c r="V133" s="67"/>
      <c r="W133" s="1"/>
      <c r="X133" s="1"/>
      <c r="Z133" s="1"/>
    </row>
    <row r="134" spans="2:27">
      <c r="B134" s="6" t="s">
        <v>114</v>
      </c>
      <c r="C134" s="6">
        <v>5</v>
      </c>
      <c r="D134" s="6">
        <v>4</v>
      </c>
      <c r="E134" s="6">
        <v>3</v>
      </c>
      <c r="F134" s="6">
        <v>2</v>
      </c>
      <c r="G134" s="6">
        <v>11</v>
      </c>
      <c r="H134" s="6">
        <v>12</v>
      </c>
      <c r="I134" s="6">
        <v>13</v>
      </c>
      <c r="J134" s="6">
        <v>14</v>
      </c>
      <c r="K134" s="6">
        <v>15</v>
      </c>
      <c r="M134" s="6" t="s">
        <v>114</v>
      </c>
      <c r="N134" s="6">
        <v>5</v>
      </c>
      <c r="O134" s="6">
        <v>4</v>
      </c>
      <c r="P134" s="6">
        <v>3</v>
      </c>
      <c r="Q134" s="6">
        <v>2</v>
      </c>
      <c r="R134" s="6">
        <v>11</v>
      </c>
      <c r="S134" s="6">
        <v>12</v>
      </c>
      <c r="T134" s="6">
        <v>13</v>
      </c>
      <c r="U134" s="6">
        <v>14</v>
      </c>
      <c r="V134" s="6">
        <v>15</v>
      </c>
      <c r="W134" s="1"/>
      <c r="X134" s="1"/>
      <c r="Z134" s="1"/>
    </row>
    <row r="135" spans="2:27">
      <c r="B135" s="26" t="s">
        <v>115</v>
      </c>
      <c r="C135" s="32">
        <v>311.22129218615765</v>
      </c>
      <c r="D135" s="32">
        <v>349.61243984481831</v>
      </c>
      <c r="E135" s="32">
        <v>298.70119500190771</v>
      </c>
      <c r="F135" s="32">
        <v>325.34656963814319</v>
      </c>
      <c r="G135" s="32">
        <v>324.59690197446696</v>
      </c>
      <c r="H135" s="32">
        <v>361.19013627098337</v>
      </c>
      <c r="I135" s="32">
        <v>340.25281314046282</v>
      </c>
      <c r="J135" s="32">
        <v>332.81054529447914</v>
      </c>
      <c r="K135" s="32">
        <v>342.29750041615989</v>
      </c>
      <c r="M135" s="26" t="s">
        <v>115</v>
      </c>
      <c r="N135" s="32">
        <v>433.3406304694102</v>
      </c>
      <c r="O135" s="32">
        <v>458.16980152313636</v>
      </c>
      <c r="P135" s="32">
        <v>260.82182214712697</v>
      </c>
      <c r="Q135" s="32">
        <v>313.53291424812869</v>
      </c>
      <c r="R135" s="32">
        <v>393.87555625822637</v>
      </c>
      <c r="S135" s="32">
        <v>292.97931283944604</v>
      </c>
      <c r="T135" s="32">
        <v>334.2226230801316</v>
      </c>
      <c r="U135" s="32">
        <v>300.7835216998476</v>
      </c>
      <c r="V135" s="32">
        <v>347.1792230140872</v>
      </c>
      <c r="W135" s="1"/>
      <c r="X135" s="1"/>
      <c r="Z135" s="1"/>
    </row>
    <row r="136" spans="2:27">
      <c r="B136" s="7" t="s">
        <v>116</v>
      </c>
      <c r="C136" s="32">
        <v>305.89035899282538</v>
      </c>
      <c r="D136" s="32">
        <v>382.39336816111035</v>
      </c>
      <c r="E136" s="32">
        <v>328.05673826118709</v>
      </c>
      <c r="F136" s="32">
        <v>335.88163775162587</v>
      </c>
      <c r="G136" s="32">
        <v>356.92820034709803</v>
      </c>
      <c r="H136" s="32">
        <v>365.02829712230294</v>
      </c>
      <c r="I136" s="32">
        <v>358.93780467214305</v>
      </c>
      <c r="J136" s="32">
        <v>418.79588677367008</v>
      </c>
      <c r="K136" s="32">
        <v>437.54916047867255</v>
      </c>
      <c r="M136" s="7" t="s">
        <v>116</v>
      </c>
      <c r="N136" s="32">
        <v>361.45190968953034</v>
      </c>
      <c r="O136" s="32">
        <v>509.27050914816351</v>
      </c>
      <c r="P136" s="32">
        <v>296.55690145676277</v>
      </c>
      <c r="Q136" s="32">
        <v>338.60702275908176</v>
      </c>
      <c r="R136" s="32">
        <v>430.0753667566413</v>
      </c>
      <c r="S136" s="32">
        <v>270.81359404296671</v>
      </c>
      <c r="T136" s="32">
        <v>312.35952003711037</v>
      </c>
      <c r="U136" s="32">
        <v>400.22727510030114</v>
      </c>
      <c r="V136" s="32">
        <v>474.52544387011824</v>
      </c>
      <c r="W136" s="1"/>
      <c r="X136" s="1"/>
      <c r="Z136" s="1"/>
    </row>
    <row r="137" spans="2:27">
      <c r="B137" s="7" t="s">
        <v>117</v>
      </c>
      <c r="C137" s="32">
        <v>436.19418138245487</v>
      </c>
      <c r="D137" s="32">
        <v>416.22618280449802</v>
      </c>
      <c r="E137" s="32">
        <v>456.24966583184585</v>
      </c>
      <c r="F137" s="32">
        <v>373.1533030253874</v>
      </c>
      <c r="G137" s="32">
        <v>583.32658599522324</v>
      </c>
      <c r="H137" s="32">
        <v>548.62125847611526</v>
      </c>
      <c r="I137" s="32">
        <v>547.97421982973731</v>
      </c>
      <c r="J137" s="32">
        <v>655.62738492864412</v>
      </c>
      <c r="K137" s="32">
        <v>658.02857923206273</v>
      </c>
      <c r="M137" s="7" t="s">
        <v>117</v>
      </c>
      <c r="N137" s="32">
        <v>526.0555421401408</v>
      </c>
      <c r="O137" s="32">
        <v>600.59344985646874</v>
      </c>
      <c r="P137" s="32">
        <v>369.65741881986287</v>
      </c>
      <c r="Q137" s="32">
        <v>346.2921037854519</v>
      </c>
      <c r="R137" s="32">
        <v>767.21734370936679</v>
      </c>
      <c r="S137" s="32">
        <v>452.53361691836329</v>
      </c>
      <c r="T137" s="32">
        <v>498.89547485809777</v>
      </c>
      <c r="U137" s="32">
        <v>677.35031068645128</v>
      </c>
      <c r="V137" s="32">
        <v>713.16585449708691</v>
      </c>
      <c r="W137" s="1"/>
      <c r="X137" s="1"/>
      <c r="Z137" s="1"/>
    </row>
    <row r="138" spans="2:27">
      <c r="B138" s="7" t="s">
        <v>118</v>
      </c>
      <c r="C138" s="32">
        <v>417.75501584376065</v>
      </c>
      <c r="D138" s="32">
        <v>411.82631838462993</v>
      </c>
      <c r="E138" s="32">
        <v>418.44221102739732</v>
      </c>
      <c r="F138" s="32">
        <v>399.78200616991398</v>
      </c>
      <c r="G138" s="32">
        <v>601.29098638232199</v>
      </c>
      <c r="H138" s="32">
        <v>523.49128616960763</v>
      </c>
      <c r="I138" s="32">
        <v>589.25632735803617</v>
      </c>
      <c r="J138" s="32">
        <v>573.38317825306888</v>
      </c>
      <c r="K138" s="32">
        <v>661.51597647135736</v>
      </c>
      <c r="M138" s="7" t="s">
        <v>118</v>
      </c>
      <c r="N138" s="32">
        <v>504.24744210521084</v>
      </c>
      <c r="O138" s="32">
        <v>420.11395664774284</v>
      </c>
      <c r="P138" s="32">
        <v>329.37802284640401</v>
      </c>
      <c r="Q138" s="32">
        <v>368.23272665006601</v>
      </c>
      <c r="R138" s="32">
        <v>729.96792107395231</v>
      </c>
      <c r="S138" s="32">
        <v>536.94746907727438</v>
      </c>
      <c r="T138" s="32">
        <v>656.03489426988631</v>
      </c>
      <c r="U138" s="32">
        <v>577.95980512084884</v>
      </c>
      <c r="V138" s="32">
        <v>800.0394846085195</v>
      </c>
      <c r="W138" s="1"/>
      <c r="X138" s="1"/>
      <c r="Z138" s="1"/>
    </row>
    <row r="139" spans="2:27">
      <c r="B139" s="7" t="s">
        <v>119</v>
      </c>
      <c r="C139" s="32">
        <v>408.24543609750833</v>
      </c>
      <c r="D139" s="32">
        <v>465.2088255388868</v>
      </c>
      <c r="E139" s="32">
        <v>420.24090307705188</v>
      </c>
      <c r="F139" s="32">
        <v>423.88649541248486</v>
      </c>
      <c r="G139" s="32">
        <v>554.0207569939339</v>
      </c>
      <c r="H139" s="32">
        <v>600.35734883425994</v>
      </c>
      <c r="I139" s="32">
        <v>649.32270293604643</v>
      </c>
      <c r="J139" s="32">
        <v>663.85968249863174</v>
      </c>
      <c r="K139" s="32">
        <v>753.12763386985694</v>
      </c>
      <c r="M139" s="7" t="s">
        <v>119</v>
      </c>
      <c r="N139" s="32">
        <v>506.37061131651387</v>
      </c>
      <c r="O139" s="32">
        <v>635.64296678771075</v>
      </c>
      <c r="P139" s="32">
        <v>441.51282881124581</v>
      </c>
      <c r="Q139" s="32">
        <v>366.74731317729294</v>
      </c>
      <c r="R139" s="32">
        <v>692.42099006059323</v>
      </c>
      <c r="S139" s="32">
        <v>583.45786682231505</v>
      </c>
      <c r="T139" s="32">
        <v>659.82552091131345</v>
      </c>
      <c r="U139" s="32">
        <v>687.38426900180343</v>
      </c>
      <c r="V139" s="32">
        <v>803.33139486302571</v>
      </c>
      <c r="W139" s="1"/>
      <c r="X139" s="1"/>
      <c r="Z139" s="1"/>
    </row>
    <row r="140" spans="2:27">
      <c r="B140" s="2"/>
      <c r="D140" s="1"/>
      <c r="F140" s="1"/>
      <c r="W140" s="1"/>
      <c r="X140" s="1"/>
      <c r="Z140" s="1"/>
    </row>
    <row r="141" spans="2:27" ht="15">
      <c r="B141" s="47" t="s">
        <v>202</v>
      </c>
      <c r="C141" s="47"/>
      <c r="D141" s="47"/>
      <c r="E141" s="47"/>
      <c r="F141" s="47"/>
      <c r="G141" s="47"/>
      <c r="H141" s="47"/>
      <c r="I141" s="47"/>
      <c r="J141" s="47"/>
      <c r="K141" s="47"/>
      <c r="M141" s="47" t="s">
        <v>203</v>
      </c>
      <c r="N141" s="47"/>
      <c r="O141" s="47"/>
      <c r="P141" s="47"/>
      <c r="Q141" s="47"/>
      <c r="R141" s="47"/>
      <c r="S141" s="47"/>
      <c r="T141" s="47"/>
      <c r="U141" s="47"/>
      <c r="V141" s="47"/>
      <c r="W141" s="1"/>
      <c r="X141" s="1"/>
      <c r="Z141" s="1"/>
    </row>
    <row r="142" spans="2:27">
      <c r="B142" s="6"/>
      <c r="C142" s="65" t="s">
        <v>95</v>
      </c>
      <c r="D142" s="66"/>
      <c r="E142" s="66"/>
      <c r="F142" s="66"/>
      <c r="G142" s="66"/>
      <c r="H142" s="66"/>
      <c r="I142" s="66"/>
      <c r="J142" s="66"/>
      <c r="K142" s="67"/>
      <c r="M142" s="6"/>
      <c r="N142" s="65" t="s">
        <v>95</v>
      </c>
      <c r="O142" s="66"/>
      <c r="P142" s="66"/>
      <c r="Q142" s="66"/>
      <c r="R142" s="66"/>
      <c r="S142" s="66"/>
      <c r="T142" s="66"/>
      <c r="U142" s="66"/>
      <c r="V142" s="67"/>
      <c r="W142" s="1"/>
      <c r="X142" s="1"/>
      <c r="Z142" s="1"/>
    </row>
    <row r="143" spans="2:27">
      <c r="B143" s="6" t="s">
        <v>114</v>
      </c>
      <c r="C143" s="6">
        <v>5</v>
      </c>
      <c r="D143" s="6">
        <v>4</v>
      </c>
      <c r="E143" s="6">
        <v>3</v>
      </c>
      <c r="F143" s="6">
        <v>2</v>
      </c>
      <c r="G143" s="6">
        <v>11</v>
      </c>
      <c r="H143" s="6">
        <v>12</v>
      </c>
      <c r="I143" s="6">
        <v>13</v>
      </c>
      <c r="J143" s="6">
        <v>14</v>
      </c>
      <c r="K143" s="6">
        <v>15</v>
      </c>
      <c r="M143" s="6" t="s">
        <v>114</v>
      </c>
      <c r="N143" s="6">
        <v>5</v>
      </c>
      <c r="O143" s="6">
        <v>4</v>
      </c>
      <c r="P143" s="6">
        <v>3</v>
      </c>
      <c r="Q143" s="6">
        <v>2</v>
      </c>
      <c r="R143" s="6">
        <v>11</v>
      </c>
      <c r="S143" s="6">
        <v>12</v>
      </c>
      <c r="T143" s="6">
        <v>13</v>
      </c>
      <c r="U143" s="6">
        <v>14</v>
      </c>
      <c r="V143" s="6">
        <v>15</v>
      </c>
      <c r="W143" s="1"/>
      <c r="X143" s="1"/>
      <c r="Z143" s="1"/>
    </row>
    <row r="144" spans="2:27">
      <c r="B144" s="26" t="s">
        <v>115</v>
      </c>
      <c r="C144" s="11">
        <f>C135/C$18</f>
        <v>6.0041460408265688E-3</v>
      </c>
      <c r="D144" s="11">
        <f t="shared" ref="D144:K144" si="40">D135/D$18</f>
        <v>6.050790363776406E-3</v>
      </c>
      <c r="E144" s="11">
        <f t="shared" si="40"/>
        <v>5.7281672998607171E-3</v>
      </c>
      <c r="F144" s="11">
        <f t="shared" si="40"/>
        <v>5.8351164481042425E-3</v>
      </c>
      <c r="G144" s="11">
        <f t="shared" si="40"/>
        <v>4.3968674169921895E-3</v>
      </c>
      <c r="H144" s="11">
        <f t="shared" si="40"/>
        <v>4.7758401766738474E-3</v>
      </c>
      <c r="I144" s="11">
        <f t="shared" si="40"/>
        <v>4.7424890381602197E-3</v>
      </c>
      <c r="J144" s="11">
        <f t="shared" si="40"/>
        <v>4.7699999679767747E-3</v>
      </c>
      <c r="K144" s="11">
        <f t="shared" si="40"/>
        <v>4.591155788191045E-3</v>
      </c>
      <c r="M144" s="26" t="s">
        <v>115</v>
      </c>
      <c r="N144" s="11">
        <f>N135/N$18</f>
        <v>6.0692830472460317E-3</v>
      </c>
      <c r="O144" s="11">
        <f t="shared" ref="O144:V144" si="41">O135/O$18</f>
        <v>5.2438037417378101E-3</v>
      </c>
      <c r="P144" s="11">
        <f t="shared" si="41"/>
        <v>5.4953011137003974E-3</v>
      </c>
      <c r="Q144" s="11">
        <f t="shared" si="41"/>
        <v>5.5589644554986705E-3</v>
      </c>
      <c r="R144" s="11">
        <f t="shared" si="41"/>
        <v>4.2850575959300563E-3</v>
      </c>
      <c r="S144" s="11">
        <f t="shared" si="41"/>
        <v>4.7089474473988747E-3</v>
      </c>
      <c r="T144" s="11">
        <f t="shared" si="41"/>
        <v>4.9903793558664237E-3</v>
      </c>
      <c r="U144" s="11">
        <f t="shared" si="41"/>
        <v>4.5444418772486242E-3</v>
      </c>
      <c r="V144" s="11">
        <f t="shared" si="41"/>
        <v>4.4570799656019604E-3</v>
      </c>
      <c r="W144" s="1"/>
      <c r="X144" s="1"/>
      <c r="Z144" s="1"/>
    </row>
    <row r="145" spans="2:26">
      <c r="B145" s="7" t="s">
        <v>116</v>
      </c>
      <c r="C145" s="11">
        <f>C136/C$19</f>
        <v>4.9076740244087189E-3</v>
      </c>
      <c r="D145" s="11">
        <f t="shared" ref="D145:K145" si="42">D136/D$19</f>
        <v>6.5221888407139628E-3</v>
      </c>
      <c r="E145" s="11">
        <f t="shared" si="42"/>
        <v>5.6068240740164161E-3</v>
      </c>
      <c r="F145" s="11">
        <f t="shared" si="42"/>
        <v>5.1947230539863857E-3</v>
      </c>
      <c r="G145" s="11">
        <f t="shared" si="42"/>
        <v>4.1590117274283647E-3</v>
      </c>
      <c r="H145" s="11">
        <f t="shared" si="42"/>
        <v>4.6461420253932576E-3</v>
      </c>
      <c r="I145" s="11">
        <f t="shared" si="42"/>
        <v>4.9226016420354487E-3</v>
      </c>
      <c r="J145" s="11">
        <f t="shared" si="42"/>
        <v>5.430785564058749E-3</v>
      </c>
      <c r="K145" s="11">
        <f t="shared" si="42"/>
        <v>6.1134144773198305E-3</v>
      </c>
      <c r="M145" s="7" t="s">
        <v>116</v>
      </c>
      <c r="N145" s="11">
        <f>N136/N$19</f>
        <v>4.5989558487223286E-3</v>
      </c>
      <c r="O145" s="11">
        <f t="shared" ref="O145:V145" si="43">O136/O$19</f>
        <v>6.371694048706242E-3</v>
      </c>
      <c r="P145" s="11">
        <f t="shared" si="43"/>
        <v>5.3951264988529677E-3</v>
      </c>
      <c r="Q145" s="11">
        <f t="shared" si="43"/>
        <v>4.9695259218357716E-3</v>
      </c>
      <c r="R145" s="11">
        <f t="shared" si="43"/>
        <v>4.096954998995277E-3</v>
      </c>
      <c r="S145" s="11">
        <f t="shared" si="43"/>
        <v>4.418812999146593E-3</v>
      </c>
      <c r="T145" s="11">
        <f t="shared" si="43"/>
        <v>5.0973141416373654E-3</v>
      </c>
      <c r="U145" s="11">
        <f t="shared" si="43"/>
        <v>5.7378685431944661E-3</v>
      </c>
      <c r="V145" s="11">
        <f t="shared" si="43"/>
        <v>6.3670558327668719E-3</v>
      </c>
      <c r="W145" s="1"/>
      <c r="X145" s="1"/>
      <c r="Z145" s="1"/>
    </row>
    <row r="146" spans="2:26">
      <c r="B146" s="7" t="s">
        <v>117</v>
      </c>
      <c r="C146" s="11">
        <f>C137/C$20</f>
        <v>7.597364644431559E-3</v>
      </c>
      <c r="D146" s="11">
        <f t="shared" ref="D146:K146" si="44">D137/D$20</f>
        <v>6.4703024575843253E-3</v>
      </c>
      <c r="E146" s="11">
        <f t="shared" si="44"/>
        <v>8.267416219727557E-3</v>
      </c>
      <c r="F146" s="11">
        <f t="shared" si="44"/>
        <v>5.9663772860435752E-3</v>
      </c>
      <c r="G146" s="11">
        <f t="shared" si="44"/>
        <v>7.3778872099922897E-3</v>
      </c>
      <c r="H146" s="11">
        <f t="shared" si="44"/>
        <v>6.6116695109599997E-3</v>
      </c>
      <c r="I146" s="11">
        <f t="shared" si="44"/>
        <v>7.0984407094031102E-3</v>
      </c>
      <c r="J146" s="11">
        <f t="shared" si="44"/>
        <v>7.5290834889863668E-3</v>
      </c>
      <c r="K146" s="11">
        <f t="shared" si="44"/>
        <v>8.9347755896349596E-3</v>
      </c>
      <c r="M146" s="7" t="s">
        <v>117</v>
      </c>
      <c r="N146" s="11">
        <f>N137/N$20</f>
        <v>7.2291868913173154E-3</v>
      </c>
      <c r="O146" s="11">
        <f t="shared" ref="O146:V146" si="45">O137/O$20</f>
        <v>7.3202544824512899E-3</v>
      </c>
      <c r="P146" s="11">
        <f t="shared" si="45"/>
        <v>7.8312359645146684E-3</v>
      </c>
      <c r="Q146" s="11">
        <f t="shared" si="45"/>
        <v>5.4845775328190398E-3</v>
      </c>
      <c r="R146" s="11">
        <f t="shared" si="45"/>
        <v>7.4618165727428692E-3</v>
      </c>
      <c r="S146" s="11">
        <f t="shared" si="45"/>
        <v>6.8808185448613647E-3</v>
      </c>
      <c r="T146" s="11">
        <f t="shared" si="45"/>
        <v>6.7713721037808991E-3</v>
      </c>
      <c r="U146" s="11">
        <f t="shared" si="45"/>
        <v>7.4593380769088129E-3</v>
      </c>
      <c r="V146" s="11">
        <f t="shared" si="45"/>
        <v>8.8367884983675919E-3</v>
      </c>
      <c r="W146" s="1"/>
      <c r="X146" s="1"/>
      <c r="Z146" s="1"/>
    </row>
    <row r="147" spans="2:26">
      <c r="B147" s="7" t="s">
        <v>118</v>
      </c>
      <c r="C147" s="11">
        <f>C138/C$21</f>
        <v>6.339122473995493E-3</v>
      </c>
      <c r="D147" s="11">
        <f t="shared" ref="D147:J147" si="46">D138/D$21</f>
        <v>8.0382164590217312E-3</v>
      </c>
      <c r="E147" s="11">
        <f t="shared" si="46"/>
        <v>7.0994415939385986E-3</v>
      </c>
      <c r="F147" s="11">
        <f t="shared" si="46"/>
        <v>6.0420674557152042E-3</v>
      </c>
      <c r="G147" s="11">
        <f t="shared" si="46"/>
        <v>5.6438768520873529E-3</v>
      </c>
      <c r="H147" s="11">
        <f t="shared" si="46"/>
        <v>6.6729137723239114E-3</v>
      </c>
      <c r="I147" s="11">
        <f t="shared" si="46"/>
        <v>6.5009674867400526E-3</v>
      </c>
      <c r="J147" s="11">
        <f t="shared" si="46"/>
        <v>7.0016244856968574E-3</v>
      </c>
      <c r="K147" s="11">
        <f>K138/K$21</f>
        <v>8.3337333775141929E-3</v>
      </c>
      <c r="M147" s="7" t="s">
        <v>118</v>
      </c>
      <c r="N147" s="11">
        <f>N138/N$21</f>
        <v>6.2338627328233608E-3</v>
      </c>
      <c r="O147" s="11">
        <f t="shared" ref="O147:U147" si="47">O138/O$21</f>
        <v>8.566280765192745E-3</v>
      </c>
      <c r="P147" s="11">
        <f t="shared" si="47"/>
        <v>6.6388101321142026E-3</v>
      </c>
      <c r="Q147" s="11">
        <f t="shared" si="47"/>
        <v>5.4780512549961304E-3</v>
      </c>
      <c r="R147" s="11">
        <f t="shared" si="47"/>
        <v>5.4752166946293642E-3</v>
      </c>
      <c r="S147" s="11">
        <f t="shared" si="47"/>
        <v>6.4249957615144628E-3</v>
      </c>
      <c r="T147" s="11">
        <f t="shared" si="47"/>
        <v>6.6827188839397858E-3</v>
      </c>
      <c r="U147" s="11">
        <f t="shared" si="47"/>
        <v>7.164287146016972E-3</v>
      </c>
      <c r="V147" s="11">
        <f>V138/V$21</f>
        <v>8.2275252332889987E-3</v>
      </c>
      <c r="W147" s="1"/>
      <c r="X147" s="1"/>
      <c r="Z147" s="1"/>
    </row>
    <row r="148" spans="2:26">
      <c r="B148" s="7" t="s">
        <v>119</v>
      </c>
      <c r="C148" s="11">
        <f>C139/C$22</f>
        <v>5.6247168511592335E-3</v>
      </c>
      <c r="D148" s="11">
        <f t="shared" ref="D148:J148" si="48">D139/D$22</f>
        <v>7.067677401708293E-3</v>
      </c>
      <c r="E148" s="11">
        <f t="shared" si="48"/>
        <v>6.3051184470681448E-3</v>
      </c>
      <c r="F148" s="11">
        <f t="shared" si="48"/>
        <v>5.9665258939886464E-3</v>
      </c>
      <c r="G148" s="11">
        <f t="shared" si="48"/>
        <v>5.1579354865072162E-3</v>
      </c>
      <c r="H148" s="11">
        <f t="shared" si="48"/>
        <v>6.9288788550113441E-3</v>
      </c>
      <c r="I148" s="11">
        <f t="shared" si="48"/>
        <v>7.1827143292019389E-3</v>
      </c>
      <c r="J148" s="11">
        <f t="shared" si="48"/>
        <v>7.1182932697122754E-3</v>
      </c>
      <c r="K148" s="11">
        <f>K139/K$22</f>
        <v>8.8897437554533911E-3</v>
      </c>
      <c r="M148" s="7" t="s">
        <v>119</v>
      </c>
      <c r="N148" s="11">
        <f>N139/N$22</f>
        <v>5.8991057171146411E-3</v>
      </c>
      <c r="O148" s="11">
        <f t="shared" ref="O148:U148" si="49">O139/O$22</f>
        <v>7.0662738575805904E-3</v>
      </c>
      <c r="P148" s="11">
        <f t="shared" si="49"/>
        <v>6.4462018704278517E-3</v>
      </c>
      <c r="Q148" s="11">
        <f t="shared" si="49"/>
        <v>5.8208874974715434E-3</v>
      </c>
      <c r="R148" s="11">
        <f t="shared" si="49"/>
        <v>5.1692264257096575E-3</v>
      </c>
      <c r="S148" s="11">
        <f t="shared" si="49"/>
        <v>6.8582267808635355E-3</v>
      </c>
      <c r="T148" s="11">
        <f t="shared" si="49"/>
        <v>7.3212898331598284E-3</v>
      </c>
      <c r="U148" s="11">
        <f t="shared" si="49"/>
        <v>7.5218103913728641E-3</v>
      </c>
      <c r="V148" s="11">
        <f>V139/V$22</f>
        <v>9.2181839022294661E-3</v>
      </c>
      <c r="W148" s="1"/>
      <c r="X148" s="1"/>
      <c r="Z148" s="1"/>
    </row>
    <row r="149" spans="2:26">
      <c r="W149" s="1"/>
      <c r="X149" s="1"/>
      <c r="Z149" s="1"/>
    </row>
    <row r="150" spans="2:26" ht="15">
      <c r="B150" s="47" t="s">
        <v>239</v>
      </c>
      <c r="C150" s="47"/>
      <c r="D150" s="47"/>
      <c r="E150" s="47"/>
      <c r="F150" s="47"/>
      <c r="G150" s="47"/>
      <c r="H150" s="47"/>
      <c r="I150" s="47"/>
      <c r="J150" s="47"/>
      <c r="K150" s="47"/>
      <c r="M150" s="47" t="s">
        <v>240</v>
      </c>
      <c r="N150" s="47"/>
      <c r="O150" s="47"/>
      <c r="P150" s="47"/>
      <c r="Q150" s="47"/>
      <c r="R150" s="47"/>
      <c r="S150" s="47"/>
      <c r="T150" s="47"/>
      <c r="U150" s="47"/>
      <c r="V150" s="47"/>
      <c r="W150" s="1"/>
      <c r="X150" s="1"/>
      <c r="Z150" s="1"/>
    </row>
    <row r="151" spans="2:26">
      <c r="B151" s="6"/>
      <c r="C151" s="65" t="s">
        <v>95</v>
      </c>
      <c r="D151" s="66"/>
      <c r="E151" s="66"/>
      <c r="F151" s="66"/>
      <c r="G151" s="66"/>
      <c r="H151" s="66"/>
      <c r="I151" s="66"/>
      <c r="J151" s="66"/>
      <c r="K151" s="67"/>
      <c r="M151" s="6"/>
      <c r="N151" s="65" t="s">
        <v>95</v>
      </c>
      <c r="O151" s="66"/>
      <c r="P151" s="66"/>
      <c r="Q151" s="66"/>
      <c r="R151" s="66"/>
      <c r="S151" s="66"/>
      <c r="T151" s="66"/>
      <c r="U151" s="66"/>
      <c r="V151" s="67"/>
      <c r="W151" s="1"/>
      <c r="X151" s="1"/>
      <c r="Y151" s="1"/>
      <c r="Z151" s="1"/>
    </row>
    <row r="152" spans="2:26">
      <c r="B152" s="6" t="s">
        <v>114</v>
      </c>
      <c r="C152" s="6">
        <v>5</v>
      </c>
      <c r="D152" s="6">
        <v>4</v>
      </c>
      <c r="E152" s="6">
        <v>3</v>
      </c>
      <c r="F152" s="6">
        <v>2</v>
      </c>
      <c r="G152" s="6">
        <v>11</v>
      </c>
      <c r="H152" s="6">
        <v>12</v>
      </c>
      <c r="I152" s="6">
        <v>13</v>
      </c>
      <c r="J152" s="6">
        <v>14</v>
      </c>
      <c r="K152" s="6">
        <v>15</v>
      </c>
      <c r="M152" s="6" t="s">
        <v>114</v>
      </c>
      <c r="N152" s="6">
        <v>5</v>
      </c>
      <c r="O152" s="6">
        <v>4</v>
      </c>
      <c r="P152" s="6">
        <v>3</v>
      </c>
      <c r="Q152" s="6">
        <v>2</v>
      </c>
      <c r="R152" s="6">
        <v>11</v>
      </c>
      <c r="S152" s="6">
        <v>12</v>
      </c>
      <c r="T152" s="6">
        <v>13</v>
      </c>
      <c r="U152" s="6">
        <v>14</v>
      </c>
      <c r="V152" s="6">
        <v>15</v>
      </c>
      <c r="W152" s="1"/>
      <c r="Y152" s="1"/>
    </row>
    <row r="153" spans="2:26">
      <c r="B153" s="26" t="s">
        <v>115</v>
      </c>
      <c r="C153" s="32">
        <v>114.48151902076626</v>
      </c>
      <c r="D153" s="32">
        <v>128.26875974499978</v>
      </c>
      <c r="E153" s="32">
        <v>117.70776788529365</v>
      </c>
      <c r="F153" s="32">
        <v>124.22872285935723</v>
      </c>
      <c r="G153" s="32">
        <v>122.67009116726754</v>
      </c>
      <c r="H153" s="32">
        <v>128.64841632005556</v>
      </c>
      <c r="I153" s="32">
        <v>134.16388390665918</v>
      </c>
      <c r="J153" s="32">
        <v>136.53059089458935</v>
      </c>
      <c r="K153" s="32">
        <v>153.58836730268732</v>
      </c>
      <c r="M153" s="26" t="s">
        <v>115</v>
      </c>
      <c r="N153" s="32">
        <v>156.70341992246151</v>
      </c>
      <c r="O153" s="32">
        <v>184.18552334698512</v>
      </c>
      <c r="P153" s="32">
        <v>100.25229615111465</v>
      </c>
      <c r="Q153" s="32">
        <v>122.30101413361841</v>
      </c>
      <c r="R153" s="32">
        <v>154.8035945171161</v>
      </c>
      <c r="S153" s="32">
        <v>107.2404013808662</v>
      </c>
      <c r="T153" s="32">
        <v>134.69599961081414</v>
      </c>
      <c r="U153" s="32">
        <v>127.9305387862846</v>
      </c>
      <c r="V153" s="32">
        <v>159.70424078940886</v>
      </c>
      <c r="W153" s="1"/>
      <c r="Y153" s="1"/>
    </row>
    <row r="154" spans="2:26">
      <c r="B154" s="7" t="s">
        <v>116</v>
      </c>
      <c r="C154" s="32">
        <v>103.30578290799473</v>
      </c>
      <c r="D154" s="32">
        <v>116.79237298947545</v>
      </c>
      <c r="E154" s="32">
        <v>119.86626768879817</v>
      </c>
      <c r="F154" s="32">
        <v>120.10132284097998</v>
      </c>
      <c r="G154" s="32">
        <v>115.20334274436999</v>
      </c>
      <c r="H154" s="32">
        <v>119.02409473405797</v>
      </c>
      <c r="I154" s="32">
        <v>118.83055271293738</v>
      </c>
      <c r="J154" s="32">
        <v>136.15552755151356</v>
      </c>
      <c r="K154" s="32">
        <v>135.92723426269291</v>
      </c>
      <c r="M154" s="7" t="s">
        <v>116</v>
      </c>
      <c r="N154" s="32">
        <v>120.9298242502267</v>
      </c>
      <c r="O154" s="32">
        <v>159.8469624501725</v>
      </c>
      <c r="P154" s="32">
        <v>108.90853847731333</v>
      </c>
      <c r="Q154" s="32">
        <v>124.68591523678519</v>
      </c>
      <c r="R154" s="32">
        <v>141.88684420340763</v>
      </c>
      <c r="S154" s="32">
        <v>93.076341812784733</v>
      </c>
      <c r="T154" s="32">
        <v>103.22901018324805</v>
      </c>
      <c r="U154" s="32">
        <v>128.46329640264636</v>
      </c>
      <c r="V154" s="32">
        <v>145.62736306881951</v>
      </c>
      <c r="W154" s="1"/>
      <c r="Y154" s="1"/>
    </row>
    <row r="155" spans="2:26">
      <c r="B155" s="7" t="s">
        <v>117</v>
      </c>
      <c r="C155" s="32">
        <v>115.6906908073888</v>
      </c>
      <c r="D155" s="32">
        <v>120.34104146024802</v>
      </c>
      <c r="E155" s="32">
        <v>120.38898332327039</v>
      </c>
      <c r="F155" s="32">
        <v>117.44155718322635</v>
      </c>
      <c r="G155" s="32">
        <v>137.93739694774314</v>
      </c>
      <c r="H155" s="32">
        <v>125.10774777555882</v>
      </c>
      <c r="I155" s="32">
        <v>132.49971217741378</v>
      </c>
      <c r="J155" s="32">
        <v>153.13905219519913</v>
      </c>
      <c r="K155" s="32">
        <v>151.98824008219808</v>
      </c>
      <c r="M155" s="7" t="s">
        <v>117</v>
      </c>
      <c r="N155" s="32">
        <v>142.14153707262798</v>
      </c>
      <c r="O155" s="32">
        <v>166.24913640134594</v>
      </c>
      <c r="P155" s="32">
        <v>97.02025805490689</v>
      </c>
      <c r="Q155" s="32">
        <v>114.58089166455864</v>
      </c>
      <c r="R155" s="32">
        <v>182.69500676400591</v>
      </c>
      <c r="S155" s="32">
        <v>101.22221195264416</v>
      </c>
      <c r="T155" s="32">
        <v>123.07242536111926</v>
      </c>
      <c r="U155" s="32">
        <v>163.41224076169047</v>
      </c>
      <c r="V155" s="32">
        <v>169.13805606743961</v>
      </c>
      <c r="W155" s="1"/>
      <c r="Y155" s="1"/>
    </row>
    <row r="156" spans="2:26">
      <c r="B156" s="7" t="s">
        <v>118</v>
      </c>
      <c r="C156" s="32">
        <v>120.99143391228775</v>
      </c>
      <c r="D156" s="32">
        <v>120.73470088541974</v>
      </c>
      <c r="E156" s="32">
        <v>116.2358494795111</v>
      </c>
      <c r="F156" s="32">
        <v>131.65281145787941</v>
      </c>
      <c r="G156" s="32">
        <v>147.01660337944244</v>
      </c>
      <c r="H156" s="32">
        <v>126.405364795197</v>
      </c>
      <c r="I156" s="32">
        <v>147.26354534490491</v>
      </c>
      <c r="J156" s="32">
        <v>143.09824658596798</v>
      </c>
      <c r="K156" s="32">
        <v>156.65094448134383</v>
      </c>
      <c r="M156" s="7" t="s">
        <v>118</v>
      </c>
      <c r="N156" s="32">
        <v>142.10889391253505</v>
      </c>
      <c r="O156" s="32">
        <v>116.29215985743537</v>
      </c>
      <c r="P156" s="32">
        <v>93.302058076144107</v>
      </c>
      <c r="Q156" s="32">
        <v>118.07149398733087</v>
      </c>
      <c r="R156" s="32">
        <v>176.10602744338485</v>
      </c>
      <c r="S156" s="32">
        <v>127.92395818172804</v>
      </c>
      <c r="T156" s="32">
        <v>162.47507706802972</v>
      </c>
      <c r="U156" s="32">
        <v>141.74602452151399</v>
      </c>
      <c r="V156" s="32">
        <v>189.11800706099851</v>
      </c>
      <c r="W156" s="1"/>
      <c r="Y156" s="1"/>
    </row>
    <row r="157" spans="2:26">
      <c r="B157" s="7" t="s">
        <v>119</v>
      </c>
      <c r="C157" s="32">
        <v>110.90781872033556</v>
      </c>
      <c r="D157" s="32">
        <v>129.81473080462706</v>
      </c>
      <c r="E157" s="32">
        <v>111.01353714035602</v>
      </c>
      <c r="F157" s="32">
        <v>126.8134907226452</v>
      </c>
      <c r="G157" s="32">
        <v>133.88078752293671</v>
      </c>
      <c r="H157" s="32">
        <v>152.29677668193733</v>
      </c>
      <c r="I157" s="32">
        <v>149.42086061002558</v>
      </c>
      <c r="J157" s="32">
        <v>157.57009106566568</v>
      </c>
      <c r="K157" s="32">
        <v>160.52034792251013</v>
      </c>
      <c r="M157" s="7" t="s">
        <v>119</v>
      </c>
      <c r="N157" s="32">
        <v>137.03018544449139</v>
      </c>
      <c r="O157" s="32">
        <v>179.40694365326604</v>
      </c>
      <c r="P157" s="32">
        <v>118.0530973661588</v>
      </c>
      <c r="Q157" s="32">
        <v>109.75207657862778</v>
      </c>
      <c r="R157" s="32">
        <v>166.17921396161017</v>
      </c>
      <c r="S157" s="32">
        <v>140.40124116166268</v>
      </c>
      <c r="T157" s="32">
        <v>150.18975445224436</v>
      </c>
      <c r="U157" s="32">
        <v>158.96878785767768</v>
      </c>
      <c r="V157" s="32">
        <v>168.46039533968556</v>
      </c>
      <c r="W157" s="1"/>
      <c r="Y157" s="1"/>
    </row>
    <row r="158" spans="2:26">
      <c r="W158" s="1"/>
      <c r="Y158" s="1"/>
    </row>
    <row r="159" spans="2:26" ht="15">
      <c r="B159" s="47" t="s">
        <v>205</v>
      </c>
      <c r="C159" s="47"/>
      <c r="D159" s="47"/>
      <c r="E159" s="47"/>
      <c r="F159" s="47"/>
      <c r="G159" s="47"/>
      <c r="H159" s="47"/>
      <c r="I159" s="47"/>
      <c r="J159" s="47"/>
      <c r="K159" s="47"/>
      <c r="M159" s="47" t="s">
        <v>206</v>
      </c>
      <c r="N159" s="47"/>
      <c r="O159" s="47"/>
      <c r="P159" s="47"/>
      <c r="Q159" s="47"/>
      <c r="R159" s="47"/>
      <c r="S159" s="47"/>
      <c r="T159" s="47"/>
      <c r="U159" s="47"/>
      <c r="V159" s="47"/>
      <c r="W159" s="1"/>
      <c r="Y159" s="1"/>
    </row>
    <row r="160" spans="2:26">
      <c r="B160" s="6"/>
      <c r="C160" s="65" t="s">
        <v>95</v>
      </c>
      <c r="D160" s="66"/>
      <c r="E160" s="66"/>
      <c r="F160" s="66"/>
      <c r="G160" s="66"/>
      <c r="H160" s="66"/>
      <c r="I160" s="66"/>
      <c r="J160" s="66"/>
      <c r="K160" s="67"/>
      <c r="M160" s="6"/>
      <c r="N160" s="65" t="s">
        <v>95</v>
      </c>
      <c r="O160" s="66"/>
      <c r="P160" s="66"/>
      <c r="Q160" s="66"/>
      <c r="R160" s="66"/>
      <c r="S160" s="66"/>
      <c r="T160" s="66"/>
      <c r="U160" s="66"/>
      <c r="V160" s="67"/>
      <c r="W160" s="1"/>
      <c r="Y160" s="1"/>
    </row>
    <row r="161" spans="2:27">
      <c r="B161" s="6" t="s">
        <v>114</v>
      </c>
      <c r="C161" s="6">
        <v>5</v>
      </c>
      <c r="D161" s="6">
        <v>4</v>
      </c>
      <c r="E161" s="6">
        <v>3</v>
      </c>
      <c r="F161" s="6">
        <v>2</v>
      </c>
      <c r="G161" s="6">
        <v>11</v>
      </c>
      <c r="H161" s="6">
        <v>12</v>
      </c>
      <c r="I161" s="6">
        <v>13</v>
      </c>
      <c r="J161" s="6">
        <v>14</v>
      </c>
      <c r="K161" s="6">
        <v>15</v>
      </c>
      <c r="M161" s="6" t="s">
        <v>114</v>
      </c>
      <c r="N161" s="6">
        <v>5</v>
      </c>
      <c r="O161" s="6">
        <v>4</v>
      </c>
      <c r="P161" s="6">
        <v>3</v>
      </c>
      <c r="Q161" s="6">
        <v>2</v>
      </c>
      <c r="R161" s="6">
        <v>11</v>
      </c>
      <c r="S161" s="6">
        <v>12</v>
      </c>
      <c r="T161" s="6">
        <v>13</v>
      </c>
      <c r="U161" s="6">
        <v>14</v>
      </c>
      <c r="V161" s="6">
        <v>15</v>
      </c>
      <c r="W161" s="1"/>
      <c r="Y161" s="1"/>
    </row>
    <row r="162" spans="2:27">
      <c r="B162" s="26" t="s">
        <v>115</v>
      </c>
      <c r="C162" s="11">
        <f>C153/C$18</f>
        <v>2.2086013278461592E-3</v>
      </c>
      <c r="D162" s="11">
        <f t="shared" ref="D162:K162" si="50">D153/D$18</f>
        <v>2.2199649868954708E-3</v>
      </c>
      <c r="E162" s="11">
        <f t="shared" si="50"/>
        <v>2.2572718094945295E-3</v>
      </c>
      <c r="F162" s="11">
        <f t="shared" si="50"/>
        <v>2.2280519659077847E-3</v>
      </c>
      <c r="G162" s="11">
        <f t="shared" si="50"/>
        <v>1.6616428672361356E-3</v>
      </c>
      <c r="H162" s="11">
        <f t="shared" si="50"/>
        <v>1.7010549669768038E-3</v>
      </c>
      <c r="I162" s="11">
        <f t="shared" si="50"/>
        <v>1.86999408725437E-3</v>
      </c>
      <c r="J162" s="11">
        <f t="shared" si="50"/>
        <v>1.9568217516028469E-3</v>
      </c>
      <c r="K162" s="11">
        <f t="shared" si="50"/>
        <v>2.0600446123130818E-3</v>
      </c>
      <c r="M162" s="26" t="s">
        <v>115</v>
      </c>
      <c r="N162" s="11">
        <f>N153/N$18</f>
        <v>2.1947570643228867E-3</v>
      </c>
      <c r="O162" s="11">
        <f t="shared" ref="O162:V162" si="51">O153/O$18</f>
        <v>2.1080235608939087E-3</v>
      </c>
      <c r="P162" s="11">
        <f t="shared" si="51"/>
        <v>2.112233363585183E-3</v>
      </c>
      <c r="Q162" s="11">
        <f t="shared" si="51"/>
        <v>2.1684070779955855E-3</v>
      </c>
      <c r="R162" s="11">
        <f t="shared" si="51"/>
        <v>1.6841418768519742E-3</v>
      </c>
      <c r="S162" s="11">
        <f t="shared" si="51"/>
        <v>1.7236350561624708E-3</v>
      </c>
      <c r="T162" s="11">
        <f t="shared" si="51"/>
        <v>2.0111868238627253E-3</v>
      </c>
      <c r="U162" s="11">
        <f t="shared" si="51"/>
        <v>1.9328615296270255E-3</v>
      </c>
      <c r="V162" s="11">
        <f t="shared" si="51"/>
        <v>2.0502798694703654E-3</v>
      </c>
      <c r="W162" s="1"/>
      <c r="Y162" s="1"/>
    </row>
    <row r="163" spans="2:27">
      <c r="B163" s="7" t="s">
        <v>116</v>
      </c>
      <c r="C163" s="11">
        <f>C154/C$19</f>
        <v>1.6574275469749713E-3</v>
      </c>
      <c r="D163" s="11">
        <f t="shared" ref="D163:K163" si="52">D154/D$19</f>
        <v>1.9920374546650659E-3</v>
      </c>
      <c r="E163" s="11">
        <f t="shared" si="52"/>
        <v>2.0486367050475645E-3</v>
      </c>
      <c r="F163" s="11">
        <f t="shared" si="52"/>
        <v>1.857479065401158E-3</v>
      </c>
      <c r="G163" s="11">
        <f t="shared" si="52"/>
        <v>1.3423765705451347E-3</v>
      </c>
      <c r="H163" s="11">
        <f t="shared" si="52"/>
        <v>1.5149588482259804E-3</v>
      </c>
      <c r="I163" s="11">
        <f t="shared" si="52"/>
        <v>1.6296847707167235E-3</v>
      </c>
      <c r="J163" s="11">
        <f t="shared" si="52"/>
        <v>1.765613027362836E-3</v>
      </c>
      <c r="K163" s="11">
        <f t="shared" si="52"/>
        <v>1.8991683606352054E-3</v>
      </c>
      <c r="M163" s="7" t="s">
        <v>116</v>
      </c>
      <c r="N163" s="11">
        <f>N154/N$19</f>
        <v>1.5386581385010527E-3</v>
      </c>
      <c r="O163" s="11">
        <f t="shared" ref="O163:V163" si="53">O154/O$19</f>
        <v>1.9999114832923112E-3</v>
      </c>
      <c r="P163" s="11">
        <f t="shared" si="53"/>
        <v>1.9813241202750027E-3</v>
      </c>
      <c r="Q163" s="11">
        <f t="shared" si="53"/>
        <v>1.8299380881355413E-3</v>
      </c>
      <c r="R163" s="11">
        <f t="shared" si="53"/>
        <v>1.3516329010764909E-3</v>
      </c>
      <c r="S163" s="11">
        <f t="shared" si="53"/>
        <v>1.5187086548177149E-3</v>
      </c>
      <c r="T163" s="11">
        <f t="shared" si="53"/>
        <v>1.6845674925220239E-3</v>
      </c>
      <c r="U163" s="11">
        <f t="shared" si="53"/>
        <v>1.8417173272338451E-3</v>
      </c>
      <c r="V163" s="11">
        <f t="shared" si="53"/>
        <v>1.9539891135775928E-3</v>
      </c>
      <c r="W163" s="1"/>
      <c r="Y163" s="1"/>
    </row>
    <row r="164" spans="2:27">
      <c r="B164" s="7" t="s">
        <v>117</v>
      </c>
      <c r="C164" s="11">
        <f>C155/C$20</f>
        <v>2.0150300062330745E-3</v>
      </c>
      <c r="D164" s="11">
        <f t="shared" ref="D164:K164" si="54">D155/D$20</f>
        <v>1.8707207006105849E-3</v>
      </c>
      <c r="E164" s="11">
        <f t="shared" si="54"/>
        <v>2.1814938353733352E-3</v>
      </c>
      <c r="F164" s="11">
        <f t="shared" si="54"/>
        <v>1.8777822239132568E-3</v>
      </c>
      <c r="G164" s="11">
        <f t="shared" si="54"/>
        <v>1.7446257056569633E-3</v>
      </c>
      <c r="H164" s="11">
        <f t="shared" si="54"/>
        <v>1.5077269952136711E-3</v>
      </c>
      <c r="I164" s="11">
        <f t="shared" si="54"/>
        <v>1.7163970801337834E-3</v>
      </c>
      <c r="J164" s="11">
        <f t="shared" si="54"/>
        <v>1.7586158478224375E-3</v>
      </c>
      <c r="K164" s="11">
        <f t="shared" si="54"/>
        <v>2.0637110001860432E-3</v>
      </c>
      <c r="M164" s="7" t="s">
        <v>117</v>
      </c>
      <c r="N164" s="11">
        <f>N155/N$20</f>
        <v>1.9533445695424177E-3</v>
      </c>
      <c r="O164" s="11">
        <f t="shared" ref="O164:V164" si="55">O155/O$20</f>
        <v>2.0263057917738643E-3</v>
      </c>
      <c r="P164" s="11">
        <f t="shared" si="55"/>
        <v>2.0553855961871876E-3</v>
      </c>
      <c r="Q164" s="11">
        <f t="shared" si="55"/>
        <v>1.8147332187024346E-3</v>
      </c>
      <c r="R164" s="11">
        <f t="shared" si="55"/>
        <v>1.7768584618251852E-3</v>
      </c>
      <c r="S164" s="11">
        <f t="shared" si="55"/>
        <v>1.5390937758360792E-3</v>
      </c>
      <c r="T164" s="11">
        <f t="shared" si="55"/>
        <v>1.6704284360806786E-3</v>
      </c>
      <c r="U164" s="11">
        <f t="shared" si="55"/>
        <v>1.7995815909663392E-3</v>
      </c>
      <c r="V164" s="11">
        <f t="shared" si="55"/>
        <v>2.0957778882262912E-3</v>
      </c>
      <c r="W164" s="1"/>
      <c r="Y164" s="1"/>
    </row>
    <row r="165" spans="2:27">
      <c r="B165" s="7" t="s">
        <v>118</v>
      </c>
      <c r="C165" s="11">
        <f>C156/C$21</f>
        <v>1.8359552579523596E-3</v>
      </c>
      <c r="D165" s="11">
        <f t="shared" ref="D165:J165" si="56">D156/D$21</f>
        <v>2.3565557044507406E-3</v>
      </c>
      <c r="E165" s="11">
        <f t="shared" si="56"/>
        <v>1.9720993789691956E-3</v>
      </c>
      <c r="F165" s="11">
        <f t="shared" si="56"/>
        <v>1.9897222868629594E-3</v>
      </c>
      <c r="G165" s="11">
        <f t="shared" si="56"/>
        <v>1.3799368749528574E-3</v>
      </c>
      <c r="H165" s="11">
        <f t="shared" si="56"/>
        <v>1.6112820249776086E-3</v>
      </c>
      <c r="I165" s="11">
        <f t="shared" si="56"/>
        <v>1.6246843280608516E-3</v>
      </c>
      <c r="J165" s="11">
        <f t="shared" si="56"/>
        <v>1.7473832947265009E-3</v>
      </c>
      <c r="K165" s="11">
        <f>K156/K$21</f>
        <v>1.9734779673908956E-3</v>
      </c>
      <c r="M165" s="7" t="s">
        <v>118</v>
      </c>
      <c r="N165" s="11">
        <f>N156/N$21</f>
        <v>1.7568504345119933E-3</v>
      </c>
      <c r="O165" s="11">
        <f t="shared" ref="O165:U165" si="57">O156/O$21</f>
        <v>2.3712406511758786E-3</v>
      </c>
      <c r="P165" s="11">
        <f t="shared" si="57"/>
        <v>1.8805585240635786E-3</v>
      </c>
      <c r="Q165" s="11">
        <f t="shared" si="57"/>
        <v>1.7565024752165112E-3</v>
      </c>
      <c r="R165" s="11">
        <f t="shared" si="57"/>
        <v>1.3209055270049239E-3</v>
      </c>
      <c r="S165" s="11">
        <f t="shared" si="57"/>
        <v>1.5307100534921628E-3</v>
      </c>
      <c r="T165" s="11">
        <f t="shared" si="57"/>
        <v>1.6550571854877843E-3</v>
      </c>
      <c r="U165" s="11">
        <f t="shared" si="57"/>
        <v>1.7570585574997739E-3</v>
      </c>
      <c r="V165" s="11">
        <f>V156/V$21</f>
        <v>1.9448704783927898E-3</v>
      </c>
      <c r="W165" s="1"/>
      <c r="Y165" s="1"/>
    </row>
    <row r="166" spans="2:27">
      <c r="B166" s="7" t="s">
        <v>119</v>
      </c>
      <c r="C166" s="11">
        <f>C157/C$22</f>
        <v>1.5280638109389324E-3</v>
      </c>
      <c r="D166" s="11">
        <f t="shared" ref="D166:J166" si="58">D157/D$22</f>
        <v>1.9722081545936088E-3</v>
      </c>
      <c r="E166" s="11">
        <f t="shared" si="58"/>
        <v>1.6656006013998255E-3</v>
      </c>
      <c r="F166" s="11">
        <f t="shared" si="58"/>
        <v>1.7849966542752619E-3</v>
      </c>
      <c r="G166" s="11">
        <f t="shared" si="58"/>
        <v>1.2464306728739566E-3</v>
      </c>
      <c r="H166" s="11">
        <f t="shared" si="58"/>
        <v>1.7576963414987379E-3</v>
      </c>
      <c r="I166" s="11">
        <f t="shared" si="58"/>
        <v>1.6528720645873111E-3</v>
      </c>
      <c r="J166" s="11">
        <f t="shared" si="58"/>
        <v>1.6895590262675578E-3</v>
      </c>
      <c r="K166" s="11">
        <f>K157/K$22</f>
        <v>1.8947449228956697E-3</v>
      </c>
      <c r="M166" s="7" t="s">
        <v>119</v>
      </c>
      <c r="N166" s="11">
        <f>N157/N$22</f>
        <v>1.5963713776185264E-3</v>
      </c>
      <c r="O166" s="11">
        <f t="shared" ref="O166:U166" si="59">O157/O$22</f>
        <v>1.9944192920314362E-3</v>
      </c>
      <c r="P166" s="11">
        <f t="shared" si="59"/>
        <v>1.7236058555772384E-3</v>
      </c>
      <c r="Q166" s="11">
        <f t="shared" si="59"/>
        <v>1.741947295655412E-3</v>
      </c>
      <c r="R166" s="11">
        <f t="shared" si="59"/>
        <v>1.240600727801222E-3</v>
      </c>
      <c r="S166" s="11">
        <f t="shared" si="59"/>
        <v>1.6503394794308863E-3</v>
      </c>
      <c r="T166" s="11">
        <f t="shared" si="59"/>
        <v>1.6664749808363076E-3</v>
      </c>
      <c r="U166" s="11">
        <f t="shared" si="59"/>
        <v>1.7395409443224999E-3</v>
      </c>
      <c r="V166" s="11">
        <f>V157/V$22</f>
        <v>1.9330738402776886E-3</v>
      </c>
      <c r="W166" s="1"/>
      <c r="Y166" s="1"/>
    </row>
    <row r="167" spans="2:27">
      <c r="W167" s="1"/>
      <c r="Y167" s="1"/>
    </row>
    <row r="168" spans="2:27" ht="15">
      <c r="B168" s="47" t="s">
        <v>241</v>
      </c>
      <c r="C168" s="47"/>
      <c r="D168" s="47"/>
      <c r="E168" s="47"/>
      <c r="F168" s="47"/>
      <c r="G168" s="47"/>
      <c r="H168" s="47"/>
      <c r="I168" s="47"/>
      <c r="J168" s="47"/>
      <c r="K168" s="47"/>
      <c r="M168" s="47" t="s">
        <v>242</v>
      </c>
      <c r="N168" s="47"/>
      <c r="O168" s="47"/>
      <c r="P168" s="47"/>
      <c r="Q168" s="47"/>
      <c r="R168" s="47"/>
      <c r="S168" s="47"/>
      <c r="T168" s="47"/>
      <c r="U168" s="47"/>
      <c r="V168" s="47"/>
      <c r="W168" s="1"/>
      <c r="X168" s="1"/>
      <c r="Y168" s="1"/>
      <c r="Z168" s="1"/>
      <c r="AA168" s="1"/>
    </row>
    <row r="169" spans="2:27">
      <c r="B169" s="6"/>
      <c r="C169" s="65" t="s">
        <v>95</v>
      </c>
      <c r="D169" s="66"/>
      <c r="E169" s="66"/>
      <c r="F169" s="66"/>
      <c r="G169" s="66"/>
      <c r="H169" s="66"/>
      <c r="I169" s="66"/>
      <c r="J169" s="66"/>
      <c r="K169" s="67"/>
      <c r="M169" s="6"/>
      <c r="N169" s="65" t="s">
        <v>95</v>
      </c>
      <c r="O169" s="66"/>
      <c r="P169" s="66"/>
      <c r="Q169" s="66"/>
      <c r="R169" s="66"/>
      <c r="S169" s="66"/>
      <c r="T169" s="66"/>
      <c r="U169" s="66"/>
      <c r="V169" s="67"/>
      <c r="W169" s="1"/>
      <c r="X169" s="1"/>
      <c r="Z169" s="1"/>
    </row>
    <row r="170" spans="2:27">
      <c r="B170" s="6" t="s">
        <v>114</v>
      </c>
      <c r="C170" s="6">
        <v>5</v>
      </c>
      <c r="D170" s="6">
        <v>4</v>
      </c>
      <c r="E170" s="6">
        <v>3</v>
      </c>
      <c r="F170" s="6">
        <v>2</v>
      </c>
      <c r="G170" s="6">
        <v>11</v>
      </c>
      <c r="H170" s="6">
        <v>12</v>
      </c>
      <c r="I170" s="6">
        <v>13</v>
      </c>
      <c r="J170" s="6">
        <v>14</v>
      </c>
      <c r="K170" s="6">
        <v>15</v>
      </c>
      <c r="M170" s="6" t="s">
        <v>114</v>
      </c>
      <c r="N170" s="6">
        <v>5</v>
      </c>
      <c r="O170" s="6">
        <v>4</v>
      </c>
      <c r="P170" s="6">
        <v>3</v>
      </c>
      <c r="Q170" s="6">
        <v>2</v>
      </c>
      <c r="R170" s="6">
        <v>11</v>
      </c>
      <c r="S170" s="6">
        <v>12</v>
      </c>
      <c r="T170" s="6">
        <v>13</v>
      </c>
      <c r="U170" s="6">
        <v>14</v>
      </c>
      <c r="V170" s="6">
        <v>15</v>
      </c>
      <c r="W170" s="1"/>
      <c r="X170" s="1"/>
      <c r="Z170" s="1"/>
    </row>
    <row r="171" spans="2:27">
      <c r="B171" s="26" t="s">
        <v>115</v>
      </c>
      <c r="C171" s="32">
        <v>2064.8012124999996</v>
      </c>
      <c r="D171" s="32">
        <v>1863.9740983185213</v>
      </c>
      <c r="E171" s="32">
        <v>2007.9343020608987</v>
      </c>
      <c r="F171" s="32">
        <v>2012.6899057287505</v>
      </c>
      <c r="G171" s="32">
        <v>2471.6012610372363</v>
      </c>
      <c r="H171" s="32">
        <v>2040.4496965720741</v>
      </c>
      <c r="I171" s="32">
        <v>2004.619292400462</v>
      </c>
      <c r="J171" s="32">
        <v>2022.4047905915061</v>
      </c>
      <c r="K171" s="32">
        <v>1909.0360811396381</v>
      </c>
      <c r="M171" s="26" t="s">
        <v>115</v>
      </c>
      <c r="N171" s="32">
        <v>2981.2830375210092</v>
      </c>
      <c r="O171" s="32">
        <v>2321.9843226143967</v>
      </c>
      <c r="P171" s="32">
        <v>1807.1294977548632</v>
      </c>
      <c r="Q171" s="32">
        <v>1927.2811341743923</v>
      </c>
      <c r="R171" s="32">
        <v>3020.0707925994452</v>
      </c>
      <c r="S171" s="32">
        <v>1735.9466598546956</v>
      </c>
      <c r="T171" s="32">
        <v>1869.3102970057189</v>
      </c>
      <c r="U171" s="32">
        <v>1717.8929742921046</v>
      </c>
      <c r="V171" s="32">
        <v>1965.4304139114183</v>
      </c>
      <c r="W171" s="1"/>
      <c r="X171" s="1"/>
      <c r="Z171" s="1"/>
    </row>
    <row r="172" spans="2:27">
      <c r="B172" s="7" t="s">
        <v>116</v>
      </c>
      <c r="C172" s="32">
        <v>2376.2244850991351</v>
      </c>
      <c r="D172" s="32">
        <v>2179.0611250774095</v>
      </c>
      <c r="E172" s="32">
        <v>2050.3287955078968</v>
      </c>
      <c r="F172" s="32">
        <v>2179.7647724653616</v>
      </c>
      <c r="G172" s="32">
        <v>2791.4481567456078</v>
      </c>
      <c r="H172" s="32">
        <v>2261.3812867916245</v>
      </c>
      <c r="I172" s="32">
        <v>2275.5700804027933</v>
      </c>
      <c r="J172" s="32">
        <v>2165.4994892823174</v>
      </c>
      <c r="K172" s="32">
        <v>2101.3173612215724</v>
      </c>
      <c r="M172" s="7" t="s">
        <v>116</v>
      </c>
      <c r="N172" s="32">
        <v>2998.4747921715316</v>
      </c>
      <c r="O172" s="32">
        <v>2775.9758889272512</v>
      </c>
      <c r="P172" s="32">
        <v>1829.1280384886181</v>
      </c>
      <c r="Q172" s="32">
        <v>2278.0322489064683</v>
      </c>
      <c r="R172" s="32">
        <v>3334.8728552060675</v>
      </c>
      <c r="S172" s="32">
        <v>1757.805444209223</v>
      </c>
      <c r="T172" s="32">
        <v>1911.9322025842991</v>
      </c>
      <c r="U172" s="32">
        <v>1948.5723757064384</v>
      </c>
      <c r="V172" s="32">
        <v>2239.2251352504832</v>
      </c>
      <c r="W172" s="1"/>
      <c r="X172" s="1"/>
      <c r="Z172" s="1"/>
    </row>
    <row r="173" spans="2:27">
      <c r="B173" s="7" t="s">
        <v>117</v>
      </c>
      <c r="C173" s="32">
        <v>2225.6509091249286</v>
      </c>
      <c r="D173" s="32">
        <v>2087.5814306657794</v>
      </c>
      <c r="E173" s="32">
        <v>1983.9607091097207</v>
      </c>
      <c r="F173" s="32">
        <v>2157.3860670318841</v>
      </c>
      <c r="G173" s="32">
        <v>2597.6806238179556</v>
      </c>
      <c r="H173" s="32">
        <v>2335.3152439923356</v>
      </c>
      <c r="I173" s="32">
        <v>2167.0559195689179</v>
      </c>
      <c r="J173" s="32">
        <v>2113.1786054236968</v>
      </c>
      <c r="K173" s="32">
        <v>2057.4363401521018</v>
      </c>
      <c r="M173" s="7" t="s">
        <v>117</v>
      </c>
      <c r="N173" s="32">
        <v>2799.6989195155516</v>
      </c>
      <c r="O173" s="32">
        <v>2745.9433896893102</v>
      </c>
      <c r="P173" s="32">
        <v>1694.5639009621823</v>
      </c>
      <c r="Q173" s="32">
        <v>2109.8199599441637</v>
      </c>
      <c r="R173" s="32">
        <v>3387.5049034092362</v>
      </c>
      <c r="S173" s="32">
        <v>1864.9003488989783</v>
      </c>
      <c r="T173" s="32">
        <v>2054.0847108584489</v>
      </c>
      <c r="U173" s="32">
        <v>2177.2774863725172</v>
      </c>
      <c r="V173" s="32">
        <v>2251.7731909483455</v>
      </c>
      <c r="W173" s="1"/>
      <c r="X173" s="1"/>
      <c r="Z173" s="1"/>
    </row>
    <row r="174" spans="2:27">
      <c r="B174" s="7" t="s">
        <v>118</v>
      </c>
      <c r="C174" s="32">
        <v>2335.0464193621251</v>
      </c>
      <c r="D174" s="32">
        <v>2206.4880007062657</v>
      </c>
      <c r="E174" s="32">
        <v>2114.6452750620201</v>
      </c>
      <c r="F174" s="32">
        <v>2016.6300982059906</v>
      </c>
      <c r="G174" s="32">
        <v>2667.5162482521746</v>
      </c>
      <c r="H174" s="32">
        <v>1950.7696610172241</v>
      </c>
      <c r="I174" s="32">
        <v>1905.444817452837</v>
      </c>
      <c r="J174" s="32">
        <v>1982.5321607234466</v>
      </c>
      <c r="K174" s="32">
        <v>1765.0025146114563</v>
      </c>
      <c r="M174" s="7" t="s">
        <v>118</v>
      </c>
      <c r="N174" s="32">
        <v>2893.6012391935897</v>
      </c>
      <c r="O174" s="32">
        <v>2093.054911314136</v>
      </c>
      <c r="P174" s="32">
        <v>1677.7181002834411</v>
      </c>
      <c r="Q174" s="32">
        <v>1876.2404875549614</v>
      </c>
      <c r="R174" s="32">
        <v>3286.5514367996138</v>
      </c>
      <c r="S174" s="32">
        <v>1893.8650031338966</v>
      </c>
      <c r="T174" s="32">
        <v>1866.844288420933</v>
      </c>
      <c r="U174" s="32">
        <v>1805.4678903893512</v>
      </c>
      <c r="V174" s="32">
        <v>2006.8895422131079</v>
      </c>
      <c r="W174" s="1"/>
      <c r="X174" s="1"/>
      <c r="Z174" s="1"/>
    </row>
    <row r="175" spans="2:27">
      <c r="B175" s="7" t="s">
        <v>119</v>
      </c>
      <c r="C175" s="32">
        <v>2146.3067222222226</v>
      </c>
      <c r="D175" s="32">
        <v>2087.7846540880505</v>
      </c>
      <c r="E175" s="32">
        <v>2012.4185185185186</v>
      </c>
      <c r="F175" s="32">
        <v>1772.2589393939395</v>
      </c>
      <c r="G175" s="32">
        <v>2375.3451977401128</v>
      </c>
      <c r="H175" s="32">
        <v>1833.2240366972478</v>
      </c>
      <c r="I175" s="32">
        <v>1812.8505518763798</v>
      </c>
      <c r="J175" s="32">
        <v>1802.1014500000001</v>
      </c>
      <c r="K175" s="32">
        <v>1600.6351686909582</v>
      </c>
      <c r="M175" s="7" t="s">
        <v>119</v>
      </c>
      <c r="N175" s="32">
        <v>2645.6182769919583</v>
      </c>
      <c r="O175" s="32">
        <v>2832.046306015302</v>
      </c>
      <c r="P175" s="32">
        <v>2159.0377402626805</v>
      </c>
      <c r="Q175" s="32">
        <v>1492.1000568160227</v>
      </c>
      <c r="R175" s="32">
        <v>2923.0038814484574</v>
      </c>
      <c r="S175" s="32">
        <v>1849.7561016218317</v>
      </c>
      <c r="T175" s="32">
        <v>1817.7373026813289</v>
      </c>
      <c r="U175" s="32">
        <v>1755.5411116050666</v>
      </c>
      <c r="V175" s="32">
        <v>1657.8270103633602</v>
      </c>
      <c r="W175" s="1"/>
      <c r="X175" s="1"/>
      <c r="Z175" s="1"/>
    </row>
    <row r="176" spans="2:27">
      <c r="W176" s="1"/>
      <c r="X176" s="1"/>
      <c r="Z176" s="1"/>
    </row>
    <row r="177" spans="2:27" ht="15">
      <c r="B177" s="47" t="s">
        <v>208</v>
      </c>
      <c r="C177" s="47"/>
      <c r="D177" s="47"/>
      <c r="E177" s="47"/>
      <c r="F177" s="47"/>
      <c r="G177" s="47"/>
      <c r="H177" s="47"/>
      <c r="I177" s="47"/>
      <c r="J177" s="47"/>
      <c r="K177" s="47"/>
      <c r="M177" s="47" t="s">
        <v>209</v>
      </c>
      <c r="N177" s="47"/>
      <c r="O177" s="47"/>
      <c r="P177" s="47"/>
      <c r="Q177" s="47"/>
      <c r="R177" s="47"/>
      <c r="S177" s="47"/>
      <c r="T177" s="47"/>
      <c r="U177" s="47"/>
      <c r="V177" s="47"/>
      <c r="W177" s="1"/>
      <c r="X177" s="1"/>
      <c r="Z177" s="1"/>
    </row>
    <row r="178" spans="2:27">
      <c r="B178" s="6"/>
      <c r="C178" s="65" t="s">
        <v>95</v>
      </c>
      <c r="D178" s="66"/>
      <c r="E178" s="66"/>
      <c r="F178" s="66"/>
      <c r="G178" s="66"/>
      <c r="H178" s="66"/>
      <c r="I178" s="66"/>
      <c r="J178" s="66"/>
      <c r="K178" s="67"/>
      <c r="M178" s="6"/>
      <c r="N178" s="65" t="s">
        <v>95</v>
      </c>
      <c r="O178" s="66"/>
      <c r="P178" s="66"/>
      <c r="Q178" s="66"/>
      <c r="R178" s="66"/>
      <c r="S178" s="66"/>
      <c r="T178" s="66"/>
      <c r="U178" s="66"/>
      <c r="V178" s="67"/>
      <c r="W178" s="1"/>
      <c r="X178" s="1"/>
      <c r="Z178" s="1"/>
    </row>
    <row r="179" spans="2:27">
      <c r="B179" s="6" t="s">
        <v>114</v>
      </c>
      <c r="C179" s="6">
        <v>5</v>
      </c>
      <c r="D179" s="6">
        <v>4</v>
      </c>
      <c r="E179" s="6">
        <v>3</v>
      </c>
      <c r="F179" s="6">
        <v>2</v>
      </c>
      <c r="G179" s="6">
        <v>11</v>
      </c>
      <c r="H179" s="6">
        <v>12</v>
      </c>
      <c r="I179" s="6">
        <v>13</v>
      </c>
      <c r="J179" s="6">
        <v>14</v>
      </c>
      <c r="K179" s="6">
        <v>15</v>
      </c>
      <c r="M179" s="6" t="s">
        <v>114</v>
      </c>
      <c r="N179" s="6">
        <v>5</v>
      </c>
      <c r="O179" s="6">
        <v>4</v>
      </c>
      <c r="P179" s="6">
        <v>3</v>
      </c>
      <c r="Q179" s="6">
        <v>2</v>
      </c>
      <c r="R179" s="6">
        <v>11</v>
      </c>
      <c r="S179" s="6">
        <v>12</v>
      </c>
      <c r="T179" s="6">
        <v>13</v>
      </c>
      <c r="U179" s="6">
        <v>14</v>
      </c>
      <c r="V179" s="6">
        <v>15</v>
      </c>
      <c r="W179" s="1"/>
      <c r="X179" s="1"/>
      <c r="Z179" s="1"/>
    </row>
    <row r="180" spans="2:27">
      <c r="B180" s="26" t="s">
        <v>115</v>
      </c>
      <c r="C180" s="11">
        <f>C171/C$18</f>
        <v>3.9834575385382889E-2</v>
      </c>
      <c r="D180" s="11">
        <f t="shared" ref="D180:K180" si="60">D171/D$18</f>
        <v>3.226005492665162E-2</v>
      </c>
      <c r="E180" s="11">
        <f t="shared" si="60"/>
        <v>3.850598458188436E-2</v>
      </c>
      <c r="F180" s="11">
        <f t="shared" si="60"/>
        <v>3.609775258092756E-2</v>
      </c>
      <c r="G180" s="11">
        <f t="shared" si="60"/>
        <v>3.3479380075248727E-2</v>
      </c>
      <c r="H180" s="11">
        <f t="shared" si="60"/>
        <v>2.6979866449231543E-2</v>
      </c>
      <c r="I180" s="11">
        <f t="shared" si="60"/>
        <v>2.7940650753617912E-2</v>
      </c>
      <c r="J180" s="11">
        <f t="shared" si="60"/>
        <v>2.8986073075965083E-2</v>
      </c>
      <c r="K180" s="11">
        <f t="shared" si="60"/>
        <v>2.5605451524284683E-2</v>
      </c>
      <c r="M180" s="26" t="s">
        <v>115</v>
      </c>
      <c r="N180" s="11">
        <f>N171/N$18</f>
        <v>4.1755259780436628E-2</v>
      </c>
      <c r="O180" s="11">
        <f t="shared" ref="O180:V180" si="61">O171/O$18</f>
        <v>2.6575365811330211E-2</v>
      </c>
      <c r="P180" s="11">
        <f t="shared" si="61"/>
        <v>3.8074731093670988E-2</v>
      </c>
      <c r="Q180" s="11">
        <f t="shared" si="61"/>
        <v>3.417085362894258E-2</v>
      </c>
      <c r="R180" s="11">
        <f t="shared" si="61"/>
        <v>3.2856005112412892E-2</v>
      </c>
      <c r="S180" s="11">
        <f t="shared" si="61"/>
        <v>2.790122453875446E-2</v>
      </c>
      <c r="T180" s="11">
        <f t="shared" si="61"/>
        <v>2.7911239011637161E-2</v>
      </c>
      <c r="U180" s="11">
        <f t="shared" si="61"/>
        <v>2.5955094643764155E-2</v>
      </c>
      <c r="V180" s="11">
        <f t="shared" si="61"/>
        <v>2.5232156595021531E-2</v>
      </c>
      <c r="W180" s="1"/>
      <c r="X180" s="1"/>
      <c r="Z180" s="1"/>
    </row>
    <row r="181" spans="2:27">
      <c r="B181" s="7" t="s">
        <v>116</v>
      </c>
      <c r="C181" s="11">
        <f>C172/C$19</f>
        <v>3.8123905637570399E-2</v>
      </c>
      <c r="D181" s="11">
        <f t="shared" ref="D181:K181" si="62">D172/D$19</f>
        <v>3.7166565470417821E-2</v>
      </c>
      <c r="E181" s="11">
        <f t="shared" si="62"/>
        <v>3.5042209195990312E-2</v>
      </c>
      <c r="F181" s="11">
        <f t="shared" si="62"/>
        <v>3.371209689100782E-2</v>
      </c>
      <c r="G181" s="11">
        <f t="shared" si="62"/>
        <v>3.2526613501324221E-2</v>
      </c>
      <c r="H181" s="11">
        <f t="shared" si="62"/>
        <v>2.8783244243884395E-2</v>
      </c>
      <c r="I181" s="11">
        <f t="shared" si="62"/>
        <v>3.1207983301144004E-2</v>
      </c>
      <c r="J181" s="11">
        <f t="shared" si="62"/>
        <v>2.8081372660965647E-2</v>
      </c>
      <c r="K181" s="11">
        <f t="shared" si="62"/>
        <v>2.9359498629781117E-2</v>
      </c>
      <c r="M181" s="7" t="s">
        <v>116</v>
      </c>
      <c r="N181" s="11">
        <f>N172/N$19</f>
        <v>3.8151280469229089E-2</v>
      </c>
      <c r="O181" s="11">
        <f t="shared" ref="O181:V181" si="63">O172/O$19</f>
        <v>3.4731382895929405E-2</v>
      </c>
      <c r="P181" s="11">
        <f t="shared" si="63"/>
        <v>3.3276504784643085E-2</v>
      </c>
      <c r="Q181" s="11">
        <f t="shared" si="63"/>
        <v>3.3433270873927556E-2</v>
      </c>
      <c r="R181" s="11">
        <f t="shared" si="63"/>
        <v>3.1768441234350624E-2</v>
      </c>
      <c r="S181" s="11">
        <f t="shared" si="63"/>
        <v>2.8681771217179016E-2</v>
      </c>
      <c r="T181" s="11">
        <f t="shared" si="63"/>
        <v>3.1200326639402469E-2</v>
      </c>
      <c r="U181" s="11">
        <f t="shared" si="63"/>
        <v>2.7935757591487722E-2</v>
      </c>
      <c r="V181" s="11">
        <f t="shared" si="63"/>
        <v>3.0045325582535289E-2</v>
      </c>
      <c r="W181" s="1"/>
      <c r="X181" s="1"/>
      <c r="Z181" s="1"/>
    </row>
    <row r="182" spans="2:27">
      <c r="B182" s="7" t="s">
        <v>117</v>
      </c>
      <c r="C182" s="11">
        <f>C173/C$20</f>
        <v>3.8765032294199295E-2</v>
      </c>
      <c r="D182" s="11">
        <f t="shared" ref="D182:K182" si="64">D173/D$20</f>
        <v>3.2451786598894916E-2</v>
      </c>
      <c r="E182" s="11">
        <f t="shared" si="64"/>
        <v>3.5950117170805887E-2</v>
      </c>
      <c r="F182" s="11">
        <f t="shared" si="64"/>
        <v>3.4494614206028305E-2</v>
      </c>
      <c r="G182" s="11">
        <f t="shared" si="64"/>
        <v>3.285534229065333E-2</v>
      </c>
      <c r="H182" s="11">
        <f t="shared" si="64"/>
        <v>2.8143883159162063E-2</v>
      </c>
      <c r="I182" s="11">
        <f t="shared" si="64"/>
        <v>2.807197383081381E-2</v>
      </c>
      <c r="J182" s="11">
        <f t="shared" si="64"/>
        <v>2.4267287354243761E-2</v>
      </c>
      <c r="K182" s="11">
        <f t="shared" si="64"/>
        <v>2.7936069297585887E-2</v>
      </c>
      <c r="M182" s="7" t="s">
        <v>117</v>
      </c>
      <c r="N182" s="11">
        <f>N173/N$20</f>
        <v>3.8474163101213515E-2</v>
      </c>
      <c r="O182" s="11">
        <f t="shared" ref="O182:V182" si="65">O173/O$20</f>
        <v>3.3468570813974821E-2</v>
      </c>
      <c r="P182" s="11">
        <f t="shared" si="65"/>
        <v>3.5899535866883693E-2</v>
      </c>
      <c r="Q182" s="11">
        <f t="shared" si="65"/>
        <v>3.3415347979670149E-2</v>
      </c>
      <c r="R182" s="11">
        <f t="shared" si="65"/>
        <v>3.2946257583668558E-2</v>
      </c>
      <c r="S182" s="11">
        <f t="shared" si="65"/>
        <v>2.8355994837257384E-2</v>
      </c>
      <c r="T182" s="11">
        <f t="shared" si="65"/>
        <v>2.7879531105921382E-2</v>
      </c>
      <c r="U182" s="11">
        <f t="shared" si="65"/>
        <v>2.3977325472303336E-2</v>
      </c>
      <c r="V182" s="11">
        <f t="shared" si="65"/>
        <v>2.7901564985520644E-2</v>
      </c>
      <c r="W182" s="1"/>
      <c r="X182" s="1"/>
      <c r="Z182" s="1"/>
    </row>
    <row r="183" spans="2:27">
      <c r="B183" s="7" t="s">
        <v>118</v>
      </c>
      <c r="C183" s="11">
        <f>C174/C$21</f>
        <v>3.5432597272122564E-2</v>
      </c>
      <c r="D183" s="11">
        <f t="shared" ref="D183:J183" si="66">D174/D$21</f>
        <v>4.3067252800842379E-2</v>
      </c>
      <c r="E183" s="11">
        <f t="shared" si="66"/>
        <v>3.5877835042837203E-2</v>
      </c>
      <c r="F183" s="11">
        <f t="shared" si="66"/>
        <v>3.0478147836917675E-2</v>
      </c>
      <c r="G183" s="11">
        <f t="shared" si="66"/>
        <v>2.5038015781105965E-2</v>
      </c>
      <c r="H183" s="11">
        <f t="shared" si="66"/>
        <v>2.4866350370187366E-2</v>
      </c>
      <c r="I183" s="11">
        <f t="shared" si="66"/>
        <v>2.1021810425994221E-2</v>
      </c>
      <c r="J183" s="11">
        <f t="shared" si="66"/>
        <v>2.4208847149115829E-2</v>
      </c>
      <c r="K183" s="11">
        <f>K174/K$21</f>
        <v>2.2235381896405119E-2</v>
      </c>
      <c r="M183" s="7" t="s">
        <v>118</v>
      </c>
      <c r="N183" s="11">
        <f>N174/N$21</f>
        <v>3.5772740568303638E-2</v>
      </c>
      <c r="O183" s="11">
        <f t="shared" ref="O183:U183" si="67">O174/O$21</f>
        <v>4.2678172775669487E-2</v>
      </c>
      <c r="P183" s="11">
        <f t="shared" si="67"/>
        <v>3.3815407071609668E-2</v>
      </c>
      <c r="Q183" s="11">
        <f t="shared" si="67"/>
        <v>2.7912080631802162E-2</v>
      </c>
      <c r="R183" s="11">
        <f t="shared" si="67"/>
        <v>2.465119462790798E-2</v>
      </c>
      <c r="S183" s="11">
        <f t="shared" si="67"/>
        <v>2.2661573652495794E-2</v>
      </c>
      <c r="T183" s="11">
        <f t="shared" si="67"/>
        <v>1.901666464478239E-2</v>
      </c>
      <c r="U183" s="11">
        <f t="shared" si="67"/>
        <v>2.2380259466241219E-2</v>
      </c>
      <c r="V183" s="11">
        <f>V174/V$21</f>
        <v>2.0638649299992713E-2</v>
      </c>
      <c r="W183" s="1"/>
      <c r="X183" s="1"/>
      <c r="Z183" s="1"/>
    </row>
    <row r="184" spans="2:27">
      <c r="B184" s="7" t="s">
        <v>119</v>
      </c>
      <c r="C184" s="11">
        <f>C175/C$22</f>
        <v>2.957134733370595E-2</v>
      </c>
      <c r="D184" s="11">
        <f t="shared" ref="D184:J184" si="68">D175/D$22</f>
        <v>3.1718633889283435E-2</v>
      </c>
      <c r="E184" s="11">
        <f t="shared" si="68"/>
        <v>3.0193484335831522E-2</v>
      </c>
      <c r="F184" s="11">
        <f t="shared" si="68"/>
        <v>2.4945896996451822E-2</v>
      </c>
      <c r="G184" s="11">
        <f t="shared" si="68"/>
        <v>2.2114473390141186E-2</v>
      </c>
      <c r="H184" s="11">
        <f t="shared" si="68"/>
        <v>2.1157710968366578E-2</v>
      </c>
      <c r="I184" s="11">
        <f t="shared" si="68"/>
        <v>2.0053492010653765E-2</v>
      </c>
      <c r="J184" s="11">
        <f t="shared" si="68"/>
        <v>1.9323189765933967E-2</v>
      </c>
      <c r="K184" s="11">
        <f>K175/K$22</f>
        <v>1.8893525951921706E-2</v>
      </c>
      <c r="M184" s="7" t="s">
        <v>119</v>
      </c>
      <c r="N184" s="11">
        <f>N175/N$22</f>
        <v>3.0820868261943846E-2</v>
      </c>
      <c r="O184" s="11">
        <f t="shared" ref="O184:U184" si="69">O175/O$22</f>
        <v>3.1483105801966865E-2</v>
      </c>
      <c r="P184" s="11">
        <f t="shared" si="69"/>
        <v>3.1522511264458909E-2</v>
      </c>
      <c r="Q184" s="11">
        <f t="shared" si="69"/>
        <v>2.3682100055354184E-2</v>
      </c>
      <c r="R184" s="11">
        <f t="shared" si="69"/>
        <v>2.1821506169408627E-2</v>
      </c>
      <c r="S184" s="11">
        <f t="shared" si="69"/>
        <v>2.1742867061336511E-2</v>
      </c>
      <c r="T184" s="11">
        <f t="shared" si="69"/>
        <v>2.0169243552592024E-2</v>
      </c>
      <c r="U184" s="11">
        <f t="shared" si="69"/>
        <v>1.9210284510771392E-2</v>
      </c>
      <c r="V184" s="11">
        <f>V175/V$22</f>
        <v>1.9023474443219609E-2</v>
      </c>
      <c r="W184" s="1"/>
      <c r="X184" s="1"/>
      <c r="Z184" s="1"/>
    </row>
    <row r="185" spans="2:27">
      <c r="W185" s="1"/>
      <c r="X185" s="1"/>
      <c r="Z185" s="1"/>
    </row>
    <row r="186" spans="2:27" ht="15">
      <c r="B186" s="47" t="s">
        <v>243</v>
      </c>
      <c r="C186" s="47"/>
      <c r="D186" s="47"/>
      <c r="E186" s="47"/>
      <c r="F186" s="47"/>
      <c r="G186" s="47"/>
      <c r="H186" s="47"/>
      <c r="I186" s="47"/>
      <c r="J186" s="47"/>
      <c r="K186" s="47"/>
      <c r="M186" s="47" t="s">
        <v>244</v>
      </c>
      <c r="N186" s="47"/>
      <c r="O186" s="47"/>
      <c r="P186" s="47"/>
      <c r="Q186" s="47"/>
      <c r="R186" s="47"/>
      <c r="S186" s="47"/>
      <c r="T186" s="47"/>
      <c r="U186" s="47"/>
      <c r="V186" s="47"/>
      <c r="W186" s="1"/>
      <c r="X186" s="1"/>
      <c r="Z186" s="1"/>
    </row>
    <row r="187" spans="2:27">
      <c r="B187" s="6"/>
      <c r="C187" s="61" t="s">
        <v>95</v>
      </c>
      <c r="D187" s="61"/>
      <c r="E187" s="61"/>
      <c r="F187" s="61"/>
      <c r="G187" s="61"/>
      <c r="H187" s="61"/>
      <c r="I187" s="61"/>
      <c r="J187" s="61"/>
      <c r="K187" s="61"/>
      <c r="M187" s="6"/>
      <c r="N187" s="61" t="s">
        <v>95</v>
      </c>
      <c r="O187" s="61"/>
      <c r="P187" s="61"/>
      <c r="Q187" s="61"/>
      <c r="R187" s="61"/>
      <c r="S187" s="61"/>
      <c r="T187" s="61"/>
      <c r="U187" s="61"/>
      <c r="V187" s="61"/>
      <c r="W187" s="1"/>
      <c r="X187" s="1"/>
      <c r="Z187" s="1"/>
    </row>
    <row r="188" spans="2:27">
      <c r="B188" s="6" t="s">
        <v>114</v>
      </c>
      <c r="C188" s="6">
        <v>5</v>
      </c>
      <c r="D188" s="6">
        <v>4</v>
      </c>
      <c r="E188" s="6">
        <v>3</v>
      </c>
      <c r="F188" s="6">
        <v>2</v>
      </c>
      <c r="G188" s="6">
        <v>11</v>
      </c>
      <c r="H188" s="6">
        <v>12</v>
      </c>
      <c r="I188" s="6">
        <v>13</v>
      </c>
      <c r="J188" s="6">
        <v>14</v>
      </c>
      <c r="K188" s="6">
        <v>15</v>
      </c>
      <c r="M188" s="6" t="s">
        <v>114</v>
      </c>
      <c r="N188" s="6">
        <v>5</v>
      </c>
      <c r="O188" s="6">
        <v>4</v>
      </c>
      <c r="P188" s="6">
        <v>3</v>
      </c>
      <c r="Q188" s="6">
        <v>2</v>
      </c>
      <c r="R188" s="6">
        <v>11</v>
      </c>
      <c r="S188" s="6">
        <v>12</v>
      </c>
      <c r="T188" s="6">
        <v>13</v>
      </c>
      <c r="U188" s="6">
        <v>14</v>
      </c>
      <c r="V188" s="6">
        <v>15</v>
      </c>
      <c r="W188" s="1"/>
      <c r="X188" s="1"/>
      <c r="Z188" s="1"/>
    </row>
    <row r="189" spans="2:27">
      <c r="B189" s="26" t="s">
        <v>115</v>
      </c>
      <c r="C189" s="32">
        <v>36.672413924808318</v>
      </c>
      <c r="D189" s="32">
        <v>178.477437752778</v>
      </c>
      <c r="E189" s="32">
        <v>164.01157467467954</v>
      </c>
      <c r="F189" s="32">
        <v>165.71503431263801</v>
      </c>
      <c r="G189" s="32">
        <v>68.056384096631419</v>
      </c>
      <c r="H189" s="32">
        <v>218.15313565146411</v>
      </c>
      <c r="I189" s="32">
        <v>179.98218512847234</v>
      </c>
      <c r="J189" s="32">
        <v>203.00793280327028</v>
      </c>
      <c r="K189" s="32">
        <v>184.16260720202658</v>
      </c>
      <c r="M189" s="26" t="s">
        <v>115</v>
      </c>
      <c r="N189" s="32">
        <v>30.597278251899098</v>
      </c>
      <c r="O189" s="32">
        <v>185.54100250214941</v>
      </c>
      <c r="P189" s="32">
        <v>179.54341124067557</v>
      </c>
      <c r="Q189" s="32">
        <v>177.89627979187645</v>
      </c>
      <c r="R189" s="32">
        <v>64.542971587467477</v>
      </c>
      <c r="S189" s="32">
        <v>169.74317804404237</v>
      </c>
      <c r="T189" s="32">
        <v>226.22654423751035</v>
      </c>
      <c r="U189" s="32">
        <v>193.2674734145497</v>
      </c>
      <c r="V189" s="32">
        <v>173.02345129018966</v>
      </c>
      <c r="W189" s="1"/>
      <c r="X189" s="1"/>
      <c r="Y189" s="1"/>
      <c r="Z189" s="1"/>
      <c r="AA189" s="1"/>
    </row>
    <row r="190" spans="2:27">
      <c r="B190" s="7" t="s">
        <v>116</v>
      </c>
      <c r="C190" s="32">
        <v>38.481416253205133</v>
      </c>
      <c r="D190" s="32">
        <v>160.57645949804945</v>
      </c>
      <c r="E190" s="32">
        <v>65.675491252280707</v>
      </c>
      <c r="F190" s="32">
        <v>255.13759509565494</v>
      </c>
      <c r="G190" s="32">
        <v>91.655209957563883</v>
      </c>
      <c r="H190" s="32">
        <v>179.91382257512646</v>
      </c>
      <c r="I190" s="32">
        <v>324.48374988227096</v>
      </c>
      <c r="J190" s="32">
        <v>273.84973252087377</v>
      </c>
      <c r="K190" s="32">
        <v>234.34540970063651</v>
      </c>
      <c r="M190" s="7" t="s">
        <v>116</v>
      </c>
      <c r="N190" s="32">
        <v>36.658996816789603</v>
      </c>
      <c r="O190" s="32">
        <v>181.63243472957436</v>
      </c>
      <c r="P190" s="32">
        <v>58.138625601361539</v>
      </c>
      <c r="Q190" s="32">
        <v>277.57052625047174</v>
      </c>
      <c r="R190" s="32">
        <v>89.990911930932185</v>
      </c>
      <c r="S190" s="32">
        <v>104.97806277955409</v>
      </c>
      <c r="T190" s="32">
        <v>277.53281107702014</v>
      </c>
      <c r="U190" s="32">
        <v>229.60293195474858</v>
      </c>
      <c r="V190" s="32">
        <v>217.44632737155186</v>
      </c>
      <c r="W190" s="1"/>
      <c r="X190" s="1"/>
      <c r="Z190" s="1"/>
    </row>
    <row r="191" spans="2:27">
      <c r="B191" s="7" t="s">
        <v>117</v>
      </c>
      <c r="C191" s="32">
        <v>83.881663562632596</v>
      </c>
      <c r="D191" s="32">
        <v>158.25517056555816</v>
      </c>
      <c r="E191" s="32">
        <v>131.73280052089808</v>
      </c>
      <c r="F191" s="32">
        <v>208.43188488922925</v>
      </c>
      <c r="G191" s="32">
        <v>110.8291738088889</v>
      </c>
      <c r="H191" s="32">
        <v>177.7927306257358</v>
      </c>
      <c r="I191" s="32">
        <v>256.84712414172895</v>
      </c>
      <c r="J191" s="32">
        <v>297.7289409505056</v>
      </c>
      <c r="K191" s="32">
        <v>180.77486678153622</v>
      </c>
      <c r="M191" s="7" t="s">
        <v>117</v>
      </c>
      <c r="N191" s="32">
        <v>97.144844071248031</v>
      </c>
      <c r="O191" s="32">
        <v>136.38995726061904</v>
      </c>
      <c r="P191" s="32">
        <v>148.99461458770631</v>
      </c>
      <c r="Q191" s="32">
        <v>217.38827032586298</v>
      </c>
      <c r="R191" s="32">
        <v>124.38744211437346</v>
      </c>
      <c r="S191" s="32">
        <v>127.81075817155626</v>
      </c>
      <c r="T191" s="32">
        <v>276.26973599848679</v>
      </c>
      <c r="U191" s="32">
        <v>260.61881070317838</v>
      </c>
      <c r="V191" s="32">
        <v>170.22639948353381</v>
      </c>
      <c r="W191" s="1"/>
      <c r="X191" s="1"/>
      <c r="Z191" s="1"/>
    </row>
    <row r="192" spans="2:27">
      <c r="B192" s="7" t="s">
        <v>118</v>
      </c>
      <c r="C192" s="32">
        <v>16.616145415998947</v>
      </c>
      <c r="D192" s="32">
        <v>34.334285191127215</v>
      </c>
      <c r="E192" s="32">
        <v>15.492767534352323</v>
      </c>
      <c r="F192" s="32">
        <v>106.71651586717174</v>
      </c>
      <c r="G192" s="32">
        <v>76.840114194696966</v>
      </c>
      <c r="H192" s="32">
        <v>85.139576019017113</v>
      </c>
      <c r="I192" s="32">
        <v>242.16543351402584</v>
      </c>
      <c r="J192" s="32">
        <v>111.71178598022466</v>
      </c>
      <c r="K192" s="32">
        <v>74.855225194428527</v>
      </c>
      <c r="M192" s="7" t="s">
        <v>118</v>
      </c>
      <c r="N192" s="32">
        <v>13.560274595672308</v>
      </c>
      <c r="O192" s="32">
        <v>19.031286765205373</v>
      </c>
      <c r="P192" s="32">
        <v>16.274285858401381</v>
      </c>
      <c r="Q192" s="32">
        <v>92.05424191888433</v>
      </c>
      <c r="R192" s="32">
        <v>54.860562518096359</v>
      </c>
      <c r="S192" s="32">
        <v>55.199088649843652</v>
      </c>
      <c r="T192" s="32">
        <v>275.05126255484493</v>
      </c>
      <c r="U192" s="32">
        <v>69.441987994691559</v>
      </c>
      <c r="V192" s="32">
        <v>93.486125983249849</v>
      </c>
      <c r="W192" s="1"/>
      <c r="X192" s="1"/>
      <c r="Z192" s="1"/>
    </row>
    <row r="193" spans="2:26">
      <c r="B193" s="7" t="s">
        <v>119</v>
      </c>
      <c r="C193" s="32">
        <v>40.892055555555551</v>
      </c>
      <c r="D193" s="32">
        <v>52.240440251572323</v>
      </c>
      <c r="E193" s="32">
        <v>68.09606481481481</v>
      </c>
      <c r="F193" s="32">
        <v>146.61005050505051</v>
      </c>
      <c r="G193" s="32">
        <v>23.202033898305086</v>
      </c>
      <c r="H193" s="32">
        <v>106.89110091743119</v>
      </c>
      <c r="I193" s="32">
        <v>75.568278145695359</v>
      </c>
      <c r="J193" s="32">
        <v>157.60886666666667</v>
      </c>
      <c r="K193" s="32">
        <v>78.368083670715251</v>
      </c>
      <c r="M193" s="7" t="s">
        <v>119</v>
      </c>
      <c r="N193" s="32">
        <v>46.156166987627778</v>
      </c>
      <c r="O193" s="32">
        <v>61.893882630830127</v>
      </c>
      <c r="P193" s="32">
        <v>65.925834297356019</v>
      </c>
      <c r="Q193" s="32">
        <v>123.94147966483915</v>
      </c>
      <c r="R193" s="32">
        <v>19.977800462761753</v>
      </c>
      <c r="S193" s="32">
        <v>84.212145243367587</v>
      </c>
      <c r="T193" s="32">
        <v>84.007977219138184</v>
      </c>
      <c r="U193" s="32">
        <v>153.65809990369735</v>
      </c>
      <c r="V193" s="32">
        <v>81.437589447607152</v>
      </c>
      <c r="W193" s="1"/>
      <c r="X193" s="1"/>
      <c r="Z193" s="1"/>
    </row>
    <row r="194" spans="2:26">
      <c r="W194" s="1"/>
      <c r="X194" s="1"/>
      <c r="Z194" s="1"/>
    </row>
    <row r="195" spans="2:26" ht="15">
      <c r="B195" s="47" t="s">
        <v>211</v>
      </c>
      <c r="C195" s="47"/>
      <c r="D195" s="47"/>
      <c r="E195" s="47"/>
      <c r="F195" s="47"/>
      <c r="G195" s="47"/>
      <c r="H195" s="47"/>
      <c r="I195" s="47"/>
      <c r="J195" s="47"/>
      <c r="K195" s="47"/>
      <c r="M195" s="47" t="s">
        <v>212</v>
      </c>
      <c r="N195" s="47"/>
      <c r="O195" s="47"/>
      <c r="P195" s="47"/>
      <c r="Q195" s="47"/>
      <c r="R195" s="47"/>
      <c r="S195" s="47"/>
      <c r="T195" s="47"/>
      <c r="U195" s="47"/>
      <c r="V195" s="47"/>
      <c r="W195" s="1"/>
      <c r="X195" s="1"/>
      <c r="Z195" s="1"/>
    </row>
    <row r="196" spans="2:26">
      <c r="B196" s="6"/>
      <c r="C196" s="65" t="s">
        <v>95</v>
      </c>
      <c r="D196" s="66"/>
      <c r="E196" s="66"/>
      <c r="F196" s="66"/>
      <c r="G196" s="66"/>
      <c r="H196" s="66"/>
      <c r="I196" s="66"/>
      <c r="J196" s="66"/>
      <c r="K196" s="67"/>
      <c r="M196" s="6"/>
      <c r="N196" s="65" t="s">
        <v>95</v>
      </c>
      <c r="O196" s="66"/>
      <c r="P196" s="66"/>
      <c r="Q196" s="66"/>
      <c r="R196" s="66"/>
      <c r="S196" s="66"/>
      <c r="T196" s="66"/>
      <c r="U196" s="66"/>
      <c r="V196" s="67"/>
      <c r="W196" s="1"/>
      <c r="X196" s="1"/>
      <c r="Z196" s="1"/>
    </row>
    <row r="197" spans="2:26">
      <c r="B197" s="6" t="s">
        <v>114</v>
      </c>
      <c r="C197" s="6">
        <v>5</v>
      </c>
      <c r="D197" s="6">
        <v>4</v>
      </c>
      <c r="E197" s="6">
        <v>3</v>
      </c>
      <c r="F197" s="6">
        <v>2</v>
      </c>
      <c r="G197" s="6">
        <v>11</v>
      </c>
      <c r="H197" s="6">
        <v>12</v>
      </c>
      <c r="I197" s="6">
        <v>13</v>
      </c>
      <c r="J197" s="6">
        <v>14</v>
      </c>
      <c r="K197" s="6">
        <v>15</v>
      </c>
      <c r="M197" s="6" t="s">
        <v>114</v>
      </c>
      <c r="N197" s="6">
        <v>5</v>
      </c>
      <c r="O197" s="6">
        <v>4</v>
      </c>
      <c r="P197" s="6">
        <v>3</v>
      </c>
      <c r="Q197" s="6">
        <v>2</v>
      </c>
      <c r="R197" s="6">
        <v>11</v>
      </c>
      <c r="S197" s="6">
        <v>12</v>
      </c>
      <c r="T197" s="6">
        <v>13</v>
      </c>
      <c r="U197" s="6">
        <v>14</v>
      </c>
      <c r="V197" s="6">
        <v>15</v>
      </c>
      <c r="W197" s="1"/>
      <c r="X197" s="1"/>
      <c r="Z197" s="1"/>
    </row>
    <row r="198" spans="2:26">
      <c r="B198" s="26" t="s">
        <v>115</v>
      </c>
      <c r="C198" s="11">
        <f>C189/C$18</f>
        <v>7.0749185355379219E-4</v>
      </c>
      <c r="D198" s="11">
        <f t="shared" ref="D198:K198" si="70">D189/D$18</f>
        <v>3.0889334515252324E-3</v>
      </c>
      <c r="E198" s="11">
        <f t="shared" si="70"/>
        <v>3.1452359567699863E-3</v>
      </c>
      <c r="F198" s="11">
        <f t="shared" si="70"/>
        <v>2.9721122416975598E-3</v>
      </c>
      <c r="G198" s="11">
        <f t="shared" si="70"/>
        <v>9.2186615439823945E-4</v>
      </c>
      <c r="H198" s="11">
        <f t="shared" si="70"/>
        <v>2.8845320103923935E-3</v>
      </c>
      <c r="I198" s="11">
        <f t="shared" si="70"/>
        <v>2.5086156736154187E-3</v>
      </c>
      <c r="J198" s="11">
        <f t="shared" si="70"/>
        <v>2.909606821844578E-3</v>
      </c>
      <c r="K198" s="11">
        <f t="shared" si="70"/>
        <v>2.4701296941869841E-3</v>
      </c>
      <c r="M198" s="26" t="s">
        <v>115</v>
      </c>
      <c r="N198" s="11">
        <f>N189/N$18</f>
        <v>4.2853941940537656E-4</v>
      </c>
      <c r="O198" s="11">
        <f t="shared" ref="O198:V198" si="71">O189/O$18</f>
        <v>2.1235371688228225E-3</v>
      </c>
      <c r="P198" s="11">
        <f t="shared" si="71"/>
        <v>3.7828318950700996E-3</v>
      </c>
      <c r="Q198" s="11">
        <f t="shared" si="71"/>
        <v>3.1541157281683701E-3</v>
      </c>
      <c r="R198" s="11">
        <f t="shared" si="71"/>
        <v>7.0217698526956742E-4</v>
      </c>
      <c r="S198" s="11">
        <f t="shared" si="71"/>
        <v>2.7282189217294412E-3</v>
      </c>
      <c r="T198" s="11">
        <f t="shared" si="71"/>
        <v>3.3778571471542811E-3</v>
      </c>
      <c r="U198" s="11">
        <f t="shared" si="71"/>
        <v>2.9200163450827758E-3</v>
      </c>
      <c r="V198" s="11">
        <f t="shared" si="71"/>
        <v>2.2212716291882466E-3</v>
      </c>
      <c r="W198" s="1"/>
      <c r="X198" s="1"/>
      <c r="Z198" s="1"/>
    </row>
    <row r="199" spans="2:26">
      <c r="B199" s="7" t="s">
        <v>116</v>
      </c>
      <c r="C199" s="11">
        <f>C190/C$19</f>
        <v>6.1739195569986529E-4</v>
      </c>
      <c r="D199" s="11">
        <f t="shared" ref="D199:K199" si="72">D190/D$19</f>
        <v>2.738828859025301E-3</v>
      </c>
      <c r="E199" s="11">
        <f t="shared" si="72"/>
        <v>1.122461094315245E-3</v>
      </c>
      <c r="F199" s="11">
        <f t="shared" si="72"/>
        <v>3.9459410643999304E-3</v>
      </c>
      <c r="G199" s="11">
        <f t="shared" si="72"/>
        <v>1.0679881632292452E-3</v>
      </c>
      <c r="H199" s="11">
        <f t="shared" si="72"/>
        <v>2.2899736228815452E-3</v>
      </c>
      <c r="I199" s="11">
        <f t="shared" si="72"/>
        <v>4.4500863915498635E-3</v>
      </c>
      <c r="J199" s="11">
        <f t="shared" si="72"/>
        <v>3.5511790374852682E-3</v>
      </c>
      <c r="K199" s="11">
        <f t="shared" si="72"/>
        <v>3.2742620710093902E-3</v>
      </c>
      <c r="M199" s="7" t="s">
        <v>116</v>
      </c>
      <c r="N199" s="11">
        <f>N190/N$19</f>
        <v>4.6643302552663526E-4</v>
      </c>
      <c r="O199" s="11">
        <f t="shared" ref="O199:V199" si="73">O190/O$19</f>
        <v>2.2724785406369476E-3</v>
      </c>
      <c r="P199" s="11">
        <f t="shared" si="73"/>
        <v>1.0576899004811351E-3</v>
      </c>
      <c r="Q199" s="11">
        <f t="shared" si="73"/>
        <v>4.0737309997281182E-3</v>
      </c>
      <c r="R199" s="11">
        <f t="shared" si="73"/>
        <v>8.5726536555672883E-4</v>
      </c>
      <c r="S199" s="11">
        <f t="shared" si="73"/>
        <v>1.7129067323035591E-3</v>
      </c>
      <c r="T199" s="11">
        <f t="shared" si="73"/>
        <v>4.5289860943031083E-3</v>
      </c>
      <c r="U199" s="11">
        <f t="shared" si="73"/>
        <v>3.291708293389573E-3</v>
      </c>
      <c r="V199" s="11">
        <f t="shared" si="73"/>
        <v>2.9176368198787707E-3</v>
      </c>
      <c r="W199" s="1"/>
      <c r="X199" s="1"/>
      <c r="Z199" s="1"/>
    </row>
    <row r="200" spans="2:26">
      <c r="B200" s="7" t="s">
        <v>117</v>
      </c>
      <c r="C200" s="11">
        <f>C191/C$20</f>
        <v>1.4609997388022958E-3</v>
      </c>
      <c r="D200" s="11">
        <f t="shared" ref="D200:K200" si="74">D191/D$20</f>
        <v>2.4601018901223531E-3</v>
      </c>
      <c r="E200" s="11">
        <f t="shared" si="74"/>
        <v>2.3870480862949266E-3</v>
      </c>
      <c r="F200" s="11">
        <f t="shared" si="74"/>
        <v>3.3326336752424229E-3</v>
      </c>
      <c r="G200" s="11">
        <f t="shared" si="74"/>
        <v>1.4017621750319292E-3</v>
      </c>
      <c r="H200" s="11">
        <f t="shared" si="74"/>
        <v>2.1426562645670399E-3</v>
      </c>
      <c r="I200" s="11">
        <f t="shared" si="74"/>
        <v>3.3271895211918171E-3</v>
      </c>
      <c r="J200" s="11">
        <f t="shared" si="74"/>
        <v>3.4190549465041311E-3</v>
      </c>
      <c r="K200" s="11">
        <f t="shared" si="74"/>
        <v>2.4545785972155554E-3</v>
      </c>
      <c r="M200" s="7" t="s">
        <v>117</v>
      </c>
      <c r="N200" s="11">
        <f>N191/N$20</f>
        <v>1.33498875510724E-3</v>
      </c>
      <c r="O200" s="11">
        <f t="shared" ref="O200:V200" si="75">O191/O$20</f>
        <v>1.6623711035093516E-3</v>
      </c>
      <c r="P200" s="11">
        <f t="shared" si="75"/>
        <v>3.1564684620785186E-3</v>
      </c>
      <c r="Q200" s="11">
        <f t="shared" si="75"/>
        <v>3.4429974298989751E-3</v>
      </c>
      <c r="R200" s="11">
        <f t="shared" si="75"/>
        <v>1.2097696755949843E-3</v>
      </c>
      <c r="S200" s="11">
        <f t="shared" si="75"/>
        <v>1.9433752591650805E-3</v>
      </c>
      <c r="T200" s="11">
        <f t="shared" si="75"/>
        <v>3.7497337172504174E-3</v>
      </c>
      <c r="U200" s="11">
        <f t="shared" si="75"/>
        <v>2.8700714941235421E-3</v>
      </c>
      <c r="V200" s="11">
        <f t="shared" si="75"/>
        <v>2.1092634757946941E-3</v>
      </c>
      <c r="W200" s="1"/>
      <c r="X200" s="1"/>
      <c r="Z200" s="1"/>
    </row>
    <row r="201" spans="2:26">
      <c r="B201" s="7" t="s">
        <v>118</v>
      </c>
      <c r="C201" s="11">
        <f>C192/C$21</f>
        <v>2.5213768080077327E-4</v>
      </c>
      <c r="D201" s="11">
        <f t="shared" ref="D201:J201" si="76">D192/D$21</f>
        <v>6.7015245022369885E-4</v>
      </c>
      <c r="E201" s="11">
        <f t="shared" si="76"/>
        <v>2.6285588628485881E-4</v>
      </c>
      <c r="F201" s="11">
        <f t="shared" si="76"/>
        <v>1.6128499471141976E-3</v>
      </c>
      <c r="G201" s="11">
        <f t="shared" si="76"/>
        <v>7.2124171430611216E-4</v>
      </c>
      <c r="H201" s="11">
        <f t="shared" si="76"/>
        <v>1.085269352894344E-3</v>
      </c>
      <c r="I201" s="11">
        <f t="shared" si="76"/>
        <v>2.6716889350098237E-3</v>
      </c>
      <c r="J201" s="11">
        <f t="shared" si="76"/>
        <v>1.3641208980756866E-3</v>
      </c>
      <c r="K201" s="11">
        <f>K192/K$21</f>
        <v>9.4302104691671178E-4</v>
      </c>
      <c r="M201" s="7" t="s">
        <v>118</v>
      </c>
      <c r="N201" s="11">
        <f>N192/N$21</f>
        <v>1.6764168420149416E-4</v>
      </c>
      <c r="O201" s="11">
        <f t="shared" ref="O201:U201" si="77">O192/O$21</f>
        <v>3.8805505785741178E-4</v>
      </c>
      <c r="P201" s="11">
        <f t="shared" si="77"/>
        <v>3.2801791970212961E-4</v>
      </c>
      <c r="Q201" s="11">
        <f t="shared" si="77"/>
        <v>1.3694542037559856E-3</v>
      </c>
      <c r="R201" s="11">
        <f t="shared" si="77"/>
        <v>4.1148858614762138E-4</v>
      </c>
      <c r="S201" s="11">
        <f t="shared" si="77"/>
        <v>6.6050019981315307E-4</v>
      </c>
      <c r="T201" s="11">
        <f t="shared" si="77"/>
        <v>2.8018178337485965E-3</v>
      </c>
      <c r="U201" s="11">
        <f t="shared" si="77"/>
        <v>8.6079055598028672E-4</v>
      </c>
      <c r="V201" s="11">
        <f>V192/V$21</f>
        <v>9.6140187489120307E-4</v>
      </c>
      <c r="W201" s="1"/>
      <c r="X201" s="1"/>
      <c r="Z201" s="1"/>
    </row>
    <row r="202" spans="2:26">
      <c r="B202" s="7" t="s">
        <v>119</v>
      </c>
      <c r="C202" s="11">
        <f>C193/C$22</f>
        <v>5.6340185002567056E-4</v>
      </c>
      <c r="D202" s="11">
        <f t="shared" ref="D202:J202" si="78">D193/D$22</f>
        <v>7.9366202606675834E-4</v>
      </c>
      <c r="E202" s="11">
        <f t="shared" si="78"/>
        <v>1.021684827185692E-3</v>
      </c>
      <c r="F202" s="11">
        <f t="shared" si="78"/>
        <v>2.0636483401202566E-3</v>
      </c>
      <c r="G202" s="11">
        <f t="shared" si="78"/>
        <v>2.160110293566519E-4</v>
      </c>
      <c r="H202" s="11">
        <f t="shared" si="78"/>
        <v>1.2336577379685565E-3</v>
      </c>
      <c r="I202" s="11">
        <f t="shared" si="78"/>
        <v>8.3592542169846819E-4</v>
      </c>
      <c r="J202" s="11">
        <f t="shared" si="78"/>
        <v>1.6899748010267594E-3</v>
      </c>
      <c r="K202" s="11">
        <f>K193/K$22</f>
        <v>9.2503866689743212E-4</v>
      </c>
      <c r="M202" s="7" t="s">
        <v>119</v>
      </c>
      <c r="N202" s="11">
        <f>N193/N$22</f>
        <v>5.3770914518303404E-4</v>
      </c>
      <c r="O202" s="11">
        <f t="shared" ref="O202:U202" si="79">O193/O$22</f>
        <v>6.8805783691533169E-4</v>
      </c>
      <c r="P202" s="11">
        <f t="shared" si="79"/>
        <v>9.6253428807799237E-4</v>
      </c>
      <c r="Q202" s="11">
        <f t="shared" si="79"/>
        <v>1.9671566320389722E-3</v>
      </c>
      <c r="R202" s="11">
        <f t="shared" si="79"/>
        <v>1.4914304384479394E-4</v>
      </c>
      <c r="S202" s="11">
        <f t="shared" si="79"/>
        <v>9.8986751678835101E-4</v>
      </c>
      <c r="T202" s="11">
        <f t="shared" si="79"/>
        <v>9.3213543584875483E-4</v>
      </c>
      <c r="U202" s="11">
        <f t="shared" si="79"/>
        <v>1.6814279067698713E-3</v>
      </c>
      <c r="V202" s="11">
        <f>V193/V$22</f>
        <v>9.344918932370443E-4</v>
      </c>
      <c r="W202" s="1"/>
      <c r="X202" s="1"/>
      <c r="Z202" s="1"/>
    </row>
    <row r="203" spans="2:26">
      <c r="W203" s="1"/>
      <c r="X203" s="1"/>
      <c r="Y203" s="1"/>
      <c r="Z203" s="1"/>
    </row>
    <row r="204" spans="2:26" ht="15">
      <c r="B204" s="47" t="s">
        <v>245</v>
      </c>
      <c r="C204" s="47"/>
      <c r="D204" s="47"/>
      <c r="E204" s="47"/>
      <c r="F204" s="47"/>
      <c r="G204" s="47"/>
      <c r="H204" s="47"/>
      <c r="I204" s="47"/>
      <c r="J204" s="47"/>
      <c r="K204" s="47"/>
      <c r="M204" s="47" t="s">
        <v>246</v>
      </c>
      <c r="N204" s="47"/>
      <c r="O204" s="47"/>
      <c r="P204" s="47"/>
      <c r="Q204" s="47"/>
      <c r="R204" s="47"/>
      <c r="S204" s="47"/>
      <c r="T204" s="47"/>
      <c r="U204" s="47"/>
      <c r="V204" s="47"/>
      <c r="W204" s="1"/>
      <c r="Y204" s="1"/>
    </row>
    <row r="205" spans="2:26">
      <c r="B205" s="6"/>
      <c r="C205" s="65" t="s">
        <v>95</v>
      </c>
      <c r="D205" s="66"/>
      <c r="E205" s="66"/>
      <c r="F205" s="66"/>
      <c r="G205" s="66"/>
      <c r="H205" s="66"/>
      <c r="I205" s="66"/>
      <c r="J205" s="66"/>
      <c r="K205" s="67"/>
      <c r="M205" s="6"/>
      <c r="N205" s="65" t="s">
        <v>95</v>
      </c>
      <c r="O205" s="66"/>
      <c r="P205" s="66"/>
      <c r="Q205" s="66"/>
      <c r="R205" s="66"/>
      <c r="S205" s="66"/>
      <c r="T205" s="66"/>
      <c r="U205" s="66"/>
      <c r="V205" s="67"/>
      <c r="W205" s="1"/>
      <c r="Y205" s="1"/>
    </row>
    <row r="206" spans="2:26">
      <c r="B206" s="6" t="s">
        <v>114</v>
      </c>
      <c r="C206" s="6">
        <v>5</v>
      </c>
      <c r="D206" s="6">
        <v>4</v>
      </c>
      <c r="E206" s="6">
        <v>3</v>
      </c>
      <c r="F206" s="6">
        <v>2</v>
      </c>
      <c r="G206" s="6">
        <v>11</v>
      </c>
      <c r="H206" s="6">
        <v>12</v>
      </c>
      <c r="I206" s="6">
        <v>13</v>
      </c>
      <c r="J206" s="6">
        <v>14</v>
      </c>
      <c r="K206" s="6">
        <v>15</v>
      </c>
      <c r="M206" s="6" t="s">
        <v>114</v>
      </c>
      <c r="N206" s="6">
        <v>5</v>
      </c>
      <c r="O206" s="6">
        <v>4</v>
      </c>
      <c r="P206" s="6">
        <v>3</v>
      </c>
      <c r="Q206" s="6">
        <v>2</v>
      </c>
      <c r="R206" s="6">
        <v>11</v>
      </c>
      <c r="S206" s="6">
        <v>12</v>
      </c>
      <c r="T206" s="6">
        <v>13</v>
      </c>
      <c r="U206" s="6">
        <v>14</v>
      </c>
      <c r="V206" s="6">
        <v>15</v>
      </c>
      <c r="W206" s="1"/>
      <c r="Y206" s="1"/>
    </row>
    <row r="207" spans="2:26">
      <c r="B207" s="26" t="s">
        <v>115</v>
      </c>
      <c r="C207" s="32">
        <v>216.48752326245199</v>
      </c>
      <c r="D207" s="32">
        <v>201.57814956759282</v>
      </c>
      <c r="E207" s="32">
        <v>198.89967955982905</v>
      </c>
      <c r="F207" s="32">
        <v>196.26658394646734</v>
      </c>
      <c r="G207" s="32">
        <v>268.21950353368783</v>
      </c>
      <c r="H207" s="32">
        <v>181.1533703851353</v>
      </c>
      <c r="I207" s="32">
        <v>161.99137199884271</v>
      </c>
      <c r="J207" s="32">
        <v>194.72971825632956</v>
      </c>
      <c r="K207" s="32">
        <v>111.74972496554057</v>
      </c>
      <c r="M207" s="26" t="s">
        <v>115</v>
      </c>
      <c r="N207" s="32">
        <v>314.1282296792196</v>
      </c>
      <c r="O207" s="32">
        <v>267.66756675219585</v>
      </c>
      <c r="P207" s="32">
        <v>164.9293367778601</v>
      </c>
      <c r="Q207" s="32">
        <v>196.49735481630523</v>
      </c>
      <c r="R207" s="32">
        <v>305.12783729135595</v>
      </c>
      <c r="S207" s="32">
        <v>140.90326952599253</v>
      </c>
      <c r="T207" s="32">
        <v>156.78926557868274</v>
      </c>
      <c r="U207" s="32">
        <v>152.00861847611671</v>
      </c>
      <c r="V207" s="32">
        <v>98.028468747503368</v>
      </c>
      <c r="W207" s="1"/>
      <c r="Y207" s="1"/>
    </row>
    <row r="208" spans="2:26">
      <c r="B208" s="7" t="s">
        <v>116</v>
      </c>
      <c r="C208" s="32">
        <v>312.77914874256413</v>
      </c>
      <c r="D208" s="32">
        <v>227.77666682570955</v>
      </c>
      <c r="E208" s="32">
        <v>180.20636187388163</v>
      </c>
      <c r="F208" s="32">
        <v>258.35034935591307</v>
      </c>
      <c r="G208" s="32">
        <v>195.15799115147425</v>
      </c>
      <c r="H208" s="32">
        <v>293.35775939183532</v>
      </c>
      <c r="I208" s="32">
        <v>176.42022062962641</v>
      </c>
      <c r="J208" s="32">
        <v>162.30397821500077</v>
      </c>
      <c r="K208" s="32">
        <v>161.42088474256269</v>
      </c>
      <c r="M208" s="7" t="s">
        <v>116</v>
      </c>
      <c r="N208" s="32">
        <v>400.47076825674338</v>
      </c>
      <c r="O208" s="32">
        <v>228.8888616609903</v>
      </c>
      <c r="P208" s="32">
        <v>157.12630429828792</v>
      </c>
      <c r="Q208" s="32">
        <v>260.73111018050588</v>
      </c>
      <c r="R208" s="32">
        <v>210.31020070363718</v>
      </c>
      <c r="S208" s="32">
        <v>226.02905999281236</v>
      </c>
      <c r="T208" s="32">
        <v>136.22593616264862</v>
      </c>
      <c r="U208" s="32">
        <v>124.38653906176741</v>
      </c>
      <c r="V208" s="32">
        <v>154.05506820031749</v>
      </c>
      <c r="W208" s="1"/>
      <c r="Y208" s="1"/>
    </row>
    <row r="209" spans="2:26">
      <c r="B209" s="7" t="s">
        <v>117</v>
      </c>
      <c r="C209" s="32">
        <v>258.14188065169833</v>
      </c>
      <c r="D209" s="32">
        <v>251.72610660237683</v>
      </c>
      <c r="E209" s="32">
        <v>208.99482172302757</v>
      </c>
      <c r="F209" s="32">
        <v>212.96796366221344</v>
      </c>
      <c r="G209" s="32">
        <v>241.15398447535563</v>
      </c>
      <c r="H209" s="32">
        <v>222.98603497835077</v>
      </c>
      <c r="I209" s="32">
        <v>140.69124568647078</v>
      </c>
      <c r="J209" s="32">
        <v>158.08374719128429</v>
      </c>
      <c r="K209" s="32">
        <v>147.91154000687683</v>
      </c>
      <c r="M209" s="7" t="s">
        <v>117</v>
      </c>
      <c r="N209" s="32">
        <v>335.41018917786221</v>
      </c>
      <c r="O209" s="32">
        <v>287.7151116442576</v>
      </c>
      <c r="P209" s="32">
        <v>198.29058041903849</v>
      </c>
      <c r="Q209" s="32">
        <v>192.22348550012254</v>
      </c>
      <c r="R209" s="32">
        <v>300.80970004070127</v>
      </c>
      <c r="S209" s="32">
        <v>153.46838500268805</v>
      </c>
      <c r="T209" s="32">
        <v>113.36770290598058</v>
      </c>
      <c r="U209" s="32">
        <v>141.01935235277222</v>
      </c>
      <c r="V209" s="32">
        <v>142.7219242096063</v>
      </c>
      <c r="W209" s="1"/>
      <c r="Y209" s="1"/>
    </row>
    <row r="210" spans="2:26">
      <c r="B210" s="7" t="s">
        <v>118</v>
      </c>
      <c r="C210" s="32">
        <v>224.36681176862137</v>
      </c>
      <c r="D210" s="32">
        <v>266.21514260428302</v>
      </c>
      <c r="E210" s="32">
        <v>310.87558652319092</v>
      </c>
      <c r="F210" s="32">
        <v>383.10767744741167</v>
      </c>
      <c r="G210" s="32">
        <v>326.53838667436059</v>
      </c>
      <c r="H210" s="32">
        <v>452.94497254295572</v>
      </c>
      <c r="I210" s="32">
        <v>574.33290754806194</v>
      </c>
      <c r="J210" s="32">
        <v>526.17856545257553</v>
      </c>
      <c r="K210" s="32">
        <v>338.60854029011114</v>
      </c>
      <c r="M210" s="7" t="s">
        <v>118</v>
      </c>
      <c r="N210" s="32">
        <v>272.81252424703308</v>
      </c>
      <c r="O210" s="32">
        <v>214.15189099875306</v>
      </c>
      <c r="P210" s="32">
        <v>299.78332791504783</v>
      </c>
      <c r="Q210" s="32">
        <v>372.50049233910596</v>
      </c>
      <c r="R210" s="32">
        <v>346.19758236100836</v>
      </c>
      <c r="S210" s="32">
        <v>467.81222235689376</v>
      </c>
      <c r="T210" s="32">
        <v>621.46851524285785</v>
      </c>
      <c r="U210" s="32">
        <v>527.0233194786756</v>
      </c>
      <c r="V210" s="32">
        <v>413.75448333207362</v>
      </c>
      <c r="W210" s="1"/>
      <c r="Y210" s="1"/>
    </row>
    <row r="211" spans="2:26">
      <c r="B211" s="7" t="s">
        <v>119</v>
      </c>
      <c r="C211" s="32">
        <v>252.09102777777778</v>
      </c>
      <c r="D211" s="32">
        <v>183.22647798742136</v>
      </c>
      <c r="E211" s="32">
        <v>264.81166666666667</v>
      </c>
      <c r="F211" s="32">
        <v>297.5804671717172</v>
      </c>
      <c r="G211" s="32">
        <v>203.39152542372884</v>
      </c>
      <c r="H211" s="32">
        <v>281.06694189602445</v>
      </c>
      <c r="I211" s="32">
        <v>361.33492273730684</v>
      </c>
      <c r="J211" s="32">
        <v>389.70786666666669</v>
      </c>
      <c r="K211" s="32">
        <v>268.98843454790824</v>
      </c>
      <c r="M211" s="7" t="s">
        <v>119</v>
      </c>
      <c r="N211" s="32">
        <v>320.10009436534443</v>
      </c>
      <c r="O211" s="32">
        <v>194.26564712530629</v>
      </c>
      <c r="P211" s="32">
        <v>285.66580626482175</v>
      </c>
      <c r="Q211" s="32">
        <v>253.70945680525506</v>
      </c>
      <c r="R211" s="32">
        <v>240.853749913413</v>
      </c>
      <c r="S211" s="32">
        <v>247.02064017574986</v>
      </c>
      <c r="T211" s="32">
        <v>364.04427790717443</v>
      </c>
      <c r="U211" s="32">
        <v>407.38308664649333</v>
      </c>
      <c r="V211" s="32">
        <v>309.27334692503644</v>
      </c>
      <c r="W211" s="1"/>
      <c r="Y211" s="1"/>
    </row>
    <row r="212" spans="2:26">
      <c r="W212" s="1"/>
      <c r="Y212" s="1"/>
    </row>
    <row r="213" spans="2:26" ht="15">
      <c r="B213" s="47" t="s">
        <v>247</v>
      </c>
      <c r="C213" s="47"/>
      <c r="D213" s="47"/>
      <c r="E213" s="47"/>
      <c r="F213" s="47"/>
      <c r="G213" s="47"/>
      <c r="H213" s="47"/>
      <c r="I213" s="47"/>
      <c r="J213" s="47"/>
      <c r="K213" s="47"/>
      <c r="M213" s="47" t="s">
        <v>248</v>
      </c>
      <c r="N213" s="47"/>
      <c r="O213" s="47"/>
      <c r="P213" s="47"/>
      <c r="Q213" s="47"/>
      <c r="R213" s="47"/>
      <c r="S213" s="47"/>
      <c r="T213" s="47"/>
      <c r="U213" s="47"/>
      <c r="V213" s="47"/>
      <c r="W213" s="1"/>
      <c r="Y213" s="1"/>
    </row>
    <row r="214" spans="2:26">
      <c r="B214" s="6"/>
      <c r="C214" s="65" t="s">
        <v>95</v>
      </c>
      <c r="D214" s="66"/>
      <c r="E214" s="66"/>
      <c r="F214" s="66"/>
      <c r="G214" s="66"/>
      <c r="H214" s="66"/>
      <c r="I214" s="66"/>
      <c r="J214" s="66"/>
      <c r="K214" s="67"/>
      <c r="M214" s="6"/>
      <c r="N214" s="65" t="s">
        <v>95</v>
      </c>
      <c r="O214" s="66"/>
      <c r="P214" s="66"/>
      <c r="Q214" s="66"/>
      <c r="R214" s="66"/>
      <c r="S214" s="66"/>
      <c r="T214" s="66"/>
      <c r="U214" s="66"/>
      <c r="V214" s="67"/>
      <c r="W214" s="1"/>
      <c r="Y214" s="1"/>
    </row>
    <row r="215" spans="2:26">
      <c r="B215" s="6" t="s">
        <v>114</v>
      </c>
      <c r="C215" s="6">
        <v>5</v>
      </c>
      <c r="D215" s="6">
        <v>4</v>
      </c>
      <c r="E215" s="6">
        <v>3</v>
      </c>
      <c r="F215" s="6">
        <v>2</v>
      </c>
      <c r="G215" s="6">
        <v>11</v>
      </c>
      <c r="H215" s="6">
        <v>12</v>
      </c>
      <c r="I215" s="6">
        <v>13</v>
      </c>
      <c r="J215" s="6">
        <v>14</v>
      </c>
      <c r="K215" s="6">
        <v>15</v>
      </c>
      <c r="M215" s="6" t="s">
        <v>114</v>
      </c>
      <c r="N215" s="6">
        <v>5</v>
      </c>
      <c r="O215" s="6">
        <v>4</v>
      </c>
      <c r="P215" s="6">
        <v>3</v>
      </c>
      <c r="Q215" s="6">
        <v>2</v>
      </c>
      <c r="R215" s="6">
        <v>11</v>
      </c>
      <c r="S215" s="6">
        <v>12</v>
      </c>
      <c r="T215" s="6">
        <v>13</v>
      </c>
      <c r="U215" s="6">
        <v>14</v>
      </c>
      <c r="V215" s="6">
        <v>15</v>
      </c>
      <c r="W215" s="1"/>
      <c r="Y215" s="1"/>
    </row>
    <row r="216" spans="2:26">
      <c r="B216" s="26" t="s">
        <v>115</v>
      </c>
      <c r="C216" s="11">
        <f>C207/C$18</f>
        <v>4.1765224241377069E-3</v>
      </c>
      <c r="D216" s="11">
        <f t="shared" ref="D216:K216" si="80">D207/D$18</f>
        <v>3.4887406337510709E-3</v>
      </c>
      <c r="E216" s="11">
        <f t="shared" si="80"/>
        <v>3.8142821638196371E-3</v>
      </c>
      <c r="F216" s="11">
        <f t="shared" si="80"/>
        <v>3.520056699761796E-3</v>
      </c>
      <c r="G216" s="11">
        <f t="shared" si="80"/>
        <v>3.6332004049190224E-3</v>
      </c>
      <c r="H216" s="11">
        <f t="shared" si="80"/>
        <v>2.395302245397201E-3</v>
      </c>
      <c r="I216" s="11">
        <f t="shared" si="80"/>
        <v>2.2578573234717119E-3</v>
      </c>
      <c r="J216" s="11">
        <f t="shared" si="80"/>
        <v>2.7909594902557518E-3</v>
      </c>
      <c r="K216" s="11">
        <f t="shared" si="80"/>
        <v>1.498872752446419E-3</v>
      </c>
      <c r="M216" s="26" t="s">
        <v>115</v>
      </c>
      <c r="N216" s="11">
        <f>N207/N$18</f>
        <v>4.3996177717936808E-3</v>
      </c>
      <c r="O216" s="11">
        <f t="shared" ref="O216:V216" si="81">O207/O$18</f>
        <v>3.0634847242461522E-3</v>
      </c>
      <c r="P216" s="11">
        <f t="shared" si="81"/>
        <v>3.4749253747870345E-3</v>
      </c>
      <c r="Q216" s="11">
        <f t="shared" si="81"/>
        <v>3.4839143240919584E-3</v>
      </c>
      <c r="R216" s="11">
        <f t="shared" si="81"/>
        <v>3.3195519146606784E-3</v>
      </c>
      <c r="S216" s="11">
        <f t="shared" si="81"/>
        <v>2.2646858064281914E-3</v>
      </c>
      <c r="T216" s="11">
        <f t="shared" si="81"/>
        <v>2.3410680789783729E-3</v>
      </c>
      <c r="U216" s="11">
        <f t="shared" si="81"/>
        <v>2.2966495225590134E-3</v>
      </c>
      <c r="V216" s="11">
        <f t="shared" si="81"/>
        <v>1.2584875336719289E-3</v>
      </c>
      <c r="W216" s="1"/>
      <c r="Y216" s="1"/>
    </row>
    <row r="217" spans="2:26">
      <c r="B217" s="7" t="s">
        <v>116</v>
      </c>
      <c r="C217" s="11">
        <f>C208/C$19</f>
        <v>5.0181970713779733E-3</v>
      </c>
      <c r="D217" s="11">
        <f t="shared" ref="D217:K217" si="82">D208/D$19</f>
        <v>3.8850109814659488E-3</v>
      </c>
      <c r="E217" s="11">
        <f t="shared" si="82"/>
        <v>3.0799104246441683E-3</v>
      </c>
      <c r="F217" s="11">
        <f t="shared" si="82"/>
        <v>3.9956293079558263E-3</v>
      </c>
      <c r="G217" s="11">
        <f t="shared" si="82"/>
        <v>2.2740270259145458E-3</v>
      </c>
      <c r="H217" s="11">
        <f t="shared" si="82"/>
        <v>3.7339072754925128E-3</v>
      </c>
      <c r="I217" s="11">
        <f t="shared" si="82"/>
        <v>2.4194901079113186E-3</v>
      </c>
      <c r="J217" s="11">
        <f t="shared" si="82"/>
        <v>2.1046961771037822E-3</v>
      </c>
      <c r="K217" s="11">
        <f t="shared" si="82"/>
        <v>2.2553643404260621E-3</v>
      </c>
      <c r="M217" s="7" t="s">
        <v>116</v>
      </c>
      <c r="N217" s="11">
        <f>N208/N$19</f>
        <v>5.0954147219713017E-3</v>
      </c>
      <c r="O217" s="11">
        <f t="shared" ref="O217:V217" si="83">O208/O$19</f>
        <v>2.8637232501444116E-3</v>
      </c>
      <c r="P217" s="11">
        <f t="shared" si="83"/>
        <v>2.8585282750876158E-3</v>
      </c>
      <c r="Q217" s="11">
        <f t="shared" si="83"/>
        <v>3.8265893014065976E-3</v>
      </c>
      <c r="R217" s="11">
        <f t="shared" si="83"/>
        <v>2.0034428723745565E-3</v>
      </c>
      <c r="S217" s="11">
        <f t="shared" si="83"/>
        <v>3.6880724249118012E-3</v>
      </c>
      <c r="T217" s="11">
        <f t="shared" si="83"/>
        <v>2.2230357851016039E-3</v>
      </c>
      <c r="U217" s="11">
        <f t="shared" si="83"/>
        <v>1.7832707915783122E-3</v>
      </c>
      <c r="V217" s="11">
        <f t="shared" si="83"/>
        <v>2.0670698130585479E-3</v>
      </c>
      <c r="W217" s="1"/>
      <c r="Y217" s="1"/>
    </row>
    <row r="218" spans="2:26">
      <c r="B218" s="7" t="s">
        <v>117</v>
      </c>
      <c r="C218" s="11">
        <f>C209/C$20</f>
        <v>4.4961580897171722E-3</v>
      </c>
      <c r="D218" s="11">
        <f t="shared" ref="D218:K218" si="84">D209/D$20</f>
        <v>3.9131225124117578E-3</v>
      </c>
      <c r="E218" s="11">
        <f t="shared" si="84"/>
        <v>3.7870650837667414E-3</v>
      </c>
      <c r="F218" s="11">
        <f t="shared" si="84"/>
        <v>3.4051613927767793E-3</v>
      </c>
      <c r="G218" s="11">
        <f t="shared" si="84"/>
        <v>3.0501042476297744E-3</v>
      </c>
      <c r="H218" s="11">
        <f t="shared" si="84"/>
        <v>2.6873001110663437E-3</v>
      </c>
      <c r="I218" s="11">
        <f t="shared" si="84"/>
        <v>1.8225099460842963E-3</v>
      </c>
      <c r="J218" s="11">
        <f t="shared" si="84"/>
        <v>1.8153996587322735E-3</v>
      </c>
      <c r="K218" s="11">
        <f t="shared" si="84"/>
        <v>2.0083571729073687E-3</v>
      </c>
      <c r="M218" s="7" t="s">
        <v>117</v>
      </c>
      <c r="N218" s="11">
        <f>N209/N$20</f>
        <v>4.6092907470460841E-3</v>
      </c>
      <c r="O218" s="11">
        <f t="shared" ref="O218:V218" si="85">O209/O$20</f>
        <v>3.5067778980709535E-3</v>
      </c>
      <c r="P218" s="11">
        <f t="shared" si="85"/>
        <v>4.2008093054363505E-3</v>
      </c>
      <c r="Q218" s="11">
        <f t="shared" si="85"/>
        <v>3.0444373357912799E-3</v>
      </c>
      <c r="R218" s="11">
        <f t="shared" si="85"/>
        <v>2.925620521237589E-3</v>
      </c>
      <c r="S218" s="11">
        <f t="shared" si="85"/>
        <v>2.3335020208386402E-3</v>
      </c>
      <c r="T218" s="11">
        <f t="shared" si="85"/>
        <v>1.538708887158425E-3</v>
      </c>
      <c r="U218" s="11">
        <f t="shared" si="85"/>
        <v>1.5529793195488602E-3</v>
      </c>
      <c r="V218" s="11">
        <f t="shared" si="85"/>
        <v>1.7684574357667762E-3</v>
      </c>
      <c r="W218" s="1"/>
      <c r="Y218" s="1"/>
    </row>
    <row r="219" spans="2:26">
      <c r="B219" s="7" t="s">
        <v>118</v>
      </c>
      <c r="C219" s="11">
        <f>C210/C$21</f>
        <v>3.4045999328781648E-3</v>
      </c>
      <c r="D219" s="11">
        <f t="shared" ref="D219:J219" si="86">D210/D$21</f>
        <v>5.1961102178127083E-3</v>
      </c>
      <c r="E219" s="11">
        <f t="shared" si="86"/>
        <v>5.2744274151593521E-3</v>
      </c>
      <c r="F219" s="11">
        <f t="shared" si="86"/>
        <v>5.7900615690938111E-3</v>
      </c>
      <c r="G219" s="11">
        <f t="shared" si="86"/>
        <v>3.0649759993201784E-3</v>
      </c>
      <c r="H219" s="11">
        <f t="shared" si="86"/>
        <v>5.7736639085287618E-3</v>
      </c>
      <c r="I219" s="11">
        <f t="shared" si="86"/>
        <v>6.3363249322670361E-3</v>
      </c>
      <c r="J219" s="11">
        <f t="shared" si="86"/>
        <v>6.425205460240376E-3</v>
      </c>
      <c r="K219" s="11">
        <f>K210/K$21</f>
        <v>4.2657674107576772E-3</v>
      </c>
      <c r="M219" s="7" t="s">
        <v>118</v>
      </c>
      <c r="N219" s="11">
        <f>N210/N$21</f>
        <v>3.3727009518398398E-3</v>
      </c>
      <c r="O219" s="11">
        <f t="shared" ref="O219:U219" si="87">O210/O$21</f>
        <v>4.3666371841829836E-3</v>
      </c>
      <c r="P219" s="11">
        <f t="shared" si="87"/>
        <v>6.0423114377895475E-3</v>
      </c>
      <c r="Q219" s="11">
        <f t="shared" si="87"/>
        <v>5.5415411012180059E-3</v>
      </c>
      <c r="R219" s="11">
        <f t="shared" si="87"/>
        <v>2.5966987423153972E-3</v>
      </c>
      <c r="S219" s="11">
        <f t="shared" si="87"/>
        <v>5.5977385478562375E-3</v>
      </c>
      <c r="T219" s="11">
        <f t="shared" si="87"/>
        <v>6.3306074400349237E-3</v>
      </c>
      <c r="U219" s="11">
        <f t="shared" si="87"/>
        <v>6.5328875121389799E-3</v>
      </c>
      <c r="V219" s="11">
        <f>V210/V$21</f>
        <v>4.255009305780503E-3</v>
      </c>
      <c r="W219" s="1"/>
      <c r="Y219" s="1"/>
    </row>
    <row r="220" spans="2:26">
      <c r="B220" s="7" t="s">
        <v>119</v>
      </c>
      <c r="C220" s="11">
        <f>C211/C$22</f>
        <v>3.4732553669725432E-3</v>
      </c>
      <c r="D220" s="11">
        <f t="shared" ref="D220:J220" si="88">D211/D$22</f>
        <v>2.7836652418754514E-3</v>
      </c>
      <c r="E220" s="11">
        <f t="shared" si="88"/>
        <v>3.9731233020711548E-3</v>
      </c>
      <c r="F220" s="11">
        <f t="shared" si="88"/>
        <v>4.1886721613943502E-3</v>
      </c>
      <c r="G220" s="11">
        <f t="shared" si="88"/>
        <v>1.8935759236352442E-3</v>
      </c>
      <c r="H220" s="11">
        <f t="shared" si="88"/>
        <v>3.2438659980219622E-3</v>
      </c>
      <c r="I220" s="11">
        <f t="shared" si="88"/>
        <v>3.9970349341719447E-3</v>
      </c>
      <c r="J220" s="11">
        <f t="shared" si="88"/>
        <v>4.1786765450287453E-3</v>
      </c>
      <c r="K220" s="11">
        <f>K211/K$22</f>
        <v>3.1750770371077167E-3</v>
      </c>
      <c r="M220" s="7" t="s">
        <v>119</v>
      </c>
      <c r="N220" s="11">
        <f>N211/N$22</f>
        <v>3.7290953592471207E-3</v>
      </c>
      <c r="O220" s="11">
        <f t="shared" ref="O220:U220" si="89">O211/O$22</f>
        <v>2.15959954791097E-3</v>
      </c>
      <c r="P220" s="11">
        <f t="shared" si="89"/>
        <v>4.1707948999344466E-3</v>
      </c>
      <c r="Q220" s="11">
        <f t="shared" si="89"/>
        <v>4.0267894325215804E-3</v>
      </c>
      <c r="R220" s="11">
        <f t="shared" si="89"/>
        <v>1.7980788951454639E-3</v>
      </c>
      <c r="S220" s="11">
        <f t="shared" si="89"/>
        <v>2.9035919579010619E-3</v>
      </c>
      <c r="T220" s="11">
        <f t="shared" si="89"/>
        <v>4.0393612950597657E-3</v>
      </c>
      <c r="U220" s="11">
        <f t="shared" si="89"/>
        <v>4.4578534490714479E-3</v>
      </c>
      <c r="V220" s="11">
        <f>V211/V$22</f>
        <v>3.5488947727470646E-3</v>
      </c>
      <c r="W220" s="1"/>
      <c r="Y220" s="1"/>
    </row>
    <row r="221" spans="2:26">
      <c r="W221" s="1"/>
      <c r="X221" s="1"/>
      <c r="Y221" s="1"/>
      <c r="Z221" s="1"/>
    </row>
    <row r="222" spans="2:26" ht="15">
      <c r="B222" s="47" t="s">
        <v>249</v>
      </c>
      <c r="C222" s="47"/>
      <c r="D222" s="47"/>
      <c r="E222" s="47"/>
      <c r="F222" s="47"/>
      <c r="G222" s="47"/>
      <c r="H222" s="47"/>
      <c r="I222" s="47"/>
      <c r="J222" s="47"/>
      <c r="K222" s="47"/>
      <c r="M222" s="47" t="s">
        <v>250</v>
      </c>
      <c r="N222" s="47"/>
      <c r="O222" s="47"/>
      <c r="P222" s="47"/>
      <c r="Q222" s="47"/>
      <c r="R222" s="47"/>
      <c r="S222" s="47"/>
      <c r="T222" s="47"/>
      <c r="U222" s="47"/>
      <c r="V222" s="47"/>
      <c r="W222" s="1"/>
      <c r="Y222" s="1"/>
    </row>
    <row r="223" spans="2:26">
      <c r="B223" s="6"/>
      <c r="C223" s="65" t="s">
        <v>95</v>
      </c>
      <c r="D223" s="66"/>
      <c r="E223" s="66"/>
      <c r="F223" s="66"/>
      <c r="G223" s="66"/>
      <c r="H223" s="66"/>
      <c r="I223" s="66"/>
      <c r="J223" s="66"/>
      <c r="K223" s="67"/>
      <c r="M223" s="6"/>
      <c r="N223" s="65" t="s">
        <v>95</v>
      </c>
      <c r="O223" s="66"/>
      <c r="P223" s="66"/>
      <c r="Q223" s="66"/>
      <c r="R223" s="66"/>
      <c r="S223" s="66"/>
      <c r="T223" s="66"/>
      <c r="U223" s="66"/>
      <c r="V223" s="67"/>
      <c r="W223" s="1"/>
      <c r="Y223" s="1"/>
    </row>
    <row r="224" spans="2:26">
      <c r="B224" s="6" t="s">
        <v>114</v>
      </c>
      <c r="C224" s="6">
        <v>5</v>
      </c>
      <c r="D224" s="6">
        <v>4</v>
      </c>
      <c r="E224" s="6">
        <v>3</v>
      </c>
      <c r="F224" s="6">
        <v>2</v>
      </c>
      <c r="G224" s="6">
        <v>11</v>
      </c>
      <c r="H224" s="6">
        <v>12</v>
      </c>
      <c r="I224" s="6">
        <v>13</v>
      </c>
      <c r="J224" s="6">
        <v>14</v>
      </c>
      <c r="K224" s="6">
        <v>15</v>
      </c>
      <c r="M224" s="6" t="s">
        <v>114</v>
      </c>
      <c r="N224" s="6">
        <v>5</v>
      </c>
      <c r="O224" s="6">
        <v>4</v>
      </c>
      <c r="P224" s="6">
        <v>3</v>
      </c>
      <c r="Q224" s="6">
        <v>2</v>
      </c>
      <c r="R224" s="6">
        <v>11</v>
      </c>
      <c r="S224" s="6">
        <v>12</v>
      </c>
      <c r="T224" s="6">
        <v>13</v>
      </c>
      <c r="U224" s="6">
        <v>14</v>
      </c>
      <c r="V224" s="6">
        <v>15</v>
      </c>
      <c r="W224" s="1"/>
      <c r="Y224" s="1"/>
    </row>
    <row r="225" spans="2:27">
      <c r="B225" s="26" t="s">
        <v>115</v>
      </c>
      <c r="C225" s="32">
        <v>334.88343256096562</v>
      </c>
      <c r="D225" s="32">
        <v>348.75494876853736</v>
      </c>
      <c r="E225" s="32">
        <v>338.92546568081212</v>
      </c>
      <c r="F225" s="32">
        <v>306.41396872538218</v>
      </c>
      <c r="G225" s="32">
        <v>478.54442646534335</v>
      </c>
      <c r="H225" s="32">
        <v>273.28677680077789</v>
      </c>
      <c r="I225" s="32">
        <v>372.99170951903022</v>
      </c>
      <c r="J225" s="32">
        <v>479.96908758235395</v>
      </c>
      <c r="K225" s="32">
        <v>496.68868941930447</v>
      </c>
      <c r="M225" s="26" t="s">
        <v>115</v>
      </c>
      <c r="N225" s="32">
        <v>539.40205527423211</v>
      </c>
      <c r="O225" s="32">
        <v>427.15164290472586</v>
      </c>
      <c r="P225" s="32">
        <v>332.47784134858881</v>
      </c>
      <c r="Q225" s="32">
        <v>316.4831654734279</v>
      </c>
      <c r="R225" s="32">
        <v>653.16248777378735</v>
      </c>
      <c r="S225" s="32">
        <v>234.38383494304227</v>
      </c>
      <c r="T225" s="32">
        <v>316.78730276409522</v>
      </c>
      <c r="U225" s="32">
        <v>428.01915562148423</v>
      </c>
      <c r="V225" s="32">
        <v>502.61610258006016</v>
      </c>
      <c r="W225" s="1"/>
      <c r="Y225" s="1"/>
    </row>
    <row r="226" spans="2:27">
      <c r="B226" s="7" t="s">
        <v>116</v>
      </c>
      <c r="C226" s="32">
        <v>311.70889333338607</v>
      </c>
      <c r="D226" s="32">
        <v>310.4486311249903</v>
      </c>
      <c r="E226" s="32">
        <v>276.74319615707492</v>
      </c>
      <c r="F226" s="32">
        <v>330.33515500931907</v>
      </c>
      <c r="G226" s="32">
        <v>333.40607981836234</v>
      </c>
      <c r="H226" s="32">
        <v>433.88991862122015</v>
      </c>
      <c r="I226" s="32">
        <v>377.19223983804488</v>
      </c>
      <c r="J226" s="32">
        <v>490.64341007525445</v>
      </c>
      <c r="K226" s="32">
        <v>486.78324430414386</v>
      </c>
      <c r="M226" s="7" t="s">
        <v>116</v>
      </c>
      <c r="N226" s="32">
        <v>374.74906203145463</v>
      </c>
      <c r="O226" s="32">
        <v>404.50702967415975</v>
      </c>
      <c r="P226" s="32">
        <v>269.7032594621823</v>
      </c>
      <c r="Q226" s="32">
        <v>350.9444158316615</v>
      </c>
      <c r="R226" s="32">
        <v>438.76983838938747</v>
      </c>
      <c r="S226" s="32">
        <v>338.92159004658862</v>
      </c>
      <c r="T226" s="32">
        <v>335.9044549280718</v>
      </c>
      <c r="U226" s="32">
        <v>449.14354253677357</v>
      </c>
      <c r="V226" s="32">
        <v>591.81143782744505</v>
      </c>
      <c r="W226" s="1"/>
      <c r="Y226" s="1"/>
    </row>
    <row r="227" spans="2:27">
      <c r="B227" s="7" t="s">
        <v>117</v>
      </c>
      <c r="C227" s="32">
        <v>338.40893770262289</v>
      </c>
      <c r="D227" s="32">
        <v>276.69299168350346</v>
      </c>
      <c r="E227" s="32">
        <v>296.23268583589703</v>
      </c>
      <c r="F227" s="32">
        <v>337.95926140906323</v>
      </c>
      <c r="G227" s="32">
        <v>444.24746145042292</v>
      </c>
      <c r="H227" s="32">
        <v>370.15103143288991</v>
      </c>
      <c r="I227" s="32">
        <v>468.90754881378149</v>
      </c>
      <c r="J227" s="32">
        <v>449.56243691814353</v>
      </c>
      <c r="K227" s="32">
        <v>478.20460214405676</v>
      </c>
      <c r="M227" s="7" t="s">
        <v>117</v>
      </c>
      <c r="N227" s="32">
        <v>458.07125874250221</v>
      </c>
      <c r="O227" s="32">
        <v>322.21554384688392</v>
      </c>
      <c r="P227" s="32">
        <v>262.5774652663647</v>
      </c>
      <c r="Q227" s="32">
        <v>339.25974951911064</v>
      </c>
      <c r="R227" s="32">
        <v>462.85532035782336</v>
      </c>
      <c r="S227" s="32">
        <v>309.6399391273992</v>
      </c>
      <c r="T227" s="32">
        <v>446.84788512918686</v>
      </c>
      <c r="U227" s="32">
        <v>434.62104414447958</v>
      </c>
      <c r="V227" s="32">
        <v>542.73691716825124</v>
      </c>
      <c r="W227" s="1"/>
      <c r="Y227" s="1"/>
    </row>
    <row r="228" spans="2:27">
      <c r="B228" s="7" t="s">
        <v>118</v>
      </c>
      <c r="C228" s="32">
        <v>531.48983497511108</v>
      </c>
      <c r="D228" s="32">
        <v>297.94926249056465</v>
      </c>
      <c r="E228" s="32">
        <v>264.93924536078856</v>
      </c>
      <c r="F228" s="32">
        <v>431.36140830659753</v>
      </c>
      <c r="G228" s="32">
        <v>468.82294333775832</v>
      </c>
      <c r="H228" s="32">
        <v>466.39667195458111</v>
      </c>
      <c r="I228" s="32">
        <v>593.00464503438502</v>
      </c>
      <c r="J228" s="32">
        <v>548.32239322243777</v>
      </c>
      <c r="K228" s="32">
        <v>556.9514182621997</v>
      </c>
      <c r="M228" s="7" t="s">
        <v>118</v>
      </c>
      <c r="N228" s="32">
        <v>706.39139441667805</v>
      </c>
      <c r="O228" s="32">
        <v>316.65512825380478</v>
      </c>
      <c r="P228" s="32">
        <v>234.79497225605286</v>
      </c>
      <c r="Q228" s="32">
        <v>448.12972169483567</v>
      </c>
      <c r="R228" s="32">
        <v>574.28164213603179</v>
      </c>
      <c r="S228" s="32">
        <v>539.09749450485845</v>
      </c>
      <c r="T228" s="32">
        <v>612.88832278383984</v>
      </c>
      <c r="U228" s="32">
        <v>623.92393036148223</v>
      </c>
      <c r="V228" s="32">
        <v>663.39819669726126</v>
      </c>
      <c r="W228" s="1"/>
      <c r="Y228" s="1"/>
    </row>
    <row r="229" spans="2:27">
      <c r="B229" s="7" t="s">
        <v>119</v>
      </c>
      <c r="C229" s="32">
        <v>452.71186111111109</v>
      </c>
      <c r="D229" s="32">
        <v>447.98559748427675</v>
      </c>
      <c r="E229" s="32">
        <v>557.26962962962966</v>
      </c>
      <c r="F229" s="32">
        <v>531.67354797979795</v>
      </c>
      <c r="G229" s="32">
        <v>513.82751412429377</v>
      </c>
      <c r="H229" s="32">
        <v>611.39541284403663</v>
      </c>
      <c r="I229" s="32">
        <v>527.66907284768206</v>
      </c>
      <c r="J229" s="32">
        <v>585.93801666666661</v>
      </c>
      <c r="K229" s="32">
        <v>568.70850202429153</v>
      </c>
      <c r="M229" s="7" t="s">
        <v>119</v>
      </c>
      <c r="N229" s="32">
        <v>574.38746428067498</v>
      </c>
      <c r="O229" s="32">
        <v>627.17432266998935</v>
      </c>
      <c r="P229" s="32">
        <v>590.91977439749996</v>
      </c>
      <c r="Q229" s="32">
        <v>431.77671064964522</v>
      </c>
      <c r="R229" s="32">
        <v>593.73817969547463</v>
      </c>
      <c r="S229" s="32">
        <v>599.17557792245259</v>
      </c>
      <c r="T229" s="32">
        <v>532.05383106711258</v>
      </c>
      <c r="U229" s="32">
        <v>594.58229444392998</v>
      </c>
      <c r="V229" s="32">
        <v>632.82499893932254</v>
      </c>
      <c r="W229" s="1"/>
      <c r="Y229" s="1"/>
    </row>
    <row r="230" spans="2:27">
      <c r="W230" s="1"/>
      <c r="Y230" s="1"/>
    </row>
    <row r="231" spans="2:27" ht="15">
      <c r="B231" s="47" t="s">
        <v>217</v>
      </c>
      <c r="C231" s="47"/>
      <c r="D231" s="47"/>
      <c r="E231" s="47"/>
      <c r="F231" s="47"/>
      <c r="G231" s="47"/>
      <c r="H231" s="47"/>
      <c r="I231" s="47"/>
      <c r="J231" s="47"/>
      <c r="K231" s="47"/>
      <c r="M231" s="47" t="s">
        <v>218</v>
      </c>
      <c r="N231" s="47"/>
      <c r="O231" s="47"/>
      <c r="P231" s="47"/>
      <c r="Q231" s="47"/>
      <c r="R231" s="47"/>
      <c r="S231" s="47"/>
      <c r="T231" s="47"/>
      <c r="U231" s="47"/>
      <c r="V231" s="47"/>
      <c r="W231" s="1"/>
      <c r="Y231" s="1"/>
    </row>
    <row r="232" spans="2:27">
      <c r="B232" s="6"/>
      <c r="C232" s="65" t="s">
        <v>95</v>
      </c>
      <c r="D232" s="66"/>
      <c r="E232" s="66"/>
      <c r="F232" s="66"/>
      <c r="G232" s="66"/>
      <c r="H232" s="66"/>
      <c r="I232" s="66"/>
      <c r="J232" s="66"/>
      <c r="K232" s="67"/>
      <c r="M232" s="6"/>
      <c r="N232" s="65" t="s">
        <v>95</v>
      </c>
      <c r="O232" s="66"/>
      <c r="P232" s="66"/>
      <c r="Q232" s="66"/>
      <c r="R232" s="66"/>
      <c r="S232" s="66"/>
      <c r="T232" s="66"/>
      <c r="U232" s="66"/>
      <c r="V232" s="67"/>
      <c r="W232" s="1"/>
      <c r="Y232" s="1"/>
    </row>
    <row r="233" spans="2:27">
      <c r="B233" s="6" t="s">
        <v>114</v>
      </c>
      <c r="C233" s="6">
        <v>5</v>
      </c>
      <c r="D233" s="6">
        <v>4</v>
      </c>
      <c r="E233" s="6">
        <v>3</v>
      </c>
      <c r="F233" s="6">
        <v>2</v>
      </c>
      <c r="G233" s="6">
        <v>11</v>
      </c>
      <c r="H233" s="6">
        <v>12</v>
      </c>
      <c r="I233" s="6">
        <v>13</v>
      </c>
      <c r="J233" s="6">
        <v>14</v>
      </c>
      <c r="K233" s="6">
        <v>15</v>
      </c>
      <c r="M233" s="6" t="s">
        <v>114</v>
      </c>
      <c r="N233" s="6">
        <v>5</v>
      </c>
      <c r="O233" s="6">
        <v>4</v>
      </c>
      <c r="P233" s="6">
        <v>3</v>
      </c>
      <c r="Q233" s="6">
        <v>2</v>
      </c>
      <c r="R233" s="6">
        <v>11</v>
      </c>
      <c r="S233" s="6">
        <v>12</v>
      </c>
      <c r="T233" s="6">
        <v>13</v>
      </c>
      <c r="U233" s="6">
        <v>14</v>
      </c>
      <c r="V233" s="6">
        <v>15</v>
      </c>
      <c r="W233" s="1"/>
      <c r="Y233" s="1"/>
    </row>
    <row r="234" spans="2:27">
      <c r="B234" s="26" t="s">
        <v>115</v>
      </c>
      <c r="C234" s="11">
        <f>C225/C$18</f>
        <v>6.46064098515032E-3</v>
      </c>
      <c r="D234" s="11">
        <f t="shared" ref="D234:K234" si="90">D225/D$18</f>
        <v>6.035949648315342E-3</v>
      </c>
      <c r="E234" s="11">
        <f t="shared" si="90"/>
        <v>6.4995447024927188E-3</v>
      </c>
      <c r="F234" s="11">
        <f t="shared" si="90"/>
        <v>5.4955587539373225E-3</v>
      </c>
      <c r="G234" s="11">
        <f t="shared" si="90"/>
        <v>6.482182619457634E-3</v>
      </c>
      <c r="H234" s="11">
        <f t="shared" si="90"/>
        <v>3.6135371299830985E-3</v>
      </c>
      <c r="I234" s="11">
        <f t="shared" si="90"/>
        <v>5.1988081373728493E-3</v>
      </c>
      <c r="J234" s="11">
        <f t="shared" si="90"/>
        <v>6.8791466038791074E-3</v>
      </c>
      <c r="K234" s="11">
        <f t="shared" si="90"/>
        <v>6.6619684589692288E-3</v>
      </c>
      <c r="M234" s="26" t="s">
        <v>115</v>
      </c>
      <c r="N234" s="11">
        <f>N225/N$18</f>
        <v>7.5547583575980015E-3</v>
      </c>
      <c r="O234" s="11">
        <f t="shared" ref="O234:V234" si="91">O225/O$18</f>
        <v>4.8887975067473874E-3</v>
      </c>
      <c r="P234" s="11">
        <f t="shared" si="91"/>
        <v>7.0050344591679695E-3</v>
      </c>
      <c r="Q234" s="11">
        <f t="shared" si="91"/>
        <v>5.6112726533016303E-3</v>
      </c>
      <c r="R234" s="11">
        <f t="shared" si="91"/>
        <v>7.1058963551846053E-3</v>
      </c>
      <c r="S234" s="11">
        <f t="shared" si="91"/>
        <v>3.7671641406007094E-3</v>
      </c>
      <c r="T234" s="11">
        <f t="shared" si="91"/>
        <v>4.7300473000462355E-3</v>
      </c>
      <c r="U234" s="11">
        <f t="shared" si="91"/>
        <v>6.4668043118794767E-3</v>
      </c>
      <c r="V234" s="11">
        <f t="shared" si="91"/>
        <v>6.4525755364906361E-3</v>
      </c>
      <c r="W234" s="1"/>
      <c r="Y234" s="1"/>
    </row>
    <row r="235" spans="2:27">
      <c r="B235" s="7" t="s">
        <v>116</v>
      </c>
      <c r="C235" s="11">
        <f>C226/C$19</f>
        <v>5.0010260016901268E-3</v>
      </c>
      <c r="D235" s="11">
        <f t="shared" ref="D235:K235" si="92">D226/D$19</f>
        <v>5.2950829332511972E-3</v>
      </c>
      <c r="E235" s="11">
        <f t="shared" si="92"/>
        <v>4.7298233310433214E-3</v>
      </c>
      <c r="F235" s="11">
        <f t="shared" si="92"/>
        <v>5.1089415210545238E-3</v>
      </c>
      <c r="G235" s="11">
        <f t="shared" si="92"/>
        <v>3.8849264210898331E-3</v>
      </c>
      <c r="H235" s="11">
        <f t="shared" si="92"/>
        <v>5.5226244134850676E-3</v>
      </c>
      <c r="I235" s="11">
        <f t="shared" si="92"/>
        <v>5.1729495055160765E-3</v>
      </c>
      <c r="J235" s="11">
        <f t="shared" si="92"/>
        <v>6.3624768835833095E-3</v>
      </c>
      <c r="K235" s="11">
        <f t="shared" si="92"/>
        <v>6.8013105768276842E-3</v>
      </c>
      <c r="M235" s="7" t="s">
        <v>116</v>
      </c>
      <c r="N235" s="11">
        <f>N226/N$19</f>
        <v>4.7681429933877752E-3</v>
      </c>
      <c r="O235" s="11">
        <f t="shared" ref="O235:V235" si="93">O226/O$19</f>
        <v>5.0609548115122336E-3</v>
      </c>
      <c r="P235" s="11">
        <f t="shared" si="93"/>
        <v>4.9065902523384181E-3</v>
      </c>
      <c r="Q235" s="11">
        <f t="shared" si="93"/>
        <v>5.1505942120988616E-3</v>
      </c>
      <c r="R235" s="11">
        <f t="shared" si="93"/>
        <v>4.1797796892072093E-3</v>
      </c>
      <c r="S235" s="11">
        <f t="shared" si="93"/>
        <v>5.5301179879163938E-3</v>
      </c>
      <c r="T235" s="11">
        <f t="shared" si="93"/>
        <v>5.4815378386432068E-3</v>
      </c>
      <c r="U235" s="11">
        <f t="shared" si="93"/>
        <v>6.4391578596306913E-3</v>
      </c>
      <c r="V235" s="11">
        <f t="shared" si="93"/>
        <v>7.9407680152736842E-3</v>
      </c>
      <c r="W235" s="1"/>
      <c r="Y235" s="1"/>
    </row>
    <row r="236" spans="2:27">
      <c r="B236" s="7" t="s">
        <v>117</v>
      </c>
      <c r="C236" s="11">
        <f>C227/C$20</f>
        <v>5.8942008133008161E-3</v>
      </c>
      <c r="D236" s="11">
        <f t="shared" ref="D236:K236" si="94">D227/D$20</f>
        <v>4.3012367266838476E-3</v>
      </c>
      <c r="E236" s="11">
        <f t="shared" si="94"/>
        <v>5.3678481215497014E-3</v>
      </c>
      <c r="F236" s="11">
        <f t="shared" si="94"/>
        <v>5.4036570078060198E-3</v>
      </c>
      <c r="G236" s="11">
        <f t="shared" si="94"/>
        <v>5.6188209874141713E-3</v>
      </c>
      <c r="H236" s="11">
        <f t="shared" si="94"/>
        <v>4.4608484472020895E-3</v>
      </c>
      <c r="I236" s="11">
        <f t="shared" si="94"/>
        <v>6.074213554207686E-3</v>
      </c>
      <c r="J236" s="11">
        <f t="shared" si="94"/>
        <v>5.1626780681793159E-3</v>
      </c>
      <c r="K236" s="11">
        <f t="shared" si="94"/>
        <v>6.4931082644983538E-3</v>
      </c>
      <c r="M236" s="7" t="s">
        <v>117</v>
      </c>
      <c r="N236" s="11">
        <f>N227/N$20</f>
        <v>6.2949298576315399E-3</v>
      </c>
      <c r="O236" s="11">
        <f t="shared" ref="O236:V236" si="95">O227/O$20</f>
        <v>3.9272818904773597E-3</v>
      </c>
      <c r="P236" s="11">
        <f t="shared" si="95"/>
        <v>5.5627345341258015E-3</v>
      </c>
      <c r="Q236" s="11">
        <f t="shared" si="95"/>
        <v>5.3731990411053062E-3</v>
      </c>
      <c r="R236" s="11">
        <f t="shared" si="95"/>
        <v>4.5016468000188279E-3</v>
      </c>
      <c r="S236" s="11">
        <f t="shared" si="95"/>
        <v>4.7081059963814953E-3</v>
      </c>
      <c r="T236" s="11">
        <f t="shared" si="95"/>
        <v>6.06494437508758E-3</v>
      </c>
      <c r="U236" s="11">
        <f t="shared" si="95"/>
        <v>4.7862756574618493E-3</v>
      </c>
      <c r="V236" s="11">
        <f t="shared" si="95"/>
        <v>6.7250153902194115E-3</v>
      </c>
      <c r="W236" s="1"/>
      <c r="Y236" s="1"/>
    </row>
    <row r="237" spans="2:27">
      <c r="B237" s="7" t="s">
        <v>118</v>
      </c>
      <c r="C237" s="11">
        <f>C228/C$21</f>
        <v>8.0649639856172246E-3</v>
      </c>
      <c r="D237" s="11">
        <f t="shared" ref="D237:J237" si="96">D228/D$21</f>
        <v>5.8155114396264088E-3</v>
      </c>
      <c r="E237" s="11">
        <f t="shared" si="96"/>
        <v>4.4950548697342916E-3</v>
      </c>
      <c r="F237" s="11">
        <f t="shared" si="96"/>
        <v>6.5193397565598389E-3</v>
      </c>
      <c r="G237" s="11">
        <f t="shared" si="96"/>
        <v>4.40049662735012E-3</v>
      </c>
      <c r="H237" s="11">
        <f t="shared" si="96"/>
        <v>5.9451319589748086E-3</v>
      </c>
      <c r="I237" s="11">
        <f t="shared" si="96"/>
        <v>6.5423207827719695E-3</v>
      </c>
      <c r="J237" s="11">
        <f t="shared" si="96"/>
        <v>6.6956053823184732E-3</v>
      </c>
      <c r="K237" s="11">
        <f>K228/K$21</f>
        <v>7.0164361695148423E-3</v>
      </c>
      <c r="M237" s="7" t="s">
        <v>118</v>
      </c>
      <c r="N237" s="11">
        <f>N228/N$21</f>
        <v>8.7329089267297877E-3</v>
      </c>
      <c r="O237" s="11">
        <f t="shared" ref="O237:U237" si="97">O228/O$21</f>
        <v>6.4567165442557155E-3</v>
      </c>
      <c r="P237" s="11">
        <f t="shared" si="97"/>
        <v>4.7324324413406272E-3</v>
      </c>
      <c r="Q237" s="11">
        <f t="shared" si="97"/>
        <v>6.6666469508679695E-3</v>
      </c>
      <c r="R237" s="11">
        <f t="shared" si="97"/>
        <v>4.3074720733156978E-3</v>
      </c>
      <c r="S237" s="11">
        <f t="shared" si="97"/>
        <v>6.4507224946772331E-3</v>
      </c>
      <c r="T237" s="11">
        <f t="shared" si="97"/>
        <v>6.2432050553835232E-3</v>
      </c>
      <c r="U237" s="11">
        <f t="shared" si="97"/>
        <v>7.7340502830408843E-3</v>
      </c>
      <c r="V237" s="11">
        <f>V228/V$21</f>
        <v>6.8223200330117971E-3</v>
      </c>
      <c r="W237" s="1"/>
      <c r="Y237" s="1"/>
    </row>
    <row r="238" spans="2:27">
      <c r="B238" s="7" t="s">
        <v>119</v>
      </c>
      <c r="C238" s="11">
        <f>C229/C$22</f>
        <v>6.2373655863800764E-3</v>
      </c>
      <c r="D238" s="11">
        <f t="shared" ref="D238:J238" si="98">D229/D$22</f>
        <v>6.8060137938327787E-3</v>
      </c>
      <c r="E238" s="11">
        <f t="shared" si="98"/>
        <v>8.3610400511736401E-3</v>
      </c>
      <c r="F238" s="11">
        <f t="shared" si="98"/>
        <v>7.4837109120057298E-3</v>
      </c>
      <c r="G238" s="11">
        <f t="shared" si="98"/>
        <v>4.7837362329630206E-3</v>
      </c>
      <c r="H238" s="11">
        <f t="shared" si="98"/>
        <v>7.0562719958900408E-3</v>
      </c>
      <c r="I238" s="11">
        <f t="shared" si="98"/>
        <v>5.8369993740894112E-3</v>
      </c>
      <c r="J238" s="11">
        <f t="shared" si="98"/>
        <v>6.2827714206239484E-3</v>
      </c>
      <c r="K238" s="11">
        <f>K229/K$22</f>
        <v>6.7129031351110084E-3</v>
      </c>
      <c r="M238" s="7" t="s">
        <v>119</v>
      </c>
      <c r="N238" s="11">
        <f>N229/N$22</f>
        <v>6.6914870228500737E-3</v>
      </c>
      <c r="O238" s="11">
        <f t="shared" ref="O238:U238" si="99">O229/O$22</f>
        <v>6.9721301925596037E-3</v>
      </c>
      <c r="P238" s="11">
        <f t="shared" si="99"/>
        <v>8.6275820461435802E-3</v>
      </c>
      <c r="Q238" s="11">
        <f t="shared" si="99"/>
        <v>6.8530117779074711E-3</v>
      </c>
      <c r="R238" s="11">
        <f t="shared" si="99"/>
        <v>4.432515958486493E-3</v>
      </c>
      <c r="S238" s="11">
        <f t="shared" si="99"/>
        <v>7.0429798424477873E-3</v>
      </c>
      <c r="T238" s="11">
        <f t="shared" si="99"/>
        <v>5.9035611394742567E-3</v>
      </c>
      <c r="U238" s="11">
        <f t="shared" si="99"/>
        <v>6.5063102002163205E-3</v>
      </c>
      <c r="V238" s="11">
        <f>V229/V$22</f>
        <v>7.2616323169412533E-3</v>
      </c>
      <c r="W238" s="1"/>
      <c r="Y238" s="1"/>
    </row>
    <row r="239" spans="2:27">
      <c r="W239" s="1"/>
      <c r="Y239" s="1"/>
    </row>
    <row r="240" spans="2:27" ht="15">
      <c r="B240" s="47" t="s">
        <v>251</v>
      </c>
      <c r="C240" s="47"/>
      <c r="D240" s="47"/>
      <c r="E240" s="47"/>
      <c r="F240" s="47"/>
      <c r="G240" s="47"/>
      <c r="H240" s="47"/>
      <c r="I240" s="47"/>
      <c r="J240" s="47"/>
      <c r="K240" s="47"/>
      <c r="M240" s="47" t="s">
        <v>252</v>
      </c>
      <c r="N240" s="47"/>
      <c r="O240" s="47"/>
      <c r="P240" s="47"/>
      <c r="Q240" s="47"/>
      <c r="R240" s="47"/>
      <c r="S240" s="47"/>
      <c r="T240" s="47"/>
      <c r="U240" s="47"/>
      <c r="V240" s="47"/>
      <c r="W240" s="1"/>
      <c r="X240" s="1"/>
      <c r="Y240" s="1"/>
      <c r="Z240" s="1"/>
      <c r="AA240" s="1"/>
    </row>
    <row r="241" spans="2:26">
      <c r="B241" s="6"/>
      <c r="C241" s="65" t="s">
        <v>95</v>
      </c>
      <c r="D241" s="66"/>
      <c r="E241" s="66"/>
      <c r="F241" s="66"/>
      <c r="G241" s="66"/>
      <c r="H241" s="66"/>
      <c r="I241" s="66"/>
      <c r="J241" s="66"/>
      <c r="K241" s="67"/>
      <c r="M241" s="6"/>
      <c r="N241" s="65" t="s">
        <v>95</v>
      </c>
      <c r="O241" s="66"/>
      <c r="P241" s="66"/>
      <c r="Q241" s="66"/>
      <c r="R241" s="66"/>
      <c r="S241" s="66"/>
      <c r="T241" s="66"/>
      <c r="U241" s="66"/>
      <c r="V241" s="67"/>
      <c r="W241" s="1"/>
      <c r="X241" s="1"/>
      <c r="Z241" s="1"/>
    </row>
    <row r="242" spans="2:26">
      <c r="B242" s="6" t="s">
        <v>114</v>
      </c>
      <c r="C242" s="6">
        <v>5</v>
      </c>
      <c r="D242" s="6">
        <v>4</v>
      </c>
      <c r="E242" s="6">
        <v>3</v>
      </c>
      <c r="F242" s="6">
        <v>2</v>
      </c>
      <c r="G242" s="6">
        <v>11</v>
      </c>
      <c r="H242" s="6">
        <v>12</v>
      </c>
      <c r="I242" s="6">
        <v>13</v>
      </c>
      <c r="J242" s="6">
        <v>14</v>
      </c>
      <c r="K242" s="6">
        <v>15</v>
      </c>
      <c r="M242" s="6" t="s">
        <v>114</v>
      </c>
      <c r="N242" s="6">
        <v>5</v>
      </c>
      <c r="O242" s="6">
        <v>4</v>
      </c>
      <c r="P242" s="6">
        <v>3</v>
      </c>
      <c r="Q242" s="6">
        <v>2</v>
      </c>
      <c r="R242" s="6">
        <v>11</v>
      </c>
      <c r="S242" s="6">
        <v>12</v>
      </c>
      <c r="T242" s="6">
        <v>13</v>
      </c>
      <c r="U242" s="6">
        <v>14</v>
      </c>
      <c r="V242" s="6">
        <v>15</v>
      </c>
      <c r="W242" s="1"/>
      <c r="X242" s="1"/>
      <c r="Z242" s="1"/>
    </row>
    <row r="243" spans="2:26">
      <c r="B243" s="26" t="s">
        <v>115</v>
      </c>
      <c r="C243" s="32">
        <v>1498.3987366005751</v>
      </c>
      <c r="D243" s="32">
        <v>1290.0013859259259</v>
      </c>
      <c r="E243" s="32">
        <v>1277.8121098466888</v>
      </c>
      <c r="F243" s="32">
        <v>1382.4523118515456</v>
      </c>
      <c r="G243" s="32">
        <v>1446.3436109538993</v>
      </c>
      <c r="H243" s="32">
        <v>1569.5460352854732</v>
      </c>
      <c r="I243" s="32">
        <v>1519.7931544398143</v>
      </c>
      <c r="J243" s="32">
        <v>1394.9547236524259</v>
      </c>
      <c r="K243" s="32">
        <v>1503.0209253092314</v>
      </c>
      <c r="M243" s="26" t="s">
        <v>115</v>
      </c>
      <c r="N243" s="32">
        <v>2121.1602807447275</v>
      </c>
      <c r="O243" s="32">
        <v>2091.66373913194</v>
      </c>
      <c r="P243" s="32">
        <v>1147.0116086674689</v>
      </c>
      <c r="Q243" s="32">
        <v>1371.0203783258496</v>
      </c>
      <c r="R243" s="32">
        <v>1733.3822324455955</v>
      </c>
      <c r="S243" s="32">
        <v>1314.0557035559448</v>
      </c>
      <c r="T243" s="32">
        <v>1390.9651668780784</v>
      </c>
      <c r="U243" s="32">
        <v>1238.6025544169706</v>
      </c>
      <c r="V243" s="32">
        <v>1533.2120721152246</v>
      </c>
      <c r="W243" s="1"/>
      <c r="X243" s="1"/>
      <c r="Z243" s="1"/>
    </row>
    <row r="244" spans="2:26">
      <c r="B244" s="7" t="s">
        <v>116</v>
      </c>
      <c r="C244" s="32">
        <v>1701.8278348298709</v>
      </c>
      <c r="D244" s="32">
        <v>1420.3016077776258</v>
      </c>
      <c r="E244" s="32">
        <v>1558.0765288028072</v>
      </c>
      <c r="F244" s="32">
        <v>1367.4510225568256</v>
      </c>
      <c r="G244" s="32">
        <v>1638.7597998149342</v>
      </c>
      <c r="H244" s="32">
        <v>1746.4907372191333</v>
      </c>
      <c r="I244" s="32">
        <v>1719.7847844719113</v>
      </c>
      <c r="J244" s="32">
        <v>1668.0666433061863</v>
      </c>
      <c r="K244" s="32">
        <v>1580.729125257966</v>
      </c>
      <c r="M244" s="7" t="s">
        <v>116</v>
      </c>
      <c r="N244" s="32">
        <v>2114.2899751961586</v>
      </c>
      <c r="O244" s="32">
        <v>1876.1726196806894</v>
      </c>
      <c r="P244" s="32">
        <v>1445.0263158081818</v>
      </c>
      <c r="Q244" s="32">
        <v>1434.730715378917</v>
      </c>
      <c r="R244" s="32">
        <v>1997.1015878513922</v>
      </c>
      <c r="S244" s="32">
        <v>1388.4993943515437</v>
      </c>
      <c r="T244" s="32">
        <v>1403.0423776869695</v>
      </c>
      <c r="U244" s="32">
        <v>1476.7547487860377</v>
      </c>
      <c r="V244" s="32">
        <v>1711.3793263976456</v>
      </c>
      <c r="W244" s="1"/>
      <c r="X244" s="1"/>
      <c r="Z244" s="1"/>
    </row>
    <row r="245" spans="2:26">
      <c r="B245" s="7" t="s">
        <v>117</v>
      </c>
      <c r="C245" s="32">
        <v>1312.3227461158026</v>
      </c>
      <c r="D245" s="32">
        <v>1376.7097709904929</v>
      </c>
      <c r="E245" s="32">
        <v>1343.2500806414787</v>
      </c>
      <c r="F245" s="32">
        <v>1370.2965481829381</v>
      </c>
      <c r="G245" s="32">
        <v>1543.6863079101215</v>
      </c>
      <c r="H245" s="32">
        <v>1519.1980918221871</v>
      </c>
      <c r="I245" s="32">
        <v>1517.4762622219466</v>
      </c>
      <c r="J245" s="32">
        <v>1485.5038124057255</v>
      </c>
      <c r="K245" s="32">
        <v>1353.351543638285</v>
      </c>
      <c r="M245" s="7" t="s">
        <v>117</v>
      </c>
      <c r="N245" s="32">
        <v>1582.3697295799916</v>
      </c>
      <c r="O245" s="32">
        <v>1771.3597619579482</v>
      </c>
      <c r="P245" s="32">
        <v>1126.197251967782</v>
      </c>
      <c r="Q245" s="32">
        <v>1353.3275338792489</v>
      </c>
      <c r="R245" s="32">
        <v>2134.2056042884792</v>
      </c>
      <c r="S245" s="32">
        <v>1215.3815106233403</v>
      </c>
      <c r="T245" s="32">
        <v>1388.9103610744096</v>
      </c>
      <c r="U245" s="32">
        <v>1472.3329814860763</v>
      </c>
      <c r="V245" s="32">
        <v>1505.1978609163527</v>
      </c>
      <c r="W245" s="1"/>
      <c r="X245" s="1"/>
      <c r="Z245" s="1"/>
    </row>
    <row r="246" spans="2:26">
      <c r="B246" s="7" t="s">
        <v>118</v>
      </c>
      <c r="C246" s="32">
        <v>1345.8413000898777</v>
      </c>
      <c r="D246" s="32">
        <v>1162.8798563412245</v>
      </c>
      <c r="E246" s="32">
        <v>1125.632526213145</v>
      </c>
      <c r="F246" s="32">
        <v>1212.7749694293548</v>
      </c>
      <c r="G246" s="32">
        <v>1646.6368835167423</v>
      </c>
      <c r="H246" s="32">
        <v>1323.7768750625369</v>
      </c>
      <c r="I246" s="32">
        <v>1294.398706807093</v>
      </c>
      <c r="J246" s="32">
        <v>1269.6315808882712</v>
      </c>
      <c r="K246" s="32">
        <v>1256.2204744604264</v>
      </c>
      <c r="M246" s="7" t="s">
        <v>118</v>
      </c>
      <c r="N246" s="32">
        <v>1638.2768660293987</v>
      </c>
      <c r="O246" s="32">
        <v>1124.0835238448572</v>
      </c>
      <c r="P246" s="32">
        <v>869.26202266965993</v>
      </c>
      <c r="Q246" s="32">
        <v>1153.9406909760337</v>
      </c>
      <c r="R246" s="32">
        <v>2024.2060314903408</v>
      </c>
      <c r="S246" s="32">
        <v>1256.6329886277022</v>
      </c>
      <c r="T246" s="32">
        <v>1284.5396076061447</v>
      </c>
      <c r="U246" s="32">
        <v>1153.3157535725554</v>
      </c>
      <c r="V246" s="32">
        <v>1494.2776649744956</v>
      </c>
      <c r="W246" s="1"/>
      <c r="X246" s="1"/>
      <c r="Z246" s="1"/>
    </row>
    <row r="247" spans="2:26">
      <c r="B247" s="7" t="s">
        <v>119</v>
      </c>
      <c r="C247" s="32">
        <v>1245.6577499999999</v>
      </c>
      <c r="D247" s="32">
        <v>1147.7989937106918</v>
      </c>
      <c r="E247" s="32">
        <v>1201.6948148148147</v>
      </c>
      <c r="F247" s="32">
        <v>1273.3527146464646</v>
      </c>
      <c r="G247" s="32">
        <v>1302.6948587570621</v>
      </c>
      <c r="H247" s="32">
        <v>1300.4832110091743</v>
      </c>
      <c r="I247" s="32">
        <v>1246.2099337748343</v>
      </c>
      <c r="J247" s="32">
        <v>1239.4610166666685</v>
      </c>
      <c r="K247" s="32">
        <v>1182.6769365722012</v>
      </c>
      <c r="M247" s="7" t="s">
        <v>119</v>
      </c>
      <c r="N247" s="32">
        <v>1492.3562077202805</v>
      </c>
      <c r="O247" s="32">
        <v>1580.0771420201697</v>
      </c>
      <c r="P247" s="32">
        <v>1297.9207604645326</v>
      </c>
      <c r="Q247" s="32">
        <v>1072.5541860508081</v>
      </c>
      <c r="R247" s="32">
        <v>1602.5128361899945</v>
      </c>
      <c r="S247" s="32">
        <v>1288.3659099180734</v>
      </c>
      <c r="T247" s="32">
        <v>1275.2906387376954</v>
      </c>
      <c r="U247" s="32">
        <v>1174.420241568045</v>
      </c>
      <c r="V247" s="32">
        <v>1236.9520093718947</v>
      </c>
      <c r="W247" s="1"/>
      <c r="X247" s="1"/>
      <c r="Z247" s="1"/>
    </row>
    <row r="248" spans="2:26">
      <c r="W248" s="1"/>
      <c r="X248" s="1"/>
      <c r="Z248" s="1"/>
    </row>
    <row r="249" spans="2:26" ht="15">
      <c r="B249" s="47" t="s">
        <v>220</v>
      </c>
      <c r="C249" s="47"/>
      <c r="D249" s="47"/>
      <c r="E249" s="47"/>
      <c r="F249" s="47"/>
      <c r="G249" s="47"/>
      <c r="H249" s="47"/>
      <c r="I249" s="47"/>
      <c r="J249" s="47"/>
      <c r="K249" s="47"/>
      <c r="M249" s="47" t="s">
        <v>221</v>
      </c>
      <c r="N249" s="47"/>
      <c r="O249" s="47"/>
      <c r="P249" s="47"/>
      <c r="Q249" s="47"/>
      <c r="R249" s="47"/>
      <c r="S249" s="47"/>
      <c r="T249" s="47"/>
      <c r="U249" s="47"/>
      <c r="V249" s="47"/>
      <c r="W249" s="1"/>
      <c r="X249" s="1"/>
      <c r="Z249" s="1"/>
    </row>
    <row r="250" spans="2:26">
      <c r="B250" s="6"/>
      <c r="C250" s="65" t="s">
        <v>95</v>
      </c>
      <c r="D250" s="66"/>
      <c r="E250" s="66"/>
      <c r="F250" s="66"/>
      <c r="G250" s="66"/>
      <c r="H250" s="66"/>
      <c r="I250" s="66"/>
      <c r="J250" s="66"/>
      <c r="K250" s="67"/>
      <c r="M250" s="6"/>
      <c r="N250" s="65" t="s">
        <v>95</v>
      </c>
      <c r="O250" s="66"/>
      <c r="P250" s="66"/>
      <c r="Q250" s="66"/>
      <c r="R250" s="66"/>
      <c r="S250" s="66"/>
      <c r="T250" s="66"/>
      <c r="U250" s="66"/>
      <c r="V250" s="67"/>
      <c r="W250" s="1"/>
      <c r="X250" s="1"/>
      <c r="Z250" s="1"/>
    </row>
    <row r="251" spans="2:26">
      <c r="B251" s="6" t="s">
        <v>114</v>
      </c>
      <c r="C251" s="6">
        <v>5</v>
      </c>
      <c r="D251" s="6">
        <v>4</v>
      </c>
      <c r="E251" s="6">
        <v>3</v>
      </c>
      <c r="F251" s="6">
        <v>2</v>
      </c>
      <c r="G251" s="6">
        <v>11</v>
      </c>
      <c r="H251" s="6">
        <v>12</v>
      </c>
      <c r="I251" s="6">
        <v>13</v>
      </c>
      <c r="J251" s="6">
        <v>14</v>
      </c>
      <c r="K251" s="6">
        <v>15</v>
      </c>
      <c r="M251" s="6" t="s">
        <v>114</v>
      </c>
      <c r="N251" s="6">
        <v>5</v>
      </c>
      <c r="O251" s="6">
        <v>4</v>
      </c>
      <c r="P251" s="6">
        <v>3</v>
      </c>
      <c r="Q251" s="6">
        <v>2</v>
      </c>
      <c r="R251" s="6">
        <v>11</v>
      </c>
      <c r="S251" s="6">
        <v>12</v>
      </c>
      <c r="T251" s="6">
        <v>13</v>
      </c>
      <c r="U251" s="6">
        <v>14</v>
      </c>
      <c r="V251" s="6">
        <v>15</v>
      </c>
      <c r="W251" s="1"/>
      <c r="X251" s="1"/>
      <c r="Z251" s="1"/>
    </row>
    <row r="252" spans="2:26">
      <c r="B252" s="26" t="s">
        <v>115</v>
      </c>
      <c r="C252" s="11">
        <f>C243/C$18</f>
        <v>2.8907420757569951E-2</v>
      </c>
      <c r="D252" s="11">
        <f t="shared" ref="D252:K252" si="100">D243/D$18</f>
        <v>2.2326230607479021E-2</v>
      </c>
      <c r="E252" s="11">
        <f t="shared" si="100"/>
        <v>2.4504493672826071E-2</v>
      </c>
      <c r="F252" s="11">
        <f t="shared" si="100"/>
        <v>2.479439150865094E-2</v>
      </c>
      <c r="G252" s="11">
        <f t="shared" si="100"/>
        <v>1.9591625977004125E-2</v>
      </c>
      <c r="H252" s="11">
        <f t="shared" si="100"/>
        <v>2.0753338094569952E-2</v>
      </c>
      <c r="I252" s="11">
        <f t="shared" si="100"/>
        <v>2.1183079454000945E-2</v>
      </c>
      <c r="J252" s="11">
        <f t="shared" si="100"/>
        <v>1.9993158513843222E-2</v>
      </c>
      <c r="K252" s="11">
        <f t="shared" si="100"/>
        <v>2.0159665824658647E-2</v>
      </c>
      <c r="M252" s="26" t="s">
        <v>115</v>
      </c>
      <c r="N252" s="11">
        <f>N243/N$18</f>
        <v>2.9708550796333385E-2</v>
      </c>
      <c r="O252" s="11">
        <f t="shared" ref="O252:V252" si="101">O243/O$18</f>
        <v>2.393932141589104E-2</v>
      </c>
      <c r="P252" s="11">
        <f t="shared" si="101"/>
        <v>2.416659050477022E-2</v>
      </c>
      <c r="Q252" s="11">
        <f t="shared" si="101"/>
        <v>2.4308304501791955E-2</v>
      </c>
      <c r="R252" s="11">
        <f t="shared" si="101"/>
        <v>1.8857841223641727E-2</v>
      </c>
      <c r="S252" s="11">
        <f t="shared" si="101"/>
        <v>2.1120328227374374E-2</v>
      </c>
      <c r="T252" s="11">
        <f t="shared" si="101"/>
        <v>2.0768922790284639E-2</v>
      </c>
      <c r="U252" s="11">
        <f t="shared" si="101"/>
        <v>1.8713649224363246E-2</v>
      </c>
      <c r="V252" s="11">
        <f t="shared" si="101"/>
        <v>1.9683346112467543E-2</v>
      </c>
      <c r="W252" s="1"/>
      <c r="X252" s="1"/>
      <c r="Z252" s="1"/>
    </row>
    <row r="253" spans="2:26">
      <c r="B253" s="7" t="s">
        <v>116</v>
      </c>
      <c r="C253" s="11">
        <f>C244/C$19</f>
        <v>2.7303953895474638E-2</v>
      </c>
      <c r="D253" s="11">
        <f t="shared" ref="D253:K253" si="102">D244/D$19</f>
        <v>2.4224989416637671E-2</v>
      </c>
      <c r="E253" s="11">
        <f t="shared" si="102"/>
        <v>2.6629116161901022E-2</v>
      </c>
      <c r="F253" s="11">
        <f t="shared" si="102"/>
        <v>2.1148906500587091E-2</v>
      </c>
      <c r="G253" s="11">
        <f t="shared" si="102"/>
        <v>1.909521640274027E-2</v>
      </c>
      <c r="H253" s="11">
        <f t="shared" si="102"/>
        <v>2.2229630072857387E-2</v>
      </c>
      <c r="I253" s="11">
        <f t="shared" si="102"/>
        <v>2.358574464376011E-2</v>
      </c>
      <c r="J253" s="11">
        <f t="shared" si="102"/>
        <v>2.1630852958331181E-2</v>
      </c>
      <c r="K253" s="11">
        <f t="shared" si="102"/>
        <v>2.2085866439559072E-2</v>
      </c>
      <c r="M253" s="7" t="s">
        <v>116</v>
      </c>
      <c r="N253" s="11">
        <f>N244/N$19</f>
        <v>2.6901299970099476E-2</v>
      </c>
      <c r="O253" s="11">
        <f t="shared" ref="O253:V253" si="103">O244/O$19</f>
        <v>2.3473571904174647E-2</v>
      </c>
      <c r="P253" s="11">
        <f t="shared" si="103"/>
        <v>2.6288714677217686E-2</v>
      </c>
      <c r="Q253" s="11">
        <f t="shared" si="103"/>
        <v>2.1056655655965057E-2</v>
      </c>
      <c r="R253" s="11">
        <f t="shared" si="103"/>
        <v>1.9024654668210704E-2</v>
      </c>
      <c r="S253" s="11">
        <f t="shared" si="103"/>
        <v>2.2655875879311747E-2</v>
      </c>
      <c r="T253" s="11">
        <f t="shared" si="103"/>
        <v>2.2895885331910577E-2</v>
      </c>
      <c r="U253" s="11">
        <f t="shared" si="103"/>
        <v>2.1171532142453119E-2</v>
      </c>
      <c r="V253" s="11">
        <f t="shared" si="103"/>
        <v>2.2962831314898305E-2</v>
      </c>
      <c r="W253" s="1"/>
      <c r="X253" s="1"/>
      <c r="Z253" s="1"/>
    </row>
    <row r="254" spans="2:26">
      <c r="B254" s="7" t="s">
        <v>117</v>
      </c>
      <c r="C254" s="11">
        <f>C245/C$20</f>
        <v>2.28572384937012E-2</v>
      </c>
      <c r="D254" s="11">
        <f t="shared" ref="D254:K254" si="104">D245/D$20</f>
        <v>2.1401173166475478E-2</v>
      </c>
      <c r="E254" s="11">
        <f t="shared" si="104"/>
        <v>2.4340198657676639E-2</v>
      </c>
      <c r="F254" s="11">
        <f t="shared" si="104"/>
        <v>2.1909778458175311E-2</v>
      </c>
      <c r="G254" s="11">
        <f t="shared" si="104"/>
        <v>1.9524471780999142E-2</v>
      </c>
      <c r="H254" s="11">
        <f t="shared" si="104"/>
        <v>1.8308506186416138E-2</v>
      </c>
      <c r="I254" s="11">
        <f t="shared" si="104"/>
        <v>1.9657339497934859E-2</v>
      </c>
      <c r="J254" s="11">
        <f t="shared" si="104"/>
        <v>1.7059205402208028E-2</v>
      </c>
      <c r="K254" s="11">
        <f t="shared" si="104"/>
        <v>1.8375937942400174E-2</v>
      </c>
      <c r="M254" s="7" t="s">
        <v>117</v>
      </c>
      <c r="N254" s="11">
        <f>N245/N$20</f>
        <v>2.1745320769284079E-2</v>
      </c>
      <c r="O254" s="11">
        <f t="shared" ref="O254:V254" si="105">O245/O$20</f>
        <v>2.1589986105584998E-2</v>
      </c>
      <c r="P254" s="11">
        <f t="shared" si="105"/>
        <v>2.3858621452544162E-2</v>
      </c>
      <c r="Q254" s="11">
        <f t="shared" si="105"/>
        <v>2.1434013960243671E-2</v>
      </c>
      <c r="R254" s="11">
        <f t="shared" si="105"/>
        <v>2.075689617589397E-2</v>
      </c>
      <c r="S254" s="11">
        <f t="shared" si="105"/>
        <v>1.8479996457119219E-2</v>
      </c>
      <c r="T254" s="11">
        <f t="shared" si="105"/>
        <v>1.8851301219572205E-2</v>
      </c>
      <c r="U254" s="11">
        <f t="shared" si="105"/>
        <v>1.6214105607418372E-2</v>
      </c>
      <c r="V254" s="11">
        <f t="shared" si="105"/>
        <v>1.8650801999617411E-2</v>
      </c>
      <c r="W254" s="1"/>
      <c r="X254" s="1"/>
      <c r="Z254" s="1"/>
    </row>
    <row r="255" spans="2:26">
      <c r="B255" s="7" t="s">
        <v>118</v>
      </c>
      <c r="C255" s="11">
        <f>C246/C$21</f>
        <v>2.0422143381329975E-2</v>
      </c>
      <c r="D255" s="11">
        <f t="shared" ref="D255:J255" si="106">D246/D$21</f>
        <v>2.2697626605730114E-2</v>
      </c>
      <c r="E255" s="11">
        <f t="shared" si="106"/>
        <v>1.9097887750059113E-2</v>
      </c>
      <c r="F255" s="11">
        <f t="shared" si="106"/>
        <v>1.8329159543965884E-2</v>
      </c>
      <c r="G255" s="11">
        <f t="shared" si="106"/>
        <v>1.5455771001304051E-2</v>
      </c>
      <c r="H255" s="11">
        <f t="shared" si="106"/>
        <v>1.6874108842810296E-2</v>
      </c>
      <c r="I255" s="11">
        <f t="shared" si="106"/>
        <v>1.4280447264028044E-2</v>
      </c>
      <c r="J255" s="11">
        <f t="shared" si="106"/>
        <v>1.5503565332427418E-2</v>
      </c>
      <c r="K255" s="11">
        <f>K246/K$21</f>
        <v>1.5825780283298816E-2</v>
      </c>
      <c r="M255" s="7" t="s">
        <v>118</v>
      </c>
      <c r="N255" s="11">
        <f>N246/N$21</f>
        <v>2.025353476965467E-2</v>
      </c>
      <c r="O255" s="11">
        <f t="shared" ref="O255:U255" si="107">O246/O$21</f>
        <v>2.2920483636434352E-2</v>
      </c>
      <c r="P255" s="11">
        <f t="shared" si="107"/>
        <v>1.7520493546263411E-2</v>
      </c>
      <c r="Q255" s="11">
        <f t="shared" si="107"/>
        <v>1.7166714941118148E-2</v>
      </c>
      <c r="R255" s="11">
        <f t="shared" si="107"/>
        <v>1.5182813294972947E-2</v>
      </c>
      <c r="S255" s="11">
        <f t="shared" si="107"/>
        <v>1.5036594994268043E-2</v>
      </c>
      <c r="T255" s="11">
        <f t="shared" si="107"/>
        <v>1.308500076428362E-2</v>
      </c>
      <c r="U255" s="11">
        <f t="shared" si="107"/>
        <v>1.429629734699465E-2</v>
      </c>
      <c r="V255" s="11">
        <f>V246/V$21</f>
        <v>1.5367000542646602E-2</v>
      </c>
      <c r="W255" s="1"/>
      <c r="X255" s="1"/>
      <c r="Z255" s="1"/>
    </row>
    <row r="256" spans="2:26">
      <c r="B256" s="7" t="s">
        <v>119</v>
      </c>
      <c r="C256" s="11">
        <f>C247/C$22</f>
        <v>1.716240162824164E-2</v>
      </c>
      <c r="D256" s="11">
        <f t="shared" ref="D256:J256" si="108">D247/D$22</f>
        <v>1.7437917262544431E-2</v>
      </c>
      <c r="E256" s="11">
        <f t="shared" si="108"/>
        <v>1.8029725543507603E-2</v>
      </c>
      <c r="F256" s="11">
        <f t="shared" si="108"/>
        <v>1.7923411163938429E-2</v>
      </c>
      <c r="G256" s="11">
        <f t="shared" si="108"/>
        <v>1.212809439944346E-2</v>
      </c>
      <c r="H256" s="11">
        <f t="shared" si="108"/>
        <v>1.5009211829513812E-2</v>
      </c>
      <c r="I256" s="11">
        <f t="shared" si="108"/>
        <v>1.3785395009359356E-2</v>
      </c>
      <c r="J256" s="11">
        <f t="shared" si="108"/>
        <v>1.3290228711889377E-2</v>
      </c>
      <c r="K256" s="11">
        <f>K247/K$22</f>
        <v>1.3960044006867865E-2</v>
      </c>
      <c r="M256" s="7" t="s">
        <v>119</v>
      </c>
      <c r="N256" s="11">
        <f>N247/N$22</f>
        <v>1.7385620018598277E-2</v>
      </c>
      <c r="O256" s="11">
        <f t="shared" ref="O256:U256" si="109">O247/O$22</f>
        <v>1.756529747830389E-2</v>
      </c>
      <c r="P256" s="11">
        <f t="shared" si="109"/>
        <v>1.8949979905001805E-2</v>
      </c>
      <c r="Q256" s="11">
        <f t="shared" si="109"/>
        <v>1.7023211970814963E-2</v>
      </c>
      <c r="R256" s="11">
        <f t="shared" si="109"/>
        <v>1.1963461274689762E-2</v>
      </c>
      <c r="S256" s="11">
        <f t="shared" si="109"/>
        <v>1.514403368160021E-2</v>
      </c>
      <c r="T256" s="11">
        <f t="shared" si="109"/>
        <v>1.4150365652451233E-2</v>
      </c>
      <c r="U256" s="11">
        <f t="shared" si="109"/>
        <v>1.2851278062695924E-2</v>
      </c>
      <c r="V256" s="11">
        <f>V247/V$22</f>
        <v>1.4193956782389414E-2</v>
      </c>
      <c r="W256" s="1"/>
      <c r="X256" s="1"/>
      <c r="Z256" s="1"/>
    </row>
    <row r="257" spans="23:26">
      <c r="W257" s="1"/>
      <c r="X257" s="1"/>
      <c r="Z257" s="1"/>
    </row>
    <row r="258" spans="23:26">
      <c r="W258" s="1"/>
      <c r="X258" s="1"/>
      <c r="Z258" s="1"/>
    </row>
    <row r="259" spans="23:26">
      <c r="W259" s="1"/>
      <c r="X259" s="1"/>
      <c r="Z259" s="1"/>
    </row>
    <row r="260" spans="23:26">
      <c r="W260" s="1"/>
      <c r="X260" s="1"/>
      <c r="Z260" s="1"/>
    </row>
    <row r="261" spans="23:26">
      <c r="W261" s="1"/>
      <c r="X261" s="1"/>
      <c r="Z261" s="1"/>
    </row>
    <row r="262" spans="23:26">
      <c r="W262" s="1"/>
      <c r="X262" s="1"/>
      <c r="Z262" s="1"/>
    </row>
    <row r="263" spans="23:26">
      <c r="X263" s="1"/>
      <c r="Z263" s="1"/>
    </row>
    <row r="264" spans="23:26">
      <c r="X264" s="1"/>
      <c r="Z264" s="1"/>
    </row>
    <row r="265" spans="23:26">
      <c r="X265" s="1"/>
      <c r="Z265" s="1"/>
    </row>
    <row r="266" spans="23:26">
      <c r="X266" s="1"/>
      <c r="Z266" s="1"/>
    </row>
    <row r="267" spans="23:26">
      <c r="X267" s="1"/>
      <c r="Z267" s="1"/>
    </row>
  </sheetData>
  <mergeCells count="117">
    <mergeCell ref="B2:V2"/>
    <mergeCell ref="C34:K34"/>
    <mergeCell ref="N34:V34"/>
    <mergeCell ref="B42:K42"/>
    <mergeCell ref="M42:V42"/>
    <mergeCell ref="C43:K43"/>
    <mergeCell ref="N43:V43"/>
    <mergeCell ref="C11:K11"/>
    <mergeCell ref="C12:K12"/>
    <mergeCell ref="C13:K13"/>
    <mergeCell ref="B4:K4"/>
    <mergeCell ref="B24:K24"/>
    <mergeCell ref="M24:V24"/>
    <mergeCell ref="C16:K16"/>
    <mergeCell ref="N16:V16"/>
    <mergeCell ref="B15:K15"/>
    <mergeCell ref="M15:V15"/>
    <mergeCell ref="B249:K249"/>
    <mergeCell ref="M249:V249"/>
    <mergeCell ref="C250:K250"/>
    <mergeCell ref="N250:V250"/>
    <mergeCell ref="C5:K5"/>
    <mergeCell ref="C6:K6"/>
    <mergeCell ref="C7:K7"/>
    <mergeCell ref="C8:K8"/>
    <mergeCell ref="C9:K9"/>
    <mergeCell ref="C10:K10"/>
    <mergeCell ref="C232:K232"/>
    <mergeCell ref="N232:V232"/>
    <mergeCell ref="B240:K240"/>
    <mergeCell ref="M240:V240"/>
    <mergeCell ref="C241:K241"/>
    <mergeCell ref="N241:V241"/>
    <mergeCell ref="B222:K222"/>
    <mergeCell ref="M222:V222"/>
    <mergeCell ref="C223:K223"/>
    <mergeCell ref="N223:V223"/>
    <mergeCell ref="B231:K231"/>
    <mergeCell ref="M231:V231"/>
    <mergeCell ref="C205:K205"/>
    <mergeCell ref="N205:V205"/>
    <mergeCell ref="B213:K213"/>
    <mergeCell ref="M213:V213"/>
    <mergeCell ref="C214:K214"/>
    <mergeCell ref="N214:V214"/>
    <mergeCell ref="B195:K195"/>
    <mergeCell ref="M195:V195"/>
    <mergeCell ref="C196:K196"/>
    <mergeCell ref="N196:V196"/>
    <mergeCell ref="B204:K204"/>
    <mergeCell ref="M204:V204"/>
    <mergeCell ref="C178:K178"/>
    <mergeCell ref="N178:V178"/>
    <mergeCell ref="B186:K186"/>
    <mergeCell ref="M186:V186"/>
    <mergeCell ref="C187:K187"/>
    <mergeCell ref="N187:V187"/>
    <mergeCell ref="B168:K168"/>
    <mergeCell ref="M168:V168"/>
    <mergeCell ref="C169:K169"/>
    <mergeCell ref="N169:V169"/>
    <mergeCell ref="B177:K177"/>
    <mergeCell ref="M177:V177"/>
    <mergeCell ref="C151:K151"/>
    <mergeCell ref="N151:V151"/>
    <mergeCell ref="B159:K159"/>
    <mergeCell ref="M159:V159"/>
    <mergeCell ref="C160:K160"/>
    <mergeCell ref="N160:V160"/>
    <mergeCell ref="B141:K141"/>
    <mergeCell ref="M141:V141"/>
    <mergeCell ref="C142:K142"/>
    <mergeCell ref="N142:V142"/>
    <mergeCell ref="B150:K150"/>
    <mergeCell ref="M150:V150"/>
    <mergeCell ref="C124:K124"/>
    <mergeCell ref="N124:V124"/>
    <mergeCell ref="B132:K132"/>
    <mergeCell ref="M132:V132"/>
    <mergeCell ref="C133:K133"/>
    <mergeCell ref="N133:V133"/>
    <mergeCell ref="B114:K114"/>
    <mergeCell ref="M114:V114"/>
    <mergeCell ref="C115:K115"/>
    <mergeCell ref="N115:V115"/>
    <mergeCell ref="B123:K123"/>
    <mergeCell ref="M123:V123"/>
    <mergeCell ref="B105:K105"/>
    <mergeCell ref="M105:V105"/>
    <mergeCell ref="C106:K106"/>
    <mergeCell ref="N106:V106"/>
    <mergeCell ref="B87:K87"/>
    <mergeCell ref="M87:V87"/>
    <mergeCell ref="C88:K88"/>
    <mergeCell ref="N88:V88"/>
    <mergeCell ref="B96:K96"/>
    <mergeCell ref="M96:V96"/>
    <mergeCell ref="C79:K79"/>
    <mergeCell ref="N79:V79"/>
    <mergeCell ref="B60:K60"/>
    <mergeCell ref="M60:V60"/>
    <mergeCell ref="C61:K61"/>
    <mergeCell ref="N61:V61"/>
    <mergeCell ref="B69:K69"/>
    <mergeCell ref="M69:V69"/>
    <mergeCell ref="C97:K97"/>
    <mergeCell ref="N97:V97"/>
    <mergeCell ref="B51:K51"/>
    <mergeCell ref="C52:K52"/>
    <mergeCell ref="C25:K25"/>
    <mergeCell ref="N25:V25"/>
    <mergeCell ref="B33:K33"/>
    <mergeCell ref="M33:V33"/>
    <mergeCell ref="C70:K70"/>
    <mergeCell ref="N70:V70"/>
    <mergeCell ref="B78:K78"/>
    <mergeCell ref="M78:V7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BC88-D8FE-4763-8E30-F3DD271BC197}">
  <dimension ref="A2:L52"/>
  <sheetViews>
    <sheetView showGridLines="0" zoomScaleNormal="100" workbookViewId="0">
      <selection activeCell="Q36" sqref="Q36"/>
    </sheetView>
  </sheetViews>
  <sheetFormatPr defaultRowHeight="14.25"/>
  <cols>
    <col min="2" max="2" width="78.25" customWidth="1"/>
    <col min="3" max="3" width="12" customWidth="1"/>
    <col min="4" max="4" width="11.5" customWidth="1"/>
    <col min="5" max="5" width="12" customWidth="1"/>
    <col min="6" max="6" width="11.5" customWidth="1"/>
    <col min="7" max="9" width="12.5" customWidth="1"/>
    <col min="10" max="10" width="11.5" customWidth="1"/>
    <col min="11" max="12" width="12.5" customWidth="1"/>
  </cols>
  <sheetData>
    <row r="2" spans="1:12" ht="15">
      <c r="A2" s="5"/>
      <c r="B2" s="47" t="s">
        <v>120</v>
      </c>
      <c r="C2" s="47"/>
      <c r="D2" s="47"/>
      <c r="E2" s="47"/>
      <c r="F2" s="47"/>
      <c r="G2" s="47"/>
      <c r="H2" s="47"/>
      <c r="I2" s="47"/>
      <c r="J2" s="47"/>
      <c r="K2" s="47"/>
      <c r="L2" s="47"/>
    </row>
    <row r="3" spans="1:12" ht="15">
      <c r="B3" s="22"/>
      <c r="C3" s="22"/>
      <c r="D3" s="22"/>
    </row>
    <row r="4" spans="1:12" ht="43.5" customHeight="1">
      <c r="B4" s="13" t="s">
        <v>95</v>
      </c>
      <c r="C4" s="74" t="s">
        <v>269</v>
      </c>
      <c r="D4" s="69"/>
      <c r="E4" s="74" t="s">
        <v>270</v>
      </c>
      <c r="F4" s="69"/>
      <c r="G4" s="74" t="s">
        <v>271</v>
      </c>
      <c r="H4" s="69"/>
      <c r="I4" s="74" t="s">
        <v>272</v>
      </c>
      <c r="J4" s="69"/>
      <c r="K4" s="74" t="s">
        <v>273</v>
      </c>
      <c r="L4" s="69"/>
    </row>
    <row r="5" spans="1:12" ht="15">
      <c r="B5" s="12" t="s">
        <v>121</v>
      </c>
      <c r="C5" s="12" t="s">
        <v>122</v>
      </c>
      <c r="D5" s="12" t="s">
        <v>123</v>
      </c>
      <c r="E5" s="12" t="s">
        <v>122</v>
      </c>
      <c r="F5" s="12" t="s">
        <v>123</v>
      </c>
      <c r="G5" s="12" t="s">
        <v>122</v>
      </c>
      <c r="H5" s="12" t="s">
        <v>123</v>
      </c>
      <c r="I5" s="12" t="s">
        <v>122</v>
      </c>
      <c r="J5" s="12" t="s">
        <v>123</v>
      </c>
      <c r="K5" s="12" t="s">
        <v>122</v>
      </c>
      <c r="L5" s="12" t="s">
        <v>123</v>
      </c>
    </row>
    <row r="6" spans="1:12">
      <c r="B6" s="16" t="s">
        <v>124</v>
      </c>
      <c r="C6" s="32">
        <v>61634.224190496199</v>
      </c>
      <c r="D6" s="32">
        <v>78217.41423797344</v>
      </c>
      <c r="E6" s="32">
        <v>63194.829572206654</v>
      </c>
      <c r="F6" s="32">
        <v>60628.601065302115</v>
      </c>
      <c r="G6" s="32">
        <v>91154.961119236046</v>
      </c>
      <c r="H6" s="32">
        <v>114068.64184714566</v>
      </c>
      <c r="I6" s="32">
        <v>81234.44143825701</v>
      </c>
      <c r="J6" s="32">
        <v>76910.965269131004</v>
      </c>
      <c r="K6" s="32">
        <v>79525.114987862704</v>
      </c>
      <c r="L6" s="32">
        <v>82375.647435634222</v>
      </c>
    </row>
    <row r="7" spans="1:12">
      <c r="B7" s="6" t="s">
        <v>125</v>
      </c>
      <c r="C7" s="32">
        <v>76623.398784615303</v>
      </c>
      <c r="D7" s="32">
        <v>97355.659974069931</v>
      </c>
      <c r="E7" s="32">
        <v>78449.37842567396</v>
      </c>
      <c r="F7" s="32">
        <v>75454.982556433635</v>
      </c>
      <c r="G7" s="32">
        <v>118088.61246103281</v>
      </c>
      <c r="H7" s="32">
        <v>147626.65310905676</v>
      </c>
      <c r="I7" s="32">
        <v>103797.67959734348</v>
      </c>
      <c r="J7" s="32">
        <v>98182.581973502514</v>
      </c>
      <c r="K7" s="32">
        <v>101413.48800156298</v>
      </c>
      <c r="L7" s="32">
        <v>104642.77630678167</v>
      </c>
    </row>
    <row r="8" spans="1:12">
      <c r="B8" s="6" t="s">
        <v>126</v>
      </c>
      <c r="C8" s="32">
        <v>14987.957689155914</v>
      </c>
      <c r="D8" s="32">
        <v>19136.729219238739</v>
      </c>
      <c r="E8" s="32">
        <v>15253.359900261277</v>
      </c>
      <c r="F8" s="32">
        <v>14825.278212667383</v>
      </c>
      <c r="G8" s="32">
        <v>26932.423285239856</v>
      </c>
      <c r="H8" s="32">
        <v>33556.547115981637</v>
      </c>
      <c r="I8" s="32">
        <v>22562.066996497833</v>
      </c>
      <c r="J8" s="32">
        <v>21270.596008816559</v>
      </c>
      <c r="K8" s="32">
        <v>21887.169006389369</v>
      </c>
      <c r="L8" s="32">
        <v>22265.932985332409</v>
      </c>
    </row>
    <row r="9" spans="1:12">
      <c r="B9" s="6" t="s">
        <v>127</v>
      </c>
      <c r="C9" s="32">
        <v>47787.301770847342</v>
      </c>
      <c r="D9" s="32">
        <v>61339.050421400716</v>
      </c>
      <c r="E9" s="32">
        <v>50104.725184069401</v>
      </c>
      <c r="F9" s="32">
        <v>48677.15270206266</v>
      </c>
      <c r="G9" s="32">
        <v>70350.537439561216</v>
      </c>
      <c r="H9" s="32">
        <v>86940.272828742338</v>
      </c>
      <c r="I9" s="32">
        <v>63148.908303061988</v>
      </c>
      <c r="J9" s="32">
        <v>60375.029012736151</v>
      </c>
      <c r="K9" s="32">
        <v>62806.583841994878</v>
      </c>
      <c r="L9" s="32">
        <v>65567.374866088721</v>
      </c>
    </row>
    <row r="10" spans="1:12">
      <c r="B10" s="6" t="s">
        <v>128</v>
      </c>
      <c r="C10" s="32">
        <v>12233.99437797172</v>
      </c>
      <c r="D10" s="32">
        <v>15896.944711130729</v>
      </c>
      <c r="E10" s="32">
        <v>11631.059987930204</v>
      </c>
      <c r="F10" s="32">
        <v>11080.392021777214</v>
      </c>
      <c r="G10" s="32">
        <v>14741.633334805618</v>
      </c>
      <c r="H10" s="32">
        <v>18555.814503564154</v>
      </c>
      <c r="I10" s="32">
        <v>13358.385255695706</v>
      </c>
      <c r="J10" s="32">
        <v>12718.931913573395</v>
      </c>
      <c r="K10" s="32">
        <v>13338.533660252873</v>
      </c>
      <c r="L10" s="32">
        <v>14096.343085942193</v>
      </c>
    </row>
    <row r="11" spans="1:12">
      <c r="B11" s="6" t="s">
        <v>129</v>
      </c>
      <c r="C11" s="32">
        <v>6852.1924867750677</v>
      </c>
      <c r="D11" s="32">
        <v>9059.514017183581</v>
      </c>
      <c r="E11" s="32">
        <v>6438.1459744517269</v>
      </c>
      <c r="F11" s="32">
        <v>6227.6904600531125</v>
      </c>
      <c r="G11" s="32">
        <v>8180.0414144022207</v>
      </c>
      <c r="H11" s="32">
        <v>10452.3838798916</v>
      </c>
      <c r="I11" s="32">
        <v>7072.0819202205184</v>
      </c>
      <c r="J11" s="32">
        <v>6835.317616725828</v>
      </c>
      <c r="K11" s="32">
        <v>6899.0386352986734</v>
      </c>
      <c r="L11" s="32">
        <v>7403.7772537414694</v>
      </c>
    </row>
    <row r="12" spans="1:12" ht="15.75" customHeight="1">
      <c r="B12" s="6" t="s">
        <v>130</v>
      </c>
      <c r="C12" s="32">
        <v>349.7558981148747</v>
      </c>
      <c r="D12" s="32">
        <v>499.17660159401163</v>
      </c>
      <c r="E12" s="32">
        <v>293.66603955906135</v>
      </c>
      <c r="F12" s="32">
        <v>283.2593622697284</v>
      </c>
      <c r="G12" s="32">
        <v>770.09803225558449</v>
      </c>
      <c r="H12" s="32">
        <v>1011.9321878354657</v>
      </c>
      <c r="I12" s="32">
        <v>868.00764492723204</v>
      </c>
      <c r="J12" s="32">
        <v>876.28238612961263</v>
      </c>
      <c r="K12" s="32">
        <v>1157.5577356560466</v>
      </c>
      <c r="L12" s="32">
        <v>1303.9071136477603</v>
      </c>
    </row>
    <row r="13" spans="1:12">
      <c r="B13" s="6" t="s">
        <v>131</v>
      </c>
      <c r="C13" s="32">
        <v>278.39372593231695</v>
      </c>
      <c r="D13" s="32">
        <v>336.92385608707485</v>
      </c>
      <c r="E13" s="32">
        <v>279.33620883188354</v>
      </c>
      <c r="F13" s="32">
        <v>251.97504365465238</v>
      </c>
      <c r="G13" s="32">
        <v>335.28388350108941</v>
      </c>
      <c r="H13" s="32">
        <v>377.19395195223109</v>
      </c>
      <c r="I13" s="32">
        <v>354.37095898457255</v>
      </c>
      <c r="J13" s="32">
        <v>313.70462903518296</v>
      </c>
      <c r="K13" s="32">
        <v>319.91214726671558</v>
      </c>
      <c r="L13" s="32">
        <v>319.39034499637353</v>
      </c>
    </row>
    <row r="14" spans="1:12">
      <c r="B14" s="6" t="s">
        <v>132</v>
      </c>
      <c r="C14" s="32">
        <v>387.97608169236941</v>
      </c>
      <c r="D14" s="32">
        <v>487.02586877280078</v>
      </c>
      <c r="E14" s="32">
        <v>381.37410493855288</v>
      </c>
      <c r="F14" s="32">
        <v>346.75707624616473</v>
      </c>
      <c r="G14" s="32">
        <v>482.63176212185567</v>
      </c>
      <c r="H14" s="32">
        <v>600.69748025600165</v>
      </c>
      <c r="I14" s="32">
        <v>501.42639285529759</v>
      </c>
      <c r="J14" s="32">
        <v>481.64916122337127</v>
      </c>
      <c r="K14" s="32">
        <v>561.63075135312204</v>
      </c>
      <c r="L14" s="32">
        <v>594.94516054730684</v>
      </c>
    </row>
    <row r="15" spans="1:12">
      <c r="B15" s="6" t="s">
        <v>133</v>
      </c>
      <c r="C15" s="32">
        <v>116.31791382868499</v>
      </c>
      <c r="D15" s="32">
        <v>146.03868490388069</v>
      </c>
      <c r="E15" s="32">
        <v>122.42216788231626</v>
      </c>
      <c r="F15" s="32">
        <v>112.73965581353441</v>
      </c>
      <c r="G15" s="32">
        <v>130.89452624601614</v>
      </c>
      <c r="H15" s="32">
        <v>163.67772864982126</v>
      </c>
      <c r="I15" s="32">
        <v>134.97284018045278</v>
      </c>
      <c r="J15" s="32">
        <v>128.14792958235728</v>
      </c>
      <c r="K15" s="32">
        <v>149.39107218450528</v>
      </c>
      <c r="L15" s="32">
        <v>157.1518082608402</v>
      </c>
    </row>
    <row r="16" spans="1:12">
      <c r="B16" s="6" t="s">
        <v>134</v>
      </c>
      <c r="C16" s="32">
        <v>2188.9425986670494</v>
      </c>
      <c r="D16" s="32">
        <v>2761.8025288296562</v>
      </c>
      <c r="E16" s="32">
        <v>2013.4388430776937</v>
      </c>
      <c r="F16" s="32">
        <v>1869.8905883004497</v>
      </c>
      <c r="G16" s="32">
        <v>2573.8148707736518</v>
      </c>
      <c r="H16" s="32">
        <v>3177.5705611374374</v>
      </c>
      <c r="I16" s="32">
        <v>2032.22442219766</v>
      </c>
      <c r="J16" s="32">
        <v>1865.8796587452557</v>
      </c>
      <c r="K16" s="32">
        <v>1931.5071542291994</v>
      </c>
      <c r="L16" s="32">
        <v>1949.016589915135</v>
      </c>
    </row>
    <row r="17" spans="2:12">
      <c r="B17" s="6" t="s">
        <v>135</v>
      </c>
      <c r="C17" s="32">
        <v>64.717422271887429</v>
      </c>
      <c r="D17" s="32">
        <v>65.917626856210035</v>
      </c>
      <c r="E17" s="32">
        <v>145.63554403386331</v>
      </c>
      <c r="F17" s="32">
        <v>145.66819739952564</v>
      </c>
      <c r="G17" s="32">
        <v>71.66768751539135</v>
      </c>
      <c r="H17" s="32">
        <v>68.433348009171795</v>
      </c>
      <c r="I17" s="32">
        <v>180.39979042283895</v>
      </c>
      <c r="J17" s="32">
        <v>168.75932198206712</v>
      </c>
      <c r="K17" s="32">
        <v>173.11790125090747</v>
      </c>
      <c r="L17" s="32">
        <v>160.01664884761422</v>
      </c>
    </row>
    <row r="18" spans="2:12">
      <c r="B18" s="6" t="s">
        <v>136</v>
      </c>
      <c r="C18" s="32">
        <v>244.48388629659405</v>
      </c>
      <c r="D18" s="32">
        <v>298.96426263067809</v>
      </c>
      <c r="E18" s="32">
        <v>266.25874836364801</v>
      </c>
      <c r="F18" s="32">
        <v>250.37838255079376</v>
      </c>
      <c r="G18" s="32">
        <v>242.81073085434352</v>
      </c>
      <c r="H18" s="32">
        <v>276.34267271210587</v>
      </c>
      <c r="I18" s="32">
        <v>299.93067299652546</v>
      </c>
      <c r="J18" s="32">
        <v>283.72314826648187</v>
      </c>
      <c r="K18" s="32">
        <v>246.05363736711698</v>
      </c>
      <c r="L18" s="32">
        <v>251.05066242297002</v>
      </c>
    </row>
    <row r="19" spans="2:12">
      <c r="B19" s="6" t="s">
        <v>137</v>
      </c>
      <c r="C19" s="32">
        <v>381.96093989994625</v>
      </c>
      <c r="D19" s="32">
        <v>501.53924700473596</v>
      </c>
      <c r="E19" s="32">
        <v>385.435594334369</v>
      </c>
      <c r="F19" s="32">
        <v>369.57522863115577</v>
      </c>
      <c r="G19" s="32">
        <v>448.43673198335904</v>
      </c>
      <c r="H19" s="32">
        <v>545.10972790986489</v>
      </c>
      <c r="I19" s="32">
        <v>463.47971918250249</v>
      </c>
      <c r="J19" s="32">
        <v>446.45256604257435</v>
      </c>
      <c r="K19" s="32">
        <v>517.90496943869141</v>
      </c>
      <c r="L19" s="32">
        <v>554.72061441044514</v>
      </c>
    </row>
    <row r="20" spans="2:12">
      <c r="B20" s="6" t="s">
        <v>138</v>
      </c>
      <c r="C20" s="32">
        <v>1369.2534244929316</v>
      </c>
      <c r="D20" s="32">
        <v>1740.0420172681027</v>
      </c>
      <c r="E20" s="32">
        <v>1305.3467624570796</v>
      </c>
      <c r="F20" s="32">
        <v>1222.4580268580883</v>
      </c>
      <c r="G20" s="32">
        <v>1505.9536951520997</v>
      </c>
      <c r="H20" s="32">
        <v>1882.4729652104518</v>
      </c>
      <c r="I20" s="32">
        <v>1451.4908937281075</v>
      </c>
      <c r="J20" s="32">
        <v>1319.015495840677</v>
      </c>
      <c r="K20" s="32">
        <v>1382.4196562078951</v>
      </c>
      <c r="L20" s="32">
        <v>1402.3668891522868</v>
      </c>
    </row>
    <row r="21" spans="2:12">
      <c r="B21" s="6" t="s">
        <v>139</v>
      </c>
      <c r="C21" s="32">
        <v>5637.946314350912</v>
      </c>
      <c r="D21" s="32">
        <v>7160.2127885388663</v>
      </c>
      <c r="E21" s="32">
        <v>5566.5265190478476</v>
      </c>
      <c r="F21" s="32">
        <v>5249.736409349136</v>
      </c>
      <c r="G21" s="32">
        <v>6659.6592786838009</v>
      </c>
      <c r="H21" s="32">
        <v>8370.6649983219049</v>
      </c>
      <c r="I21" s="32">
        <v>6450.9010425546503</v>
      </c>
      <c r="J21" s="32">
        <v>6161.2435945955312</v>
      </c>
      <c r="K21" s="32">
        <v>6687.6407567159276</v>
      </c>
      <c r="L21" s="32">
        <v>7125.660223938663</v>
      </c>
    </row>
    <row r="22" spans="2:12">
      <c r="B22" s="6" t="s">
        <v>140</v>
      </c>
      <c r="C22" s="32">
        <v>6596.0480636208076</v>
      </c>
      <c r="D22" s="32">
        <v>8736.7319225918636</v>
      </c>
      <c r="E22" s="32">
        <v>6064.5334688823577</v>
      </c>
      <c r="F22" s="32">
        <v>5830.6556124280687</v>
      </c>
      <c r="G22" s="32">
        <v>8081.974056121805</v>
      </c>
      <c r="H22" s="32">
        <v>10185.149505242249</v>
      </c>
      <c r="I22" s="32">
        <v>6907.4842131410614</v>
      </c>
      <c r="J22" s="32">
        <v>6557.6883189778728</v>
      </c>
      <c r="K22" s="32">
        <v>6650.8929035369447</v>
      </c>
      <c r="L22" s="32">
        <v>6970.6828620035376</v>
      </c>
    </row>
    <row r="23" spans="2:12">
      <c r="B23" s="6" t="s">
        <v>169</v>
      </c>
      <c r="C23" s="11">
        <v>8.0745341614906832E-2</v>
      </c>
      <c r="D23" s="10"/>
      <c r="E23" s="11">
        <v>8.2146768893756841E-2</v>
      </c>
      <c r="F23" s="10"/>
      <c r="G23" s="11">
        <v>5.4054054054054057E-2</v>
      </c>
      <c r="H23" s="10"/>
      <c r="I23" s="11">
        <v>7.5443786982248517E-2</v>
      </c>
      <c r="J23" s="10"/>
      <c r="K23" s="11">
        <v>8.780903665814152E-2</v>
      </c>
    </row>
    <row r="24" spans="2:12">
      <c r="G24" s="2"/>
      <c r="K24" s="1"/>
      <c r="L24" s="1"/>
    </row>
    <row r="25" spans="2:12" ht="28.5" customHeight="1">
      <c r="B25" s="13" t="s">
        <v>95</v>
      </c>
      <c r="C25" s="74" t="s">
        <v>269</v>
      </c>
      <c r="D25" s="69"/>
      <c r="E25" s="74" t="s">
        <v>270</v>
      </c>
      <c r="F25" s="69"/>
      <c r="G25" s="74" t="s">
        <v>274</v>
      </c>
      <c r="H25" s="69"/>
      <c r="I25" s="74" t="s">
        <v>275</v>
      </c>
      <c r="J25" s="69"/>
      <c r="K25" s="74" t="s">
        <v>276</v>
      </c>
      <c r="L25" s="69"/>
    </row>
    <row r="26" spans="2:12" ht="15">
      <c r="B26" s="12" t="s">
        <v>171</v>
      </c>
      <c r="C26" s="12" t="s">
        <v>122</v>
      </c>
      <c r="D26" s="12" t="s">
        <v>123</v>
      </c>
      <c r="E26" s="12" t="s">
        <v>122</v>
      </c>
      <c r="F26" s="12" t="s">
        <v>123</v>
      </c>
      <c r="G26" s="12" t="s">
        <v>122</v>
      </c>
      <c r="H26" s="12" t="s">
        <v>123</v>
      </c>
      <c r="I26" s="12" t="s">
        <v>122</v>
      </c>
      <c r="J26" s="12" t="s">
        <v>123</v>
      </c>
      <c r="K26" s="12" t="s">
        <v>122</v>
      </c>
      <c r="L26" s="12" t="s">
        <v>123</v>
      </c>
    </row>
    <row r="27" spans="2:12">
      <c r="B27" s="6" t="s">
        <v>142</v>
      </c>
      <c r="C27" s="9">
        <f>C10/C$6</f>
        <v>0.19849352431466416</v>
      </c>
      <c r="D27" s="9">
        <f t="shared" ref="D27:L27" si="0">D10/D$6</f>
        <v>0.203240478683748</v>
      </c>
      <c r="E27" s="9">
        <f t="shared" si="0"/>
        <v>0.18405081660423675</v>
      </c>
      <c r="F27" s="9">
        <f t="shared" si="0"/>
        <v>0.18275849726175766</v>
      </c>
      <c r="G27" s="9">
        <f t="shared" si="0"/>
        <v>0.16172058167544709</v>
      </c>
      <c r="H27" s="9">
        <f t="shared" si="0"/>
        <v>0.16267235414645623</v>
      </c>
      <c r="I27" s="9">
        <f t="shared" si="0"/>
        <v>0.16444238452539703</v>
      </c>
      <c r="J27" s="9">
        <f t="shared" si="0"/>
        <v>0.16537215297021202</v>
      </c>
      <c r="K27" s="9">
        <f t="shared" si="0"/>
        <v>0.16772731057715073</v>
      </c>
      <c r="L27" s="9">
        <f t="shared" si="0"/>
        <v>0.1711226985737094</v>
      </c>
    </row>
    <row r="28" spans="2:12">
      <c r="B28" s="6" t="s">
        <v>143</v>
      </c>
      <c r="C28" s="9">
        <f t="shared" ref="C28:L37" si="1">C11/C$6</f>
        <v>0.11117512350924755</v>
      </c>
      <c r="D28" s="9">
        <f t="shared" si="1"/>
        <v>0.11582477003932094</v>
      </c>
      <c r="E28" s="9">
        <f t="shared" si="1"/>
        <v>0.10187773300496802</v>
      </c>
      <c r="F28" s="9">
        <f t="shared" si="1"/>
        <v>0.10271868970463899</v>
      </c>
      <c r="G28" s="9">
        <f t="shared" si="1"/>
        <v>8.9737753315502447E-2</v>
      </c>
      <c r="H28" s="9">
        <f t="shared" si="1"/>
        <v>9.1632404056305072E-2</v>
      </c>
      <c r="I28" s="9">
        <f t="shared" si="1"/>
        <v>8.7057678922993764E-2</v>
      </c>
      <c r="J28" s="9">
        <f t="shared" si="1"/>
        <v>8.8873122223954867E-2</v>
      </c>
      <c r="K28" s="9">
        <f t="shared" si="1"/>
        <v>8.675295391086979E-2</v>
      </c>
      <c r="L28" s="9">
        <f t="shared" si="1"/>
        <v>8.9878228386933795E-2</v>
      </c>
    </row>
    <row r="29" spans="2:12">
      <c r="B29" s="6" t="s">
        <v>144</v>
      </c>
      <c r="C29" s="9">
        <f t="shared" si="1"/>
        <v>5.6747026949485954E-3</v>
      </c>
      <c r="D29" s="9">
        <f t="shared" si="1"/>
        <v>6.3819113231650213E-3</v>
      </c>
      <c r="E29" s="9">
        <f t="shared" si="1"/>
        <v>4.6469947232552844E-3</v>
      </c>
      <c r="F29" s="9">
        <f t="shared" si="1"/>
        <v>4.6720418629589387E-3</v>
      </c>
      <c r="G29" s="9">
        <f t="shared" si="1"/>
        <v>8.4482295072042315E-3</v>
      </c>
      <c r="H29" s="9">
        <f t="shared" si="1"/>
        <v>8.871256564897791E-3</v>
      </c>
      <c r="I29" s="9">
        <f t="shared" si="1"/>
        <v>1.0685217126617031E-2</v>
      </c>
      <c r="J29" s="9">
        <f t="shared" si="1"/>
        <v>1.1393464937844402E-2</v>
      </c>
      <c r="K29" s="9">
        <f t="shared" si="1"/>
        <v>1.4555876289304524E-2</v>
      </c>
      <c r="L29" s="9">
        <f t="shared" si="1"/>
        <v>1.5828793511657592E-2</v>
      </c>
    </row>
    <row r="30" spans="2:12">
      <c r="B30" s="6" t="s">
        <v>145</v>
      </c>
      <c r="C30" s="9">
        <f t="shared" si="1"/>
        <v>4.5168691516562377E-3</v>
      </c>
      <c r="D30" s="9">
        <f t="shared" si="1"/>
        <v>4.3075299710368473E-3</v>
      </c>
      <c r="E30" s="9">
        <f t="shared" si="1"/>
        <v>4.4202383442258188E-3</v>
      </c>
      <c r="F30" s="9">
        <f t="shared" si="1"/>
        <v>4.1560425150376475E-3</v>
      </c>
      <c r="G30" s="9">
        <f t="shared" si="1"/>
        <v>3.678174828713035E-3</v>
      </c>
      <c r="H30" s="9">
        <f t="shared" si="1"/>
        <v>3.3067278249676963E-3</v>
      </c>
      <c r="I30" s="9">
        <f t="shared" si="1"/>
        <v>4.3623240673589846E-3</v>
      </c>
      <c r="J30" s="9">
        <f t="shared" si="1"/>
        <v>4.0788023910173377E-3</v>
      </c>
      <c r="K30" s="9">
        <f t="shared" si="1"/>
        <v>4.022781322800241E-3</v>
      </c>
      <c r="L30" s="9">
        <f t="shared" si="1"/>
        <v>3.8772423032660867E-3</v>
      </c>
    </row>
    <row r="31" spans="2:12">
      <c r="B31" s="6" t="s">
        <v>146</v>
      </c>
      <c r="C31" s="9">
        <f t="shared" si="1"/>
        <v>6.2948156935216859E-3</v>
      </c>
      <c r="D31" s="9">
        <f t="shared" si="1"/>
        <v>6.2265657017380235E-3</v>
      </c>
      <c r="E31" s="9">
        <f t="shared" si="1"/>
        <v>6.0348941127025806E-3</v>
      </c>
      <c r="F31" s="9">
        <f t="shared" si="1"/>
        <v>5.7193646258253284E-3</v>
      </c>
      <c r="G31" s="9">
        <f t="shared" si="1"/>
        <v>5.2946296745225415E-3</v>
      </c>
      <c r="H31" s="9">
        <f t="shared" si="1"/>
        <v>5.2661053075476142E-3</v>
      </c>
      <c r="I31" s="9">
        <f t="shared" si="1"/>
        <v>6.1725837462231013E-3</v>
      </c>
      <c r="J31" s="9">
        <f t="shared" si="1"/>
        <v>6.2624251241413824E-3</v>
      </c>
      <c r="K31" s="9">
        <f t="shared" si="1"/>
        <v>7.0623066868729378E-3</v>
      </c>
      <c r="L31" s="9">
        <f t="shared" si="1"/>
        <v>7.2223427562396834E-3</v>
      </c>
    </row>
    <row r="32" spans="2:12">
      <c r="B32" s="6" t="s">
        <v>147</v>
      </c>
      <c r="C32" s="9">
        <f t="shared" si="1"/>
        <v>1.887229300869838E-3</v>
      </c>
      <c r="D32" s="9">
        <f t="shared" si="1"/>
        <v>1.8670865858536781E-3</v>
      </c>
      <c r="E32" s="9">
        <f t="shared" si="1"/>
        <v>1.9372181033012555E-3</v>
      </c>
      <c r="F32" s="9">
        <f t="shared" si="1"/>
        <v>1.8595127354514463E-3</v>
      </c>
      <c r="G32" s="9">
        <f t="shared" si="1"/>
        <v>1.4359561414852497E-3</v>
      </c>
      <c r="H32" s="9">
        <f t="shared" si="1"/>
        <v>1.4349055621189284E-3</v>
      </c>
      <c r="I32" s="9">
        <f t="shared" si="1"/>
        <v>1.6615223517359953E-3</v>
      </c>
      <c r="J32" s="9">
        <f t="shared" si="1"/>
        <v>1.6661854279677172E-3</v>
      </c>
      <c r="K32" s="9">
        <f t="shared" si="1"/>
        <v>1.8785395306540036E-3</v>
      </c>
      <c r="L32" s="9">
        <f t="shared" si="1"/>
        <v>1.9077459559104983E-3</v>
      </c>
    </row>
    <row r="33" spans="2:12">
      <c r="B33" s="6" t="s">
        <v>148</v>
      </c>
      <c r="C33" s="9">
        <f t="shared" si="1"/>
        <v>3.5515050727361594E-2</v>
      </c>
      <c r="D33" s="9">
        <f t="shared" si="1"/>
        <v>3.5309304912931272E-2</v>
      </c>
      <c r="E33" s="9">
        <f t="shared" si="1"/>
        <v>3.186081609377759E-2</v>
      </c>
      <c r="F33" s="9">
        <f t="shared" si="1"/>
        <v>3.0841724127634414E-2</v>
      </c>
      <c r="G33" s="9">
        <f t="shared" si="1"/>
        <v>2.82355983609817E-2</v>
      </c>
      <c r="H33" s="9">
        <f t="shared" si="1"/>
        <v>2.7856652886210812E-2</v>
      </c>
      <c r="I33" s="9">
        <f t="shared" si="1"/>
        <v>2.5016783352197616E-2</v>
      </c>
      <c r="J33" s="9">
        <f t="shared" si="1"/>
        <v>2.426025537731933E-2</v>
      </c>
      <c r="K33" s="9">
        <f t="shared" si="1"/>
        <v>2.428801460424157E-2</v>
      </c>
      <c r="L33" s="9">
        <f t="shared" si="1"/>
        <v>2.3660106482781045E-2</v>
      </c>
    </row>
    <row r="34" spans="2:12">
      <c r="B34" s="6" t="s">
        <v>149</v>
      </c>
      <c r="C34" s="9">
        <f t="shared" si="1"/>
        <v>1.0500241241272353E-3</v>
      </c>
      <c r="D34" s="9">
        <f t="shared" si="1"/>
        <v>8.4274873438871579E-4</v>
      </c>
      <c r="E34" s="9">
        <f t="shared" si="1"/>
        <v>2.3045484103641671E-3</v>
      </c>
      <c r="F34" s="9">
        <f t="shared" si="1"/>
        <v>2.4026316761395945E-3</v>
      </c>
      <c r="G34" s="9">
        <f t="shared" si="1"/>
        <v>7.8621817875217787E-4</v>
      </c>
      <c r="H34" s="9">
        <f t="shared" si="1"/>
        <v>5.9993129488535414E-4</v>
      </c>
      <c r="I34" s="9">
        <f t="shared" si="1"/>
        <v>2.2207303605325272E-3</v>
      </c>
      <c r="J34" s="9">
        <f t="shared" si="1"/>
        <v>2.1942166684754947E-3</v>
      </c>
      <c r="K34" s="9">
        <f t="shared" si="1"/>
        <v>2.1768959564199197E-3</v>
      </c>
      <c r="L34" s="9">
        <f t="shared" si="1"/>
        <v>1.9425237170080669E-3</v>
      </c>
    </row>
    <row r="35" spans="2:12">
      <c r="B35" s="6" t="s">
        <v>150</v>
      </c>
      <c r="C35" s="9">
        <f t="shared" si="1"/>
        <v>3.9666904144190183E-3</v>
      </c>
      <c r="D35" s="9">
        <f t="shared" si="1"/>
        <v>3.8222212475739858E-3</v>
      </c>
      <c r="E35" s="9">
        <f t="shared" si="1"/>
        <v>4.2132995715958022E-3</v>
      </c>
      <c r="F35" s="9">
        <f t="shared" si="1"/>
        <v>4.1297074013156784E-3</v>
      </c>
      <c r="G35" s="9">
        <f t="shared" si="1"/>
        <v>2.6637138327197879E-3</v>
      </c>
      <c r="H35" s="9">
        <f t="shared" si="1"/>
        <v>2.4225998331987748E-3</v>
      </c>
      <c r="I35" s="9">
        <f t="shared" si="1"/>
        <v>3.6921614488417522E-3</v>
      </c>
      <c r="J35" s="9">
        <f t="shared" si="1"/>
        <v>3.6889817631811342E-3</v>
      </c>
      <c r="K35" s="9">
        <f t="shared" si="1"/>
        <v>3.0940368637589551E-3</v>
      </c>
      <c r="L35" s="9">
        <f t="shared" si="1"/>
        <v>3.0476320397861906E-3</v>
      </c>
    </row>
    <row r="36" spans="2:12">
      <c r="B36" s="6" t="s">
        <v>151</v>
      </c>
      <c r="C36" s="9">
        <f t="shared" si="1"/>
        <v>6.1972215099098046E-3</v>
      </c>
      <c r="D36" s="9">
        <f t="shared" si="1"/>
        <v>6.412117453522847E-3</v>
      </c>
      <c r="E36" s="9">
        <f t="shared" si="1"/>
        <v>6.0991634433315281E-3</v>
      </c>
      <c r="F36" s="9">
        <f t="shared" si="1"/>
        <v>6.09572416544944E-3</v>
      </c>
      <c r="G36" s="9">
        <f t="shared" si="1"/>
        <v>4.9194989112745866E-3</v>
      </c>
      <c r="H36" s="9">
        <f t="shared" si="1"/>
        <v>4.77878686975447E-3</v>
      </c>
      <c r="I36" s="9">
        <f t="shared" si="1"/>
        <v>5.7054583127130205E-3</v>
      </c>
      <c r="J36" s="9">
        <f t="shared" si="1"/>
        <v>5.8047973326082105E-3</v>
      </c>
      <c r="K36" s="9">
        <f t="shared" si="1"/>
        <v>6.5124705511929813E-3</v>
      </c>
      <c r="L36" s="9">
        <f t="shared" si="1"/>
        <v>6.7340364741155651E-3</v>
      </c>
    </row>
    <row r="37" spans="2:12">
      <c r="B37" s="6" t="s">
        <v>152</v>
      </c>
      <c r="C37" s="9">
        <f t="shared" si="1"/>
        <v>2.221579718860266E-2</v>
      </c>
      <c r="D37" s="9">
        <f t="shared" si="1"/>
        <v>2.2246222714216717E-2</v>
      </c>
      <c r="E37" s="9">
        <f t="shared" si="1"/>
        <v>2.0655910796714555E-2</v>
      </c>
      <c r="F37" s="9">
        <f t="shared" si="1"/>
        <v>2.0163058447306047E-2</v>
      </c>
      <c r="G37" s="9">
        <f t="shared" si="1"/>
        <v>1.6520808924291284E-2</v>
      </c>
      <c r="H37" s="9">
        <f t="shared" si="1"/>
        <v>1.6502983946569686E-2</v>
      </c>
      <c r="I37" s="9">
        <f t="shared" si="1"/>
        <v>1.7867924836183265E-2</v>
      </c>
      <c r="J37" s="9">
        <f t="shared" si="1"/>
        <v>1.7149901723702291E-2</v>
      </c>
      <c r="K37" s="9">
        <f t="shared" si="1"/>
        <v>1.7383434861035826E-2</v>
      </c>
      <c r="L37" s="9">
        <f t="shared" si="1"/>
        <v>1.7024046946010989E-2</v>
      </c>
    </row>
    <row r="38" spans="2:12">
      <c r="C38" s="25"/>
      <c r="D38" s="25"/>
      <c r="E38" s="25"/>
      <c r="F38" s="25"/>
      <c r="G38" s="25"/>
      <c r="H38" s="25"/>
      <c r="I38" s="25"/>
      <c r="J38" s="25"/>
      <c r="K38" s="25"/>
      <c r="L38" s="25"/>
    </row>
    <row r="39" spans="2:12" ht="30" customHeight="1">
      <c r="B39" s="13" t="s">
        <v>95</v>
      </c>
      <c r="C39" s="74" t="s">
        <v>269</v>
      </c>
      <c r="D39" s="69"/>
      <c r="E39" s="74" t="s">
        <v>270</v>
      </c>
      <c r="F39" s="69"/>
      <c r="G39" s="74" t="s">
        <v>274</v>
      </c>
      <c r="H39" s="69"/>
      <c r="I39" s="74" t="s">
        <v>275</v>
      </c>
      <c r="J39" s="69"/>
      <c r="K39" s="74" t="s">
        <v>276</v>
      </c>
      <c r="L39" s="69"/>
    </row>
    <row r="40" spans="2:12" ht="15">
      <c r="B40" s="12" t="s">
        <v>172</v>
      </c>
      <c r="C40" s="12" t="s">
        <v>122</v>
      </c>
      <c r="D40" s="12" t="s">
        <v>123</v>
      </c>
      <c r="E40" s="12" t="s">
        <v>122</v>
      </c>
      <c r="F40" s="12" t="s">
        <v>123</v>
      </c>
      <c r="G40" s="12" t="s">
        <v>122</v>
      </c>
      <c r="H40" s="12" t="s">
        <v>123</v>
      </c>
      <c r="I40" s="12" t="s">
        <v>122</v>
      </c>
      <c r="J40" s="12" t="s">
        <v>123</v>
      </c>
      <c r="K40" s="12" t="s">
        <v>122</v>
      </c>
      <c r="L40" s="12" t="s">
        <v>123</v>
      </c>
    </row>
    <row r="41" spans="2:12">
      <c r="B41" s="6" t="s">
        <v>128</v>
      </c>
      <c r="C41" s="32">
        <v>12233.99437797172</v>
      </c>
      <c r="D41" s="32">
        <v>15896.944711130729</v>
      </c>
      <c r="E41" s="32">
        <v>11631.059987930204</v>
      </c>
      <c r="F41" s="32">
        <v>11080.392021777214</v>
      </c>
      <c r="G41" s="32">
        <v>14741.633334805618</v>
      </c>
      <c r="H41" s="32">
        <v>18555.814503564154</v>
      </c>
      <c r="I41" s="32">
        <v>13358.385255695706</v>
      </c>
      <c r="J41" s="32">
        <v>12718.931913573395</v>
      </c>
      <c r="K41" s="32">
        <v>13338.533660252873</v>
      </c>
      <c r="L41" s="32">
        <v>14096.343085942193</v>
      </c>
    </row>
    <row r="42" spans="2:12">
      <c r="B42" s="6" t="s">
        <v>173</v>
      </c>
      <c r="C42" s="9">
        <f>C11/C$41</f>
        <v>0.56009446098103377</v>
      </c>
      <c r="D42" s="9">
        <f t="shared" ref="D42:L42" si="2">D11/D$41</f>
        <v>0.56989026393482312</v>
      </c>
      <c r="E42" s="9">
        <f t="shared" si="2"/>
        <v>0.55353045905813625</v>
      </c>
      <c r="F42" s="9">
        <f t="shared" si="2"/>
        <v>0.56204604023154736</v>
      </c>
      <c r="G42" s="9">
        <f t="shared" si="2"/>
        <v>0.55489383222473709</v>
      </c>
      <c r="H42" s="9">
        <f t="shared" si="2"/>
        <v>0.56329426433336749</v>
      </c>
      <c r="I42" s="9">
        <f t="shared" si="2"/>
        <v>0.52941143595219686</v>
      </c>
      <c r="J42" s="9">
        <f t="shared" si="2"/>
        <v>0.53741286321623527</v>
      </c>
      <c r="K42" s="9">
        <f t="shared" si="2"/>
        <v>0.51722616676051336</v>
      </c>
      <c r="L42" s="9">
        <f t="shared" si="2"/>
        <v>0.52522680588875614</v>
      </c>
    </row>
    <row r="43" spans="2:12">
      <c r="B43" s="6" t="s">
        <v>174</v>
      </c>
      <c r="C43" s="9">
        <f t="shared" ref="C43:L51" si="3">C12/C$41</f>
        <v>2.8588855553558046E-2</v>
      </c>
      <c r="D43" s="9">
        <f t="shared" si="3"/>
        <v>3.1400788683909678E-2</v>
      </c>
      <c r="E43" s="9">
        <f t="shared" si="3"/>
        <v>2.52484330631778E-2</v>
      </c>
      <c r="F43" s="9">
        <f t="shared" si="3"/>
        <v>2.5564019911300546E-2</v>
      </c>
      <c r="G43" s="9">
        <f t="shared" si="3"/>
        <v>5.2239668072421155E-2</v>
      </c>
      <c r="H43" s="9">
        <f t="shared" si="3"/>
        <v>5.4534506563486948E-2</v>
      </c>
      <c r="I43" s="9">
        <f t="shared" si="3"/>
        <v>6.4978485671172995E-2</v>
      </c>
      <c r="J43" s="9">
        <f t="shared" si="3"/>
        <v>6.8895909820419848E-2</v>
      </c>
      <c r="K43" s="9">
        <f t="shared" si="3"/>
        <v>8.6782982683128118E-2</v>
      </c>
      <c r="L43" s="9">
        <f t="shared" si="3"/>
        <v>9.2499672127596189E-2</v>
      </c>
    </row>
    <row r="44" spans="2:12">
      <c r="B44" s="6" t="s">
        <v>175</v>
      </c>
      <c r="C44" s="9">
        <f t="shared" si="3"/>
        <v>2.2755750683814847E-2</v>
      </c>
      <c r="D44" s="9">
        <f t="shared" si="3"/>
        <v>2.1194252242141057E-2</v>
      </c>
      <c r="E44" s="9">
        <f t="shared" si="3"/>
        <v>2.4016401696986912E-2</v>
      </c>
      <c r="F44" s="9">
        <f t="shared" si="3"/>
        <v>2.2740625346054987E-2</v>
      </c>
      <c r="G44" s="9">
        <f t="shared" si="3"/>
        <v>2.2744011866681693E-2</v>
      </c>
      <c r="H44" s="9">
        <f t="shared" si="3"/>
        <v>2.0327534093412102E-2</v>
      </c>
      <c r="I44" s="9">
        <f t="shared" si="3"/>
        <v>2.6527978659207856E-2</v>
      </c>
      <c r="J44" s="9">
        <f t="shared" si="3"/>
        <v>2.4664384648557126E-2</v>
      </c>
      <c r="K44" s="9">
        <f t="shared" si="3"/>
        <v>2.3984056674836225E-2</v>
      </c>
      <c r="L44" s="9">
        <f t="shared" si="3"/>
        <v>2.2657673912242583E-2</v>
      </c>
    </row>
    <row r="45" spans="2:12">
      <c r="B45" s="6" t="s">
        <v>176</v>
      </c>
      <c r="C45" s="9">
        <f t="shared" si="3"/>
        <v>3.1712952426310677E-2</v>
      </c>
      <c r="D45" s="9">
        <f t="shared" si="3"/>
        <v>3.0636444777454301E-2</v>
      </c>
      <c r="E45" s="9">
        <f t="shared" si="3"/>
        <v>3.2789281917066267E-2</v>
      </c>
      <c r="F45" s="9">
        <f t="shared" si="3"/>
        <v>3.129465776704058E-2</v>
      </c>
      <c r="G45" s="9">
        <f t="shared" si="3"/>
        <v>3.2739368234206569E-2</v>
      </c>
      <c r="H45" s="9">
        <f t="shared" si="3"/>
        <v>3.2372466330735372E-2</v>
      </c>
      <c r="I45" s="9">
        <f t="shared" si="3"/>
        <v>3.7536452442221709E-2</v>
      </c>
      <c r="J45" s="9">
        <f t="shared" si="3"/>
        <v>3.7868679893581683E-2</v>
      </c>
      <c r="K45" s="9">
        <f t="shared" si="3"/>
        <v>4.210588402432195E-2</v>
      </c>
      <c r="L45" s="9">
        <f t="shared" si="3"/>
        <v>4.2205638506388622E-2</v>
      </c>
    </row>
    <row r="46" spans="2:12">
      <c r="B46" s="6" t="s">
        <v>177</v>
      </c>
      <c r="C46" s="9">
        <f t="shared" si="3"/>
        <v>9.5077625700175777E-3</v>
      </c>
      <c r="D46" s="9">
        <f t="shared" si="3"/>
        <v>9.1865882128675507E-3</v>
      </c>
      <c r="E46" s="9">
        <f t="shared" si="3"/>
        <v>1.0525452367140769E-2</v>
      </c>
      <c r="F46" s="9">
        <f t="shared" si="3"/>
        <v>1.0174699197641907E-2</v>
      </c>
      <c r="G46" s="9">
        <f t="shared" si="3"/>
        <v>8.8792417551838473E-3</v>
      </c>
      <c r="H46" s="9">
        <f t="shared" si="3"/>
        <v>8.8208323390160243E-3</v>
      </c>
      <c r="I46" s="9">
        <f t="shared" si="3"/>
        <v>1.0103978706775468E-2</v>
      </c>
      <c r="J46" s="9">
        <f t="shared" si="3"/>
        <v>1.0075368785141488E-2</v>
      </c>
      <c r="K46" s="9">
        <f t="shared" si="3"/>
        <v>1.1199962153986356E-2</v>
      </c>
      <c r="L46" s="9">
        <f t="shared" si="3"/>
        <v>1.1148409718940679E-2</v>
      </c>
    </row>
    <row r="47" spans="2:12">
      <c r="B47" s="6" t="s">
        <v>178</v>
      </c>
      <c r="C47" s="9">
        <f t="shared" si="3"/>
        <v>0.17892296914966829</v>
      </c>
      <c r="D47" s="9">
        <f t="shared" si="3"/>
        <v>0.17373165592605327</v>
      </c>
      <c r="E47" s="9">
        <f t="shared" si="3"/>
        <v>0.17310880050202487</v>
      </c>
      <c r="F47" s="9">
        <f t="shared" si="3"/>
        <v>0.16875671768881451</v>
      </c>
      <c r="G47" s="9">
        <f t="shared" si="3"/>
        <v>0.17459495920962614</v>
      </c>
      <c r="H47" s="9">
        <f t="shared" si="3"/>
        <v>0.17124392790880172</v>
      </c>
      <c r="I47" s="9">
        <f t="shared" si="3"/>
        <v>0.15213099362673094</v>
      </c>
      <c r="J47" s="9">
        <f t="shared" si="3"/>
        <v>0.14670097075950422</v>
      </c>
      <c r="K47" s="9">
        <f t="shared" si="3"/>
        <v>0.14480655845888399</v>
      </c>
      <c r="L47" s="9">
        <f t="shared" si="3"/>
        <v>0.13826398648446797</v>
      </c>
    </row>
    <row r="48" spans="2:12">
      <c r="B48" s="6" t="s">
        <v>179</v>
      </c>
      <c r="C48" s="9">
        <f t="shared" si="3"/>
        <v>5.2899666513184194E-3</v>
      </c>
      <c r="D48" s="9">
        <f t="shared" si="3"/>
        <v>4.1465594838520012E-3</v>
      </c>
      <c r="E48" s="9">
        <f t="shared" si="3"/>
        <v>1.2521261534631614E-2</v>
      </c>
      <c r="F48" s="9">
        <f t="shared" si="3"/>
        <v>1.314648408767775E-2</v>
      </c>
      <c r="G48" s="9">
        <f t="shared" si="3"/>
        <v>4.8615839159546126E-3</v>
      </c>
      <c r="H48" s="9">
        <f t="shared" si="3"/>
        <v>3.6879732763025462E-3</v>
      </c>
      <c r="I48" s="9">
        <f t="shared" si="3"/>
        <v>1.3504610547589998E-2</v>
      </c>
      <c r="J48" s="9">
        <f t="shared" si="3"/>
        <v>1.3268356425587158E-2</v>
      </c>
      <c r="K48" s="9">
        <f t="shared" si="3"/>
        <v>1.2978780551176829E-2</v>
      </c>
      <c r="L48" s="9">
        <f t="shared" si="3"/>
        <v>1.1351642611990157E-2</v>
      </c>
    </row>
    <row r="49" spans="2:12">
      <c r="B49" s="6" t="s">
        <v>180</v>
      </c>
      <c r="C49" s="9">
        <f t="shared" si="3"/>
        <v>1.9983978964123666E-2</v>
      </c>
      <c r="D49" s="9">
        <f t="shared" si="3"/>
        <v>1.8806397585402004E-2</v>
      </c>
      <c r="E49" s="9">
        <f t="shared" si="3"/>
        <v>2.2892044976120001E-2</v>
      </c>
      <c r="F49" s="9">
        <f t="shared" si="3"/>
        <v>2.2596527456673406E-2</v>
      </c>
      <c r="G49" s="9">
        <f t="shared" si="3"/>
        <v>1.6471087384941067E-2</v>
      </c>
      <c r="H49" s="9">
        <f t="shared" si="3"/>
        <v>1.4892511059486323E-2</v>
      </c>
      <c r="I49" s="9">
        <f t="shared" si="3"/>
        <v>2.2452614388302806E-2</v>
      </c>
      <c r="J49" s="9">
        <f t="shared" si="3"/>
        <v>2.2307152062328292E-2</v>
      </c>
      <c r="K49" s="9">
        <f t="shared" si="3"/>
        <v>1.8446828087282593E-2</v>
      </c>
      <c r="L49" s="9">
        <f t="shared" si="3"/>
        <v>1.7809630546899383E-2</v>
      </c>
    </row>
    <row r="50" spans="2:12">
      <c r="B50" s="6" t="s">
        <v>181</v>
      </c>
      <c r="C50" s="9">
        <f t="shared" si="3"/>
        <v>3.122127803064037E-2</v>
      </c>
      <c r="D50" s="9">
        <f t="shared" si="3"/>
        <v>3.1549411293704005E-2</v>
      </c>
      <c r="E50" s="9">
        <f t="shared" si="3"/>
        <v>3.313847531818627E-2</v>
      </c>
      <c r="F50" s="9">
        <f t="shared" si="3"/>
        <v>3.3353984940677088E-2</v>
      </c>
      <c r="G50" s="9">
        <f t="shared" si="3"/>
        <v>3.0419745342911291E-2</v>
      </c>
      <c r="H50" s="9">
        <f t="shared" si="3"/>
        <v>2.9376761004221163E-2</v>
      </c>
      <c r="I50" s="9">
        <f t="shared" si="3"/>
        <v>3.469578922234523E-2</v>
      </c>
      <c r="J50" s="9">
        <f t="shared" si="3"/>
        <v>3.5101419606321571E-2</v>
      </c>
      <c r="K50" s="9">
        <f t="shared" si="3"/>
        <v>3.8827728941598888E-2</v>
      </c>
      <c r="L50" s="9">
        <f t="shared" si="3"/>
        <v>3.9352093732994427E-2</v>
      </c>
    </row>
    <row r="51" spans="2:12">
      <c r="B51" s="6" t="s">
        <v>182</v>
      </c>
      <c r="C51" s="9">
        <f t="shared" si="3"/>
        <v>0.11192202498951458</v>
      </c>
      <c r="D51" s="9">
        <f t="shared" si="3"/>
        <v>0.10945763785979323</v>
      </c>
      <c r="E51" s="9">
        <f t="shared" si="3"/>
        <v>0.11222938956652836</v>
      </c>
      <c r="F51" s="9">
        <f t="shared" si="3"/>
        <v>0.11032624337257112</v>
      </c>
      <c r="G51" s="9">
        <f t="shared" si="3"/>
        <v>0.10215650199333608</v>
      </c>
      <c r="H51" s="9">
        <f t="shared" si="3"/>
        <v>0.10144922309117022</v>
      </c>
      <c r="I51" s="9">
        <f t="shared" si="3"/>
        <v>0.10865766078345625</v>
      </c>
      <c r="J51" s="9">
        <f t="shared" si="3"/>
        <v>0.10370489478232441</v>
      </c>
      <c r="K51" s="9">
        <f t="shared" si="3"/>
        <v>0.10364105166427169</v>
      </c>
      <c r="L51" s="9">
        <f t="shared" si="3"/>
        <v>9.9484446469724472E-2</v>
      </c>
    </row>
    <row r="52" spans="2:12">
      <c r="C52" s="1"/>
      <c r="D52" s="1"/>
      <c r="E52" s="1"/>
      <c r="F52" s="1"/>
      <c r="G52" s="1"/>
      <c r="H52" s="1"/>
      <c r="I52" s="1"/>
      <c r="J52" s="1"/>
      <c r="K52" s="1"/>
      <c r="L52" s="1"/>
    </row>
  </sheetData>
  <mergeCells count="16">
    <mergeCell ref="B2:L2"/>
    <mergeCell ref="C4:D4"/>
    <mergeCell ref="E4:F4"/>
    <mergeCell ref="G4:H4"/>
    <mergeCell ref="I4:J4"/>
    <mergeCell ref="K4:L4"/>
    <mergeCell ref="C39:D39"/>
    <mergeCell ref="E39:F39"/>
    <mergeCell ref="G39:H39"/>
    <mergeCell ref="I39:J39"/>
    <mergeCell ref="K39:L39"/>
    <mergeCell ref="C25:D25"/>
    <mergeCell ref="E25:F25"/>
    <mergeCell ref="G25:H25"/>
    <mergeCell ref="I25:J25"/>
    <mergeCell ref="K25:L2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7C8E5-031E-48EA-A4A3-8912B01F3F76}">
  <dimension ref="B2:Q264"/>
  <sheetViews>
    <sheetView showGridLines="0" workbookViewId="0">
      <selection activeCell="Q23" sqref="Q23"/>
    </sheetView>
  </sheetViews>
  <sheetFormatPr defaultRowHeight="14.25"/>
  <cols>
    <col min="3" max="3" width="12.625" customWidth="1"/>
    <col min="4" max="4" width="12.5" customWidth="1"/>
    <col min="5" max="6" width="11.625" customWidth="1"/>
    <col min="9" max="9" width="12.625" customWidth="1"/>
    <col min="10" max="10" width="12.5" customWidth="1"/>
    <col min="11" max="12" width="11.625" customWidth="1"/>
  </cols>
  <sheetData>
    <row r="2" spans="2:17" ht="15">
      <c r="B2" s="62" t="s">
        <v>120</v>
      </c>
      <c r="C2" s="63"/>
      <c r="D2" s="63"/>
      <c r="E2" s="63"/>
      <c r="F2" s="63"/>
      <c r="G2" s="63"/>
      <c r="H2" s="63"/>
      <c r="I2" s="63"/>
      <c r="J2" s="63"/>
      <c r="K2" s="63"/>
      <c r="L2" s="64"/>
    </row>
    <row r="4" spans="2:17" ht="15">
      <c r="B4" s="73" t="s">
        <v>277</v>
      </c>
      <c r="C4" s="73"/>
      <c r="D4" s="73"/>
      <c r="E4" s="73"/>
      <c r="F4" s="73"/>
      <c r="G4" s="73"/>
      <c r="H4" s="73"/>
      <c r="I4" s="73"/>
    </row>
    <row r="5" spans="2:17">
      <c r="B5" s="6">
        <v>1</v>
      </c>
      <c r="C5" s="72" t="s">
        <v>278</v>
      </c>
      <c r="D5" s="72"/>
      <c r="E5" s="72"/>
      <c r="F5" s="72"/>
      <c r="G5" s="72"/>
      <c r="H5" s="72"/>
      <c r="I5" s="72"/>
    </row>
    <row r="6" spans="2:17">
      <c r="B6" s="6">
        <v>2</v>
      </c>
      <c r="C6" s="72" t="s">
        <v>279</v>
      </c>
      <c r="D6" s="72"/>
      <c r="E6" s="72"/>
      <c r="F6" s="72"/>
      <c r="G6" s="72"/>
      <c r="H6" s="72"/>
      <c r="I6" s="72"/>
    </row>
    <row r="7" spans="2:17">
      <c r="B7" s="6">
        <v>3</v>
      </c>
      <c r="C7" s="72" t="s">
        <v>280</v>
      </c>
      <c r="D7" s="72"/>
      <c r="E7" s="72"/>
      <c r="F7" s="72"/>
      <c r="G7" s="72"/>
      <c r="H7" s="72"/>
      <c r="I7" s="72"/>
    </row>
    <row r="8" spans="2:17">
      <c r="B8" s="6">
        <v>4</v>
      </c>
      <c r="C8" s="72" t="s">
        <v>281</v>
      </c>
      <c r="D8" s="72"/>
      <c r="E8" s="72"/>
      <c r="F8" s="72"/>
      <c r="G8" s="72"/>
      <c r="H8" s="72"/>
      <c r="I8" s="72"/>
    </row>
    <row r="10" spans="2:17" ht="15">
      <c r="B10" s="62" t="s">
        <v>183</v>
      </c>
      <c r="C10" s="63"/>
      <c r="D10" s="63"/>
      <c r="E10" s="63"/>
      <c r="F10" s="64"/>
      <c r="H10" s="62" t="s">
        <v>184</v>
      </c>
      <c r="I10" s="63"/>
      <c r="J10" s="63"/>
      <c r="K10" s="63"/>
      <c r="L10" s="64"/>
      <c r="M10" s="1"/>
      <c r="N10" s="1"/>
      <c r="O10" s="1"/>
      <c r="P10" s="1"/>
      <c r="Q10" s="1"/>
    </row>
    <row r="11" spans="2:17">
      <c r="B11" s="6"/>
      <c r="C11" s="61" t="s">
        <v>282</v>
      </c>
      <c r="D11" s="61"/>
      <c r="E11" s="61"/>
      <c r="F11" s="61"/>
      <c r="H11" s="6"/>
      <c r="I11" s="61" t="s">
        <v>282</v>
      </c>
      <c r="J11" s="61"/>
      <c r="K11" s="61"/>
      <c r="L11" s="61"/>
      <c r="M11" s="1"/>
      <c r="O11" s="1"/>
    </row>
    <row r="12" spans="2:17">
      <c r="B12" s="6" t="s">
        <v>114</v>
      </c>
      <c r="C12" s="6">
        <v>1</v>
      </c>
      <c r="D12" s="6">
        <v>2</v>
      </c>
      <c r="E12" s="6">
        <v>3</v>
      </c>
      <c r="F12" s="6">
        <v>4</v>
      </c>
      <c r="H12" s="6" t="s">
        <v>114</v>
      </c>
      <c r="I12" s="6">
        <v>1</v>
      </c>
      <c r="J12" s="6">
        <v>2</v>
      </c>
      <c r="K12" s="6">
        <v>3</v>
      </c>
      <c r="L12" s="6">
        <v>4</v>
      </c>
      <c r="M12" s="1"/>
      <c r="O12" s="1"/>
    </row>
    <row r="13" spans="2:17">
      <c r="B13" s="26" t="s">
        <v>115</v>
      </c>
      <c r="C13" s="32">
        <v>77243.574958127807</v>
      </c>
      <c r="D13" s="32">
        <v>75311.229425161291</v>
      </c>
      <c r="E13" s="32">
        <v>32597.254423915037</v>
      </c>
      <c r="F13" s="32">
        <v>29939.565649033346</v>
      </c>
      <c r="H13" s="26" t="s">
        <v>115</v>
      </c>
      <c r="I13" s="32">
        <v>79022.102690237123</v>
      </c>
      <c r="J13" s="32">
        <v>80587.547482468653</v>
      </c>
      <c r="K13" s="32">
        <v>30268.847516110458</v>
      </c>
      <c r="L13" s="32">
        <v>27364.044109155722</v>
      </c>
      <c r="M13" s="1"/>
      <c r="O13" s="1"/>
    </row>
    <row r="14" spans="2:17">
      <c r="B14" s="7" t="s">
        <v>116</v>
      </c>
      <c r="C14" s="32">
        <v>83432.505395560511</v>
      </c>
      <c r="D14" s="32">
        <v>80254.910453291624</v>
      </c>
      <c r="E14" s="32">
        <v>32260.833543824199</v>
      </c>
      <c r="F14" s="32">
        <v>33309.786314751327</v>
      </c>
      <c r="H14" s="7" t="s">
        <v>116</v>
      </c>
      <c r="I14" s="32">
        <v>83771.42555953165</v>
      </c>
      <c r="J14" s="32">
        <v>81820.095500364783</v>
      </c>
      <c r="K14" s="32">
        <v>35798.664605871178</v>
      </c>
      <c r="L14" s="32">
        <v>31754.035393487811</v>
      </c>
      <c r="M14" s="1"/>
      <c r="O14" s="1"/>
    </row>
    <row r="15" spans="2:17">
      <c r="B15" s="7" t="s">
        <v>117</v>
      </c>
      <c r="C15" s="32">
        <v>90973.042064333684</v>
      </c>
      <c r="D15" s="32">
        <v>80154.881508021048</v>
      </c>
      <c r="E15" s="32">
        <v>28588.332015810276</v>
      </c>
      <c r="F15" s="32">
        <v>33130.719922335484</v>
      </c>
      <c r="H15" s="7" t="s">
        <v>117</v>
      </c>
      <c r="I15" s="32">
        <v>99710.361153729027</v>
      </c>
      <c r="J15" s="32">
        <v>84227.250383135455</v>
      </c>
      <c r="K15" s="32">
        <v>32485.065122622964</v>
      </c>
      <c r="L15" s="32">
        <v>26634.3769464623</v>
      </c>
      <c r="M15" s="1"/>
      <c r="O15" s="1"/>
    </row>
    <row r="16" spans="2:17">
      <c r="B16" s="7" t="s">
        <v>118</v>
      </c>
      <c r="C16" s="32">
        <v>93568.891196834811</v>
      </c>
      <c r="D16" s="32">
        <v>86683.197060788239</v>
      </c>
      <c r="E16" s="32">
        <v>33388.574712643676</v>
      </c>
      <c r="F16" s="32">
        <v>35670.301818181819</v>
      </c>
      <c r="H16" s="7" t="s">
        <v>118</v>
      </c>
      <c r="I16" s="32">
        <v>107205.29119098715</v>
      </c>
      <c r="J16" s="32">
        <v>95565.533242400139</v>
      </c>
      <c r="K16" s="32">
        <v>31502.579510882759</v>
      </c>
      <c r="L16" s="32">
        <v>30174.858563812482</v>
      </c>
      <c r="M16" s="1"/>
      <c r="O16" s="1"/>
    </row>
    <row r="17" spans="2:17">
      <c r="B17" s="7" t="s">
        <v>119</v>
      </c>
      <c r="C17" s="32">
        <v>100426.44912280701</v>
      </c>
      <c r="D17" s="32">
        <v>97379.241818181821</v>
      </c>
      <c r="E17" s="32">
        <v>47292.115942028984</v>
      </c>
      <c r="F17" s="32">
        <v>36906.922222222223</v>
      </c>
      <c r="H17" s="7" t="s">
        <v>119</v>
      </c>
      <c r="I17" s="32">
        <v>106514.72931806579</v>
      </c>
      <c r="J17" s="32">
        <v>96599.18105018363</v>
      </c>
      <c r="K17" s="32">
        <v>50286.487346005582</v>
      </c>
      <c r="L17" s="32">
        <v>37673.029862530449</v>
      </c>
      <c r="M17" s="1"/>
      <c r="O17" s="1"/>
    </row>
    <row r="18" spans="2:17">
      <c r="B18" s="15"/>
      <c r="C18" s="1"/>
      <c r="D18" s="1"/>
      <c r="E18" s="1"/>
      <c r="F18" s="1"/>
      <c r="H18" s="15"/>
      <c r="I18" s="1"/>
      <c r="J18" s="1"/>
      <c r="K18" s="1"/>
      <c r="L18" s="1"/>
      <c r="M18" s="1"/>
      <c r="O18" s="1"/>
    </row>
    <row r="19" spans="2:17" ht="15">
      <c r="B19" s="62" t="s">
        <v>125</v>
      </c>
      <c r="C19" s="63"/>
      <c r="D19" s="63"/>
      <c r="E19" s="63"/>
      <c r="F19" s="64"/>
      <c r="H19" s="62" t="s">
        <v>185</v>
      </c>
      <c r="I19" s="63"/>
      <c r="J19" s="63"/>
      <c r="K19" s="63"/>
      <c r="L19" s="64"/>
      <c r="M19" s="1"/>
      <c r="O19" s="1"/>
    </row>
    <row r="20" spans="2:17">
      <c r="B20" s="6"/>
      <c r="C20" s="61" t="s">
        <v>282</v>
      </c>
      <c r="D20" s="61"/>
      <c r="E20" s="61"/>
      <c r="F20" s="61"/>
      <c r="H20" s="6"/>
      <c r="I20" s="61" t="s">
        <v>282</v>
      </c>
      <c r="J20" s="61"/>
      <c r="K20" s="61"/>
      <c r="L20" s="61"/>
      <c r="M20" s="1"/>
      <c r="N20" s="1"/>
      <c r="O20" s="1"/>
      <c r="P20" s="1"/>
      <c r="Q20" s="1"/>
    </row>
    <row r="21" spans="2:17">
      <c r="B21" s="6" t="s">
        <v>114</v>
      </c>
      <c r="C21" s="6">
        <v>1</v>
      </c>
      <c r="D21" s="6">
        <v>2</v>
      </c>
      <c r="E21" s="6">
        <v>3</v>
      </c>
      <c r="F21" s="6">
        <v>4</v>
      </c>
      <c r="H21" s="6" t="s">
        <v>114</v>
      </c>
      <c r="I21" s="6">
        <v>1</v>
      </c>
      <c r="J21" s="6">
        <v>2</v>
      </c>
      <c r="K21" s="6">
        <v>3</v>
      </c>
      <c r="L21" s="6">
        <v>4</v>
      </c>
      <c r="M21" s="1"/>
      <c r="N21" s="1"/>
      <c r="P21" s="1"/>
    </row>
    <row r="22" spans="2:17">
      <c r="B22" s="26" t="s">
        <v>115</v>
      </c>
      <c r="C22" s="32">
        <v>102159.88765297344</v>
      </c>
      <c r="D22" s="32">
        <v>99006.154093907666</v>
      </c>
      <c r="E22" s="32">
        <v>41252.75552227821</v>
      </c>
      <c r="F22" s="32">
        <v>36798.172725064265</v>
      </c>
      <c r="H22" s="26" t="s">
        <v>115</v>
      </c>
      <c r="I22" s="32">
        <v>104246.80240979037</v>
      </c>
      <c r="J22" s="32">
        <v>105961.28881362955</v>
      </c>
      <c r="K22" s="32">
        <v>37736.956365764912</v>
      </c>
      <c r="L22" s="32">
        <v>33612.772294389099</v>
      </c>
      <c r="M22" s="1"/>
      <c r="N22" s="1"/>
      <c r="P22" s="1"/>
    </row>
    <row r="23" spans="2:17">
      <c r="B23" s="7" t="s">
        <v>116</v>
      </c>
      <c r="C23" s="32">
        <v>108128.99790601783</v>
      </c>
      <c r="D23" s="32">
        <v>103427.08488709347</v>
      </c>
      <c r="E23" s="32">
        <v>39508.285770158393</v>
      </c>
      <c r="F23" s="32">
        <v>40417.981564223868</v>
      </c>
      <c r="H23" s="7" t="s">
        <v>116</v>
      </c>
      <c r="I23" s="32">
        <v>108254.03334866474</v>
      </c>
      <c r="J23" s="32">
        <v>105302.34037191597</v>
      </c>
      <c r="K23" s="32">
        <v>43611.15138274723</v>
      </c>
      <c r="L23" s="32">
        <v>38682.694584812911</v>
      </c>
      <c r="M23" s="1"/>
      <c r="N23" s="1"/>
      <c r="P23" s="1"/>
    </row>
    <row r="24" spans="2:17">
      <c r="B24" s="7" t="s">
        <v>117</v>
      </c>
      <c r="C24" s="32">
        <v>115437.08181980993</v>
      </c>
      <c r="D24" s="32">
        <v>99956.305650529044</v>
      </c>
      <c r="E24" s="32">
        <v>33193.535380080459</v>
      </c>
      <c r="F24" s="32">
        <v>39162.537381044858</v>
      </c>
      <c r="H24" s="7" t="s">
        <v>117</v>
      </c>
      <c r="I24" s="32">
        <v>125544.15998273634</v>
      </c>
      <c r="J24" s="32">
        <v>104926.01846609212</v>
      </c>
      <c r="K24" s="32">
        <v>37626.257758623105</v>
      </c>
      <c r="L24" s="32">
        <v>31478.794917757823</v>
      </c>
      <c r="M24" s="1"/>
      <c r="N24" s="1"/>
      <c r="P24" s="1"/>
    </row>
    <row r="25" spans="2:17">
      <c r="B25" s="7" t="s">
        <v>118</v>
      </c>
      <c r="C25" s="32">
        <v>118883.1183412463</v>
      </c>
      <c r="D25" s="32">
        <v>109065.67131863727</v>
      </c>
      <c r="E25" s="32">
        <v>39215.072327586204</v>
      </c>
      <c r="F25" s="32">
        <v>42220.056581818062</v>
      </c>
      <c r="H25" s="7" t="s">
        <v>118</v>
      </c>
      <c r="I25" s="32">
        <v>136906.66859107421</v>
      </c>
      <c r="J25" s="32">
        <v>120087.91736622711</v>
      </c>
      <c r="K25" s="32">
        <v>36908.326387321038</v>
      </c>
      <c r="L25" s="32">
        <v>35759.63661053394</v>
      </c>
      <c r="M25" s="1"/>
      <c r="N25" s="1"/>
      <c r="P25" s="1"/>
    </row>
    <row r="26" spans="2:17">
      <c r="B26" s="7" t="s">
        <v>119</v>
      </c>
      <c r="C26" s="32">
        <v>124594.9552631579</v>
      </c>
      <c r="D26" s="32">
        <v>124890.09818181818</v>
      </c>
      <c r="E26" s="32">
        <v>50795.442028985504</v>
      </c>
      <c r="F26" s="32">
        <v>42798.156666666669</v>
      </c>
      <c r="H26" s="7" t="s">
        <v>119</v>
      </c>
      <c r="I26" s="32">
        <v>132313.99259753685</v>
      </c>
      <c r="J26" s="32">
        <v>123058.17063619576</v>
      </c>
      <c r="K26" s="32">
        <v>54869.089889127252</v>
      </c>
      <c r="L26" s="32">
        <v>43433.378383083669</v>
      </c>
      <c r="M26" s="1"/>
      <c r="N26" s="1"/>
      <c r="P26" s="1"/>
    </row>
    <row r="27" spans="2:17">
      <c r="B27" s="15"/>
      <c r="C27" s="1"/>
      <c r="D27" s="1"/>
      <c r="E27" s="1"/>
      <c r="F27" s="1"/>
      <c r="H27" s="15"/>
      <c r="I27" s="1"/>
      <c r="J27" s="1"/>
      <c r="K27" s="1"/>
      <c r="L27" s="1"/>
      <c r="M27" s="1"/>
      <c r="N27" s="1"/>
      <c r="P27" s="1"/>
    </row>
    <row r="28" spans="2:17" ht="15">
      <c r="B28" s="62" t="s">
        <v>126</v>
      </c>
      <c r="C28" s="63"/>
      <c r="D28" s="63"/>
      <c r="E28" s="63"/>
      <c r="F28" s="64"/>
      <c r="H28" s="62" t="s">
        <v>186</v>
      </c>
      <c r="I28" s="63"/>
      <c r="J28" s="63"/>
      <c r="K28" s="63"/>
      <c r="L28" s="64"/>
      <c r="M28" s="1"/>
      <c r="N28" s="1"/>
      <c r="P28" s="1"/>
    </row>
    <row r="29" spans="2:17">
      <c r="B29" s="6"/>
      <c r="C29" s="61" t="s">
        <v>282</v>
      </c>
      <c r="D29" s="61"/>
      <c r="E29" s="61"/>
      <c r="F29" s="61"/>
      <c r="H29" s="6"/>
      <c r="I29" s="61" t="s">
        <v>282</v>
      </c>
      <c r="J29" s="61"/>
      <c r="K29" s="61"/>
      <c r="L29" s="61"/>
      <c r="M29" s="1"/>
      <c r="N29" s="1"/>
      <c r="P29" s="1"/>
    </row>
    <row r="30" spans="2:17">
      <c r="B30" s="6" t="s">
        <v>114</v>
      </c>
      <c r="C30" s="6">
        <v>1</v>
      </c>
      <c r="D30" s="6">
        <v>2</v>
      </c>
      <c r="E30" s="6">
        <v>3</v>
      </c>
      <c r="F30" s="6">
        <v>4</v>
      </c>
      <c r="H30" s="6" t="s">
        <v>114</v>
      </c>
      <c r="I30" s="6">
        <v>1</v>
      </c>
      <c r="J30" s="6">
        <v>2</v>
      </c>
      <c r="K30" s="6">
        <v>3</v>
      </c>
      <c r="L30" s="6">
        <v>4</v>
      </c>
      <c r="M30" s="1"/>
      <c r="N30" s="1"/>
      <c r="P30" s="1"/>
    </row>
    <row r="31" spans="2:17">
      <c r="B31" s="26" t="s">
        <v>115</v>
      </c>
      <c r="C31" s="32">
        <v>24914.352461556264</v>
      </c>
      <c r="D31" s="32">
        <v>23692.990487728865</v>
      </c>
      <c r="E31" s="32">
        <v>8653.4725369540538</v>
      </c>
      <c r="F31" s="32">
        <v>6856.635294193954</v>
      </c>
      <c r="H31" s="26" t="s">
        <v>115</v>
      </c>
      <c r="I31" s="32">
        <v>25222.690719538419</v>
      </c>
      <c r="J31" s="32">
        <v>25371.761922307411</v>
      </c>
      <c r="K31" s="32">
        <v>7466.2524382711954</v>
      </c>
      <c r="L31" s="32">
        <v>6246.9012147725325</v>
      </c>
      <c r="M31" s="1"/>
      <c r="N31" s="1"/>
      <c r="P31" s="1"/>
    </row>
    <row r="32" spans="2:17">
      <c r="B32" s="7" t="s">
        <v>116</v>
      </c>
      <c r="C32" s="32">
        <v>24694.682310575223</v>
      </c>
      <c r="D32" s="32">
        <v>23170.382243138869</v>
      </c>
      <c r="E32" s="32">
        <v>7245.6452002841797</v>
      </c>
      <c r="F32" s="32">
        <v>7106.4213689408052</v>
      </c>
      <c r="H32" s="7" t="s">
        <v>116</v>
      </c>
      <c r="I32" s="32">
        <v>24480.804773156695</v>
      </c>
      <c r="J32" s="32">
        <v>23480.432667744633</v>
      </c>
      <c r="K32" s="32">
        <v>7810.404308479111</v>
      </c>
      <c r="L32" s="32">
        <v>6926.9582260942852</v>
      </c>
      <c r="M32" s="1"/>
      <c r="N32" s="1"/>
      <c r="P32" s="1"/>
    </row>
    <row r="33" spans="2:17">
      <c r="B33" s="7" t="s">
        <v>117</v>
      </c>
      <c r="C33" s="32">
        <v>24462.367948440296</v>
      </c>
      <c r="D33" s="32">
        <v>19799.72811409305</v>
      </c>
      <c r="E33" s="32">
        <v>4603.3985894334292</v>
      </c>
      <c r="F33" s="32">
        <v>6030.1267330745777</v>
      </c>
      <c r="H33" s="7" t="s">
        <v>117</v>
      </c>
      <c r="I33" s="32">
        <v>25831.941129744624</v>
      </c>
      <c r="J33" s="32">
        <v>20697.061565365511</v>
      </c>
      <c r="K33" s="32">
        <v>5139.1292025366711</v>
      </c>
      <c r="L33" s="32">
        <v>4843.0703462732408</v>
      </c>
      <c r="M33" s="1"/>
      <c r="N33" s="1"/>
      <c r="P33" s="1"/>
    </row>
    <row r="34" spans="2:17">
      <c r="B34" s="7" t="s">
        <v>118</v>
      </c>
      <c r="C34" s="32">
        <v>25313.285383827893</v>
      </c>
      <c r="D34" s="32">
        <v>22381.550243121244</v>
      </c>
      <c r="E34" s="32">
        <v>5825.459093275862</v>
      </c>
      <c r="F34" s="32">
        <v>6548.7171931999874</v>
      </c>
      <c r="H34" s="7" t="s">
        <v>118</v>
      </c>
      <c r="I34" s="32">
        <v>29700.357234293373</v>
      </c>
      <c r="J34" s="32">
        <v>24521.41428707762</v>
      </c>
      <c r="K34" s="32">
        <v>5404.8042989289652</v>
      </c>
      <c r="L34" s="32">
        <v>5583.9218966615153</v>
      </c>
      <c r="M34" s="1"/>
      <c r="N34" s="1"/>
      <c r="P34" s="1"/>
    </row>
    <row r="35" spans="2:17">
      <c r="B35" s="7" t="s">
        <v>119</v>
      </c>
      <c r="C35" s="32">
        <v>24168.506140350877</v>
      </c>
      <c r="D35" s="32">
        <v>27510.856363636365</v>
      </c>
      <c r="E35" s="32">
        <v>3503.3260869565215</v>
      </c>
      <c r="F35" s="32">
        <v>5891.2344444444443</v>
      </c>
      <c r="H35" s="7" t="s">
        <v>119</v>
      </c>
      <c r="I35" s="32">
        <v>25799.26327947123</v>
      </c>
      <c r="J35" s="32">
        <v>26458.989586012423</v>
      </c>
      <c r="K35" s="32">
        <v>4582.602543121724</v>
      </c>
      <c r="L35" s="32">
        <v>5760.3485205532561</v>
      </c>
      <c r="M35" s="1"/>
      <c r="N35" s="1"/>
      <c r="P35" s="1"/>
    </row>
    <row r="36" spans="2:17">
      <c r="B36" s="15"/>
      <c r="C36" s="1"/>
      <c r="D36" s="1"/>
      <c r="E36" s="1"/>
      <c r="F36" s="1"/>
      <c r="H36" s="15"/>
      <c r="I36" s="1"/>
      <c r="J36" s="1"/>
      <c r="K36" s="1"/>
      <c r="L36" s="1"/>
      <c r="M36" s="1"/>
      <c r="N36" s="1"/>
      <c r="P36" s="1"/>
    </row>
    <row r="37" spans="2:17" ht="30.75" customHeight="1">
      <c r="B37" s="75" t="s">
        <v>127</v>
      </c>
      <c r="C37" s="76"/>
      <c r="D37" s="76"/>
      <c r="E37" s="76"/>
      <c r="F37" s="77"/>
      <c r="H37" s="75" t="s">
        <v>187</v>
      </c>
      <c r="I37" s="76"/>
      <c r="J37" s="76"/>
      <c r="K37" s="76"/>
      <c r="L37" s="77"/>
      <c r="M37" s="1"/>
      <c r="N37" s="1"/>
      <c r="O37" s="1"/>
      <c r="P37" s="1"/>
      <c r="Q37" s="1"/>
    </row>
    <row r="38" spans="2:17">
      <c r="B38" s="6"/>
      <c r="C38" s="61" t="s">
        <v>282</v>
      </c>
      <c r="D38" s="61"/>
      <c r="E38" s="61"/>
      <c r="F38" s="61"/>
      <c r="H38" s="6"/>
      <c r="I38" s="61" t="s">
        <v>282</v>
      </c>
      <c r="J38" s="61"/>
      <c r="K38" s="61"/>
      <c r="L38" s="61"/>
      <c r="M38" s="1"/>
      <c r="N38" s="1"/>
      <c r="P38" s="1"/>
    </row>
    <row r="39" spans="2:17">
      <c r="B39" s="6" t="s">
        <v>114</v>
      </c>
      <c r="C39" s="6">
        <v>1</v>
      </c>
      <c r="D39" s="6">
        <v>2</v>
      </c>
      <c r="E39" s="6">
        <v>3</v>
      </c>
      <c r="F39" s="6">
        <v>4</v>
      </c>
      <c r="H39" s="6" t="s">
        <v>114</v>
      </c>
      <c r="I39" s="6">
        <v>1</v>
      </c>
      <c r="J39" s="6">
        <v>2</v>
      </c>
      <c r="K39" s="6">
        <v>3</v>
      </c>
      <c r="L39" s="6">
        <v>4</v>
      </c>
      <c r="M39" s="1"/>
      <c r="N39" s="1"/>
      <c r="P39" s="1"/>
    </row>
    <row r="40" spans="2:17">
      <c r="B40" s="26" t="s">
        <v>115</v>
      </c>
      <c r="C40" s="32">
        <v>69785.476404828645</v>
      </c>
      <c r="D40" s="32">
        <v>60703.321070012091</v>
      </c>
      <c r="E40" s="32">
        <v>37478.429633350468</v>
      </c>
      <c r="F40" s="32">
        <v>28968.899260487491</v>
      </c>
      <c r="H40" s="26" t="s">
        <v>115</v>
      </c>
      <c r="I40" s="32">
        <v>72866.833867144203</v>
      </c>
      <c r="J40" s="32">
        <v>65158.02775107124</v>
      </c>
      <c r="K40" s="32">
        <v>33107.984667586032</v>
      </c>
      <c r="L40" s="32">
        <v>26177.099593324285</v>
      </c>
      <c r="N40" s="1"/>
      <c r="P40" s="1"/>
    </row>
    <row r="41" spans="2:17">
      <c r="B41" s="7" t="s">
        <v>116</v>
      </c>
      <c r="C41" s="32">
        <v>71226.535587384336</v>
      </c>
      <c r="D41" s="32">
        <v>60241.482113737642</v>
      </c>
      <c r="E41" s="32">
        <v>39403.602837779377</v>
      </c>
      <c r="F41" s="32">
        <v>30248.756029425884</v>
      </c>
      <c r="H41" s="7" t="s">
        <v>116</v>
      </c>
      <c r="I41" s="32">
        <v>70155.587768837358</v>
      </c>
      <c r="J41" s="32">
        <v>60631.108566555507</v>
      </c>
      <c r="K41" s="32">
        <v>43750.493974698533</v>
      </c>
      <c r="L41" s="32">
        <v>28732.640127532497</v>
      </c>
      <c r="M41" s="1"/>
      <c r="N41" s="1"/>
      <c r="P41" s="1"/>
    </row>
    <row r="42" spans="2:17">
      <c r="B42" s="7" t="s">
        <v>117</v>
      </c>
      <c r="C42" s="32">
        <v>71014.851402193934</v>
      </c>
      <c r="D42" s="32">
        <v>56537.840727448696</v>
      </c>
      <c r="E42" s="32">
        <v>30994.097808419989</v>
      </c>
      <c r="F42" s="32">
        <v>29019.746232312322</v>
      </c>
      <c r="H42" s="7" t="s">
        <v>117</v>
      </c>
      <c r="I42" s="32">
        <v>80071.811440793259</v>
      </c>
      <c r="J42" s="32">
        <v>60077.807597601633</v>
      </c>
      <c r="K42" s="32">
        <v>35320.676313384771</v>
      </c>
      <c r="L42" s="32">
        <v>23749.410626181594</v>
      </c>
      <c r="M42" s="1"/>
      <c r="N42" s="1"/>
      <c r="P42" s="1"/>
    </row>
    <row r="43" spans="2:17">
      <c r="B43" s="7" t="s">
        <v>118</v>
      </c>
      <c r="C43" s="32">
        <v>74788.08164022374</v>
      </c>
      <c r="D43" s="32">
        <v>63830.154745158317</v>
      </c>
      <c r="E43" s="32">
        <v>38361.02471647218</v>
      </c>
      <c r="F43" s="32">
        <v>32584.823273600967</v>
      </c>
      <c r="H43" s="7" t="s">
        <v>118</v>
      </c>
      <c r="I43" s="32">
        <v>85460.624646250653</v>
      </c>
      <c r="J43" s="32">
        <v>71492.909157299262</v>
      </c>
      <c r="K43" s="32">
        <v>37597.375424280115</v>
      </c>
      <c r="L43" s="32">
        <v>27550.743450444847</v>
      </c>
      <c r="M43" s="1"/>
      <c r="N43" s="1"/>
      <c r="P43" s="1"/>
    </row>
    <row r="44" spans="2:17">
      <c r="B44" s="7" t="s">
        <v>119</v>
      </c>
      <c r="C44" s="32">
        <v>76921.150052631579</v>
      </c>
      <c r="D44" s="32">
        <v>65468.919939393942</v>
      </c>
      <c r="E44" s="32">
        <v>37365.723768115939</v>
      </c>
      <c r="F44" s="32">
        <v>35871.714611111107</v>
      </c>
      <c r="H44" s="7" t="s">
        <v>119</v>
      </c>
      <c r="I44" s="32">
        <v>82832.807692366579</v>
      </c>
      <c r="J44" s="32">
        <v>66237.787780007886</v>
      </c>
      <c r="K44" s="32">
        <v>40891.689682341668</v>
      </c>
      <c r="L44" s="32">
        <v>38838.883123598331</v>
      </c>
      <c r="M44" s="1"/>
      <c r="N44" s="1"/>
      <c r="P44" s="1"/>
    </row>
    <row r="45" spans="2:17">
      <c r="M45" s="1"/>
      <c r="N45" s="1"/>
      <c r="P45" s="1"/>
    </row>
    <row r="46" spans="2:17" ht="28.5" customHeight="1">
      <c r="B46" s="75" t="s">
        <v>267</v>
      </c>
      <c r="C46" s="76"/>
      <c r="D46" s="76"/>
      <c r="E46" s="76"/>
      <c r="F46" s="77"/>
      <c r="M46" s="1"/>
      <c r="N46" s="1"/>
      <c r="P46" s="1"/>
    </row>
    <row r="47" spans="2:17">
      <c r="B47" s="6"/>
      <c r="C47" s="61" t="s">
        <v>282</v>
      </c>
      <c r="D47" s="61"/>
      <c r="E47" s="61"/>
      <c r="F47" s="61"/>
      <c r="M47" s="1"/>
      <c r="N47" s="1"/>
      <c r="P47" s="1"/>
    </row>
    <row r="48" spans="2:17">
      <c r="B48" s="6" t="s">
        <v>114</v>
      </c>
      <c r="C48" s="6">
        <v>1</v>
      </c>
      <c r="D48" s="6">
        <v>2</v>
      </c>
      <c r="E48" s="6">
        <v>3</v>
      </c>
      <c r="F48" s="6">
        <v>4</v>
      </c>
      <c r="M48" s="1"/>
      <c r="N48" s="1"/>
      <c r="P48" s="1"/>
    </row>
    <row r="49" spans="2:16">
      <c r="B49" s="26" t="s">
        <v>115</v>
      </c>
      <c r="C49" s="8" t="s">
        <v>170</v>
      </c>
      <c r="D49" s="8" t="s">
        <v>170</v>
      </c>
      <c r="E49" s="8" t="s">
        <v>170</v>
      </c>
      <c r="F49" s="8" t="s">
        <v>170</v>
      </c>
      <c r="N49" s="1"/>
      <c r="P49" s="1"/>
    </row>
    <row r="50" spans="2:16">
      <c r="B50" s="7" t="s">
        <v>116</v>
      </c>
      <c r="C50" s="8" t="s">
        <v>170</v>
      </c>
      <c r="D50" s="8" t="s">
        <v>170</v>
      </c>
      <c r="E50" s="8" t="s">
        <v>170</v>
      </c>
      <c r="F50" s="8" t="s">
        <v>170</v>
      </c>
      <c r="N50" s="1"/>
      <c r="P50" s="1"/>
    </row>
    <row r="51" spans="2:16">
      <c r="B51" s="7" t="s">
        <v>117</v>
      </c>
      <c r="C51" s="9">
        <v>0.13588850174216027</v>
      </c>
      <c r="D51" s="9">
        <v>6.6815144766147E-2</v>
      </c>
      <c r="E51" s="9">
        <v>0.39393939393939392</v>
      </c>
      <c r="F51" s="9">
        <v>5.7416267942583733E-2</v>
      </c>
      <c r="N51" s="1"/>
      <c r="P51" s="1"/>
    </row>
    <row r="52" spans="2:16">
      <c r="B52" s="7" t="s">
        <v>118</v>
      </c>
      <c r="C52" s="9">
        <v>0.11869436201780416</v>
      </c>
      <c r="D52" s="9">
        <v>4.6092184368737472E-2</v>
      </c>
      <c r="E52" s="9">
        <v>0.44827586206896552</v>
      </c>
      <c r="F52" s="9">
        <v>4.363636363636364E-2</v>
      </c>
      <c r="N52" s="1"/>
      <c r="P52" s="1"/>
    </row>
    <row r="53" spans="2:16">
      <c r="B53" s="7" t="s">
        <v>119</v>
      </c>
      <c r="C53" s="9">
        <v>9.4736842105263161E-2</v>
      </c>
      <c r="D53" s="9">
        <v>4.363636363636364E-2</v>
      </c>
      <c r="E53" s="9">
        <v>0.36956521739130432</v>
      </c>
      <c r="F53" s="9">
        <v>6.6666666666666666E-2</v>
      </c>
      <c r="N53" s="1"/>
      <c r="P53" s="1"/>
    </row>
    <row r="54" spans="2:16">
      <c r="B54" s="1"/>
      <c r="D54" s="1"/>
      <c r="N54" s="1"/>
      <c r="P54" s="1"/>
    </row>
    <row r="55" spans="2:16" ht="15">
      <c r="B55" s="62" t="s">
        <v>283</v>
      </c>
      <c r="C55" s="63"/>
      <c r="D55" s="63"/>
      <c r="E55" s="63"/>
      <c r="F55" s="64"/>
      <c r="H55" s="62" t="s">
        <v>284</v>
      </c>
      <c r="I55" s="63"/>
      <c r="J55" s="63"/>
      <c r="K55" s="63"/>
      <c r="L55" s="64"/>
      <c r="N55" s="1"/>
      <c r="P55" s="1"/>
    </row>
    <row r="56" spans="2:16">
      <c r="B56" s="6"/>
      <c r="C56" s="61" t="s">
        <v>282</v>
      </c>
      <c r="D56" s="61"/>
      <c r="E56" s="61"/>
      <c r="F56" s="61"/>
      <c r="H56" s="6"/>
      <c r="I56" s="61" t="s">
        <v>282</v>
      </c>
      <c r="J56" s="61"/>
      <c r="K56" s="61"/>
      <c r="L56" s="61"/>
      <c r="N56" s="1"/>
      <c r="P56" s="1"/>
    </row>
    <row r="57" spans="2:16">
      <c r="B57" s="6" t="s">
        <v>114</v>
      </c>
      <c r="C57" s="14">
        <v>1</v>
      </c>
      <c r="D57" s="14">
        <v>2</v>
      </c>
      <c r="E57" s="14">
        <v>3</v>
      </c>
      <c r="F57" s="14">
        <v>4</v>
      </c>
      <c r="H57" s="6" t="s">
        <v>114</v>
      </c>
      <c r="I57" s="6">
        <v>1</v>
      </c>
      <c r="J57" s="6">
        <v>2</v>
      </c>
      <c r="K57" s="6">
        <v>3</v>
      </c>
      <c r="L57" s="6">
        <v>4</v>
      </c>
      <c r="N57" s="1"/>
      <c r="P57" s="1"/>
    </row>
    <row r="58" spans="2:16">
      <c r="B58" s="26" t="s">
        <v>115</v>
      </c>
      <c r="C58" s="32">
        <v>14533.668456587186</v>
      </c>
      <c r="D58" s="32">
        <v>12956.746798119317</v>
      </c>
      <c r="E58" s="32">
        <v>9201.6672536192054</v>
      </c>
      <c r="F58" s="32">
        <v>8260.7657667904878</v>
      </c>
      <c r="G58" s="6"/>
      <c r="H58" s="26" t="s">
        <v>115</v>
      </c>
      <c r="I58" s="32">
        <v>15417.92823288303</v>
      </c>
      <c r="J58" s="32">
        <v>14052.119571214913</v>
      </c>
      <c r="K58" s="32">
        <v>8978.5378273441383</v>
      </c>
      <c r="L58" s="32">
        <v>7608.871246674973</v>
      </c>
      <c r="N58" s="1"/>
      <c r="P58" s="1"/>
    </row>
    <row r="59" spans="2:16">
      <c r="B59" s="7" t="s">
        <v>116</v>
      </c>
      <c r="C59" s="32">
        <v>14920.452738188927</v>
      </c>
      <c r="D59" s="32">
        <v>13461.246098838817</v>
      </c>
      <c r="E59" s="32">
        <v>9863.8975334838087</v>
      </c>
      <c r="F59" s="32">
        <v>8725.2428041508228</v>
      </c>
      <c r="G59" s="6"/>
      <c r="H59" s="7" t="s">
        <v>116</v>
      </c>
      <c r="I59" s="32">
        <v>15262.925733889355</v>
      </c>
      <c r="J59" s="32">
        <v>13980.650009253353</v>
      </c>
      <c r="K59" s="32">
        <v>10966.590783604412</v>
      </c>
      <c r="L59" s="32">
        <v>8206.9649846072862</v>
      </c>
      <c r="N59" s="1"/>
      <c r="P59" s="1"/>
    </row>
    <row r="60" spans="2:16">
      <c r="B60" s="7" t="s">
        <v>117</v>
      </c>
      <c r="C60" s="32">
        <v>15760.392881381609</v>
      </c>
      <c r="D60" s="32">
        <v>13901.171216293498</v>
      </c>
      <c r="E60" s="32">
        <v>9075.1384505439801</v>
      </c>
      <c r="F60" s="32">
        <v>9014.0563434612304</v>
      </c>
      <c r="G60" s="6"/>
      <c r="H60" s="7" t="s">
        <v>117</v>
      </c>
      <c r="I60" s="32">
        <v>18032.245988457587</v>
      </c>
      <c r="J60" s="32">
        <v>14984.451230463936</v>
      </c>
      <c r="K60" s="32">
        <v>10423.365278350531</v>
      </c>
      <c r="L60" s="32">
        <v>7293.4966549104438</v>
      </c>
      <c r="N60" s="1"/>
      <c r="P60" s="1"/>
    </row>
    <row r="61" spans="2:16">
      <c r="B61" s="7" t="s">
        <v>118</v>
      </c>
      <c r="C61" s="32">
        <v>14911.275532690504</v>
      </c>
      <c r="D61" s="32">
        <v>13282.457432391249</v>
      </c>
      <c r="E61" s="32">
        <v>9489.7244765175401</v>
      </c>
      <c r="F61" s="32">
        <v>8831.5649381940366</v>
      </c>
      <c r="G61" s="6"/>
      <c r="H61" s="7" t="s">
        <v>118</v>
      </c>
      <c r="I61" s="32">
        <v>16894.1851049002</v>
      </c>
      <c r="J61" s="32">
        <v>14734.166355773279</v>
      </c>
      <c r="K61" s="32">
        <v>9153.4160912179887</v>
      </c>
      <c r="L61" s="32">
        <v>7474.9607832164129</v>
      </c>
      <c r="N61" s="1"/>
      <c r="P61" s="1"/>
    </row>
    <row r="62" spans="2:16">
      <c r="B62" s="7" t="s">
        <v>119</v>
      </c>
      <c r="C62" s="32">
        <v>15109.687578417545</v>
      </c>
      <c r="D62" s="32">
        <v>13548.980090768908</v>
      </c>
      <c r="E62" s="32">
        <v>10121.135650324348</v>
      </c>
      <c r="F62" s="32">
        <v>9242.2235657356887</v>
      </c>
      <c r="G62" s="6"/>
      <c r="H62" s="7" t="s">
        <v>119</v>
      </c>
      <c r="I62" s="32">
        <v>16370.083680668244</v>
      </c>
      <c r="J62" s="32">
        <v>14118.307835833879</v>
      </c>
      <c r="K62" s="32">
        <v>10708.062029326957</v>
      </c>
      <c r="L62" s="32">
        <v>9936.7631046875103</v>
      </c>
      <c r="N62" s="1"/>
      <c r="P62" s="1"/>
    </row>
    <row r="63" spans="2:16">
      <c r="N63" s="1"/>
      <c r="P63" s="1"/>
    </row>
    <row r="64" spans="2:16" ht="27.75" customHeight="1">
      <c r="B64" s="75" t="s">
        <v>285</v>
      </c>
      <c r="C64" s="76"/>
      <c r="D64" s="76"/>
      <c r="E64" s="76"/>
      <c r="F64" s="77"/>
      <c r="H64" s="75" t="s">
        <v>286</v>
      </c>
      <c r="I64" s="76"/>
      <c r="J64" s="76"/>
      <c r="K64" s="76"/>
      <c r="L64" s="77"/>
      <c r="N64" s="1"/>
      <c r="P64" s="1"/>
    </row>
    <row r="65" spans="2:17">
      <c r="B65" s="6"/>
      <c r="C65" s="61" t="s">
        <v>282</v>
      </c>
      <c r="D65" s="61"/>
      <c r="E65" s="61"/>
      <c r="F65" s="61"/>
      <c r="H65" s="6"/>
      <c r="I65" s="61" t="s">
        <v>282</v>
      </c>
      <c r="J65" s="61"/>
      <c r="K65" s="61"/>
      <c r="L65" s="61"/>
      <c r="N65" s="1"/>
      <c r="P65" s="1"/>
    </row>
    <row r="66" spans="2:17">
      <c r="B66" s="6" t="s">
        <v>114</v>
      </c>
      <c r="C66" s="6">
        <v>1</v>
      </c>
      <c r="D66" s="6">
        <v>2</v>
      </c>
      <c r="E66" s="6">
        <v>3</v>
      </c>
      <c r="F66" s="6">
        <v>4</v>
      </c>
      <c r="H66" s="6" t="s">
        <v>114</v>
      </c>
      <c r="I66" s="6">
        <v>1</v>
      </c>
      <c r="J66" s="6">
        <v>2</v>
      </c>
      <c r="K66" s="6">
        <v>3</v>
      </c>
      <c r="L66" s="6">
        <v>4</v>
      </c>
      <c r="N66" s="1"/>
      <c r="P66" s="1"/>
    </row>
    <row r="67" spans="2:17">
      <c r="B67" s="26" t="s">
        <v>115</v>
      </c>
      <c r="C67" s="11">
        <f>C58/C$13</f>
        <v>0.18815375213363178</v>
      </c>
      <c r="D67" s="11">
        <f t="shared" ref="D67:F67" si="0">D58/D$13</f>
        <v>0.17204269399153507</v>
      </c>
      <c r="E67" s="11">
        <f t="shared" si="0"/>
        <v>0.28228350565832883</v>
      </c>
      <c r="F67" s="11">
        <f t="shared" si="0"/>
        <v>0.27591468305276506</v>
      </c>
      <c r="H67" s="26" t="s">
        <v>115</v>
      </c>
      <c r="I67" s="11">
        <f>I58/I$13</f>
        <v>0.19510906073102832</v>
      </c>
      <c r="J67" s="11">
        <f t="shared" ref="J67:L67" si="1">J58/J$13</f>
        <v>0.17437085517798973</v>
      </c>
      <c r="K67" s="11">
        <f t="shared" si="1"/>
        <v>0.29662635231041923</v>
      </c>
      <c r="L67" s="11">
        <f t="shared" si="1"/>
        <v>0.27806091878536054</v>
      </c>
      <c r="N67" s="1"/>
      <c r="P67" s="1"/>
    </row>
    <row r="68" spans="2:17">
      <c r="B68" s="7" t="s">
        <v>116</v>
      </c>
      <c r="C68" s="11">
        <f>C59/C$14</f>
        <v>0.17883261047297824</v>
      </c>
      <c r="D68" s="11">
        <f t="shared" ref="D68:F68" si="2">D59/D$14</f>
        <v>0.16773112103431062</v>
      </c>
      <c r="E68" s="11">
        <f t="shared" si="2"/>
        <v>0.3057545776083051</v>
      </c>
      <c r="F68" s="11">
        <f t="shared" si="2"/>
        <v>0.26194232294690001</v>
      </c>
      <c r="H68" s="7" t="s">
        <v>116</v>
      </c>
      <c r="I68" s="11">
        <f>I59/I$14</f>
        <v>0.18219727827172824</v>
      </c>
      <c r="J68" s="11">
        <f t="shared" ref="J68:L68" si="3">J59/J$14</f>
        <v>0.17087061465469719</v>
      </c>
      <c r="K68" s="11">
        <f t="shared" si="3"/>
        <v>0.3063407784715475</v>
      </c>
      <c r="L68" s="11">
        <f t="shared" si="3"/>
        <v>0.25845423685237778</v>
      </c>
    </row>
    <row r="69" spans="2:17">
      <c r="B69" s="7" t="s">
        <v>117</v>
      </c>
      <c r="C69" s="11">
        <f>C60/C$15</f>
        <v>0.17324245209076644</v>
      </c>
      <c r="D69" s="11">
        <f t="shared" ref="D69:F69" si="4">D60/D$15</f>
        <v>0.17342887862546982</v>
      </c>
      <c r="E69" s="11">
        <f t="shared" si="4"/>
        <v>0.31744204053335934</v>
      </c>
      <c r="F69" s="11">
        <f t="shared" si="4"/>
        <v>0.27207547450196795</v>
      </c>
      <c r="H69" s="7" t="s">
        <v>117</v>
      </c>
      <c r="I69" s="11">
        <f>I60/I$15</f>
        <v>0.18084626090819456</v>
      </c>
      <c r="J69" s="11">
        <f t="shared" ref="J69:L69" si="5">J60/J$15</f>
        <v>0.17790502672593742</v>
      </c>
      <c r="K69" s="11">
        <f t="shared" si="5"/>
        <v>0.32086638087394759</v>
      </c>
      <c r="L69" s="11">
        <f t="shared" si="5"/>
        <v>0.27383770491688558</v>
      </c>
    </row>
    <row r="70" spans="2:17">
      <c r="B70" s="7" t="s">
        <v>118</v>
      </c>
      <c r="C70" s="11">
        <f>C61/C$16</f>
        <v>0.15936146449916372</v>
      </c>
      <c r="D70" s="11">
        <f t="shared" ref="D70:F70" si="6">D61/D$16</f>
        <v>0.15322989786678812</v>
      </c>
      <c r="E70" s="11">
        <f t="shared" si="6"/>
        <v>0.28422071197079118</v>
      </c>
      <c r="F70" s="11">
        <f t="shared" si="6"/>
        <v>0.24758873595211417</v>
      </c>
      <c r="H70" s="7" t="s">
        <v>118</v>
      </c>
      <c r="I70" s="11">
        <f>I61/I$16</f>
        <v>0.15758723209662351</v>
      </c>
      <c r="J70" s="11">
        <f t="shared" ref="J70:L70" si="7">J61/J$16</f>
        <v>0.1541786652139569</v>
      </c>
      <c r="K70" s="11">
        <f t="shared" si="7"/>
        <v>0.29056084401138915</v>
      </c>
      <c r="L70" s="11">
        <f t="shared" si="7"/>
        <v>0.24772148533550506</v>
      </c>
    </row>
    <row r="71" spans="2:17">
      <c r="B71" s="7" t="s">
        <v>119</v>
      </c>
      <c r="C71" s="11">
        <f>C62/C$17</f>
        <v>0.15045526064493811</v>
      </c>
      <c r="D71" s="11">
        <f t="shared" ref="D71:F71" si="8">D62/D$17</f>
        <v>0.13913622490578026</v>
      </c>
      <c r="E71" s="11">
        <f t="shared" si="8"/>
        <v>0.2140131700330539</v>
      </c>
      <c r="F71" s="11">
        <f t="shared" si="8"/>
        <v>0.25041978602514853</v>
      </c>
      <c r="H71" s="7" t="s">
        <v>119</v>
      </c>
      <c r="I71" s="11">
        <f>I62/I$17</f>
        <v>0.15368845027794426</v>
      </c>
      <c r="J71" s="11">
        <f t="shared" ref="J71:L71" si="9">J62/J$17</f>
        <v>0.1461534940808594</v>
      </c>
      <c r="K71" s="11">
        <f t="shared" si="9"/>
        <v>0.21294114173551501</v>
      </c>
      <c r="L71" s="11">
        <f t="shared" si="9"/>
        <v>0.26376331133829517</v>
      </c>
    </row>
    <row r="72" spans="2:17">
      <c r="B72" s="1"/>
      <c r="D72" s="3"/>
    </row>
    <row r="73" spans="2:17" ht="15">
      <c r="B73" s="62" t="s">
        <v>229</v>
      </c>
      <c r="C73" s="63"/>
      <c r="D73" s="63"/>
      <c r="E73" s="63"/>
      <c r="F73" s="64"/>
      <c r="H73" s="62" t="s">
        <v>287</v>
      </c>
      <c r="I73" s="63"/>
      <c r="J73" s="63"/>
      <c r="K73" s="63"/>
      <c r="L73" s="64"/>
    </row>
    <row r="74" spans="2:17">
      <c r="B74" s="6"/>
      <c r="C74" s="61" t="s">
        <v>282</v>
      </c>
      <c r="D74" s="61"/>
      <c r="E74" s="61"/>
      <c r="F74" s="61"/>
      <c r="H74" s="6"/>
      <c r="I74" s="61" t="s">
        <v>282</v>
      </c>
      <c r="J74" s="61"/>
      <c r="K74" s="61"/>
      <c r="L74" s="61"/>
      <c r="N74" s="1"/>
      <c r="O74" s="1"/>
      <c r="P74" s="1"/>
      <c r="Q74" s="1"/>
    </row>
    <row r="75" spans="2:17">
      <c r="B75" s="6" t="s">
        <v>114</v>
      </c>
      <c r="C75" s="6">
        <v>1</v>
      </c>
      <c r="D75" s="6">
        <v>2</v>
      </c>
      <c r="E75" s="6">
        <v>3</v>
      </c>
      <c r="F75" s="6">
        <v>4</v>
      </c>
      <c r="H75" s="6" t="s">
        <v>114</v>
      </c>
      <c r="I75" s="6">
        <v>1</v>
      </c>
      <c r="J75" s="6">
        <v>2</v>
      </c>
      <c r="K75" s="6">
        <v>3</v>
      </c>
      <c r="L75" s="6">
        <v>4</v>
      </c>
      <c r="N75" s="1"/>
      <c r="P75" s="1"/>
    </row>
    <row r="76" spans="2:17">
      <c r="B76" s="26" t="s">
        <v>115</v>
      </c>
      <c r="C76" s="32">
        <v>8328.484478912118</v>
      </c>
      <c r="D76" s="32">
        <v>7522.543268429853</v>
      </c>
      <c r="E76" s="32">
        <v>4327.4845006979313</v>
      </c>
      <c r="F76" s="32">
        <v>4283.5823530364978</v>
      </c>
      <c r="H76" s="26" t="s">
        <v>115</v>
      </c>
      <c r="I76" s="32">
        <v>8933.1233223853269</v>
      </c>
      <c r="J76" s="32">
        <v>8431.1889899425332</v>
      </c>
      <c r="K76" s="32">
        <v>4431.5767318678136</v>
      </c>
      <c r="L76" s="32">
        <v>3995.2330199664802</v>
      </c>
      <c r="N76" s="1"/>
      <c r="P76" s="1"/>
    </row>
    <row r="77" spans="2:17">
      <c r="B77" s="7" t="s">
        <v>116</v>
      </c>
      <c r="C77" s="32">
        <v>7961.9213402519954</v>
      </c>
      <c r="D77" s="32">
        <v>7370.5685534422446</v>
      </c>
      <c r="E77" s="32">
        <v>4665.2882578566505</v>
      </c>
      <c r="F77" s="32">
        <v>4389.8691688691433</v>
      </c>
      <c r="H77" s="7" t="s">
        <v>116</v>
      </c>
      <c r="I77" s="32">
        <v>8313.2427024914705</v>
      </c>
      <c r="J77" s="32">
        <v>7742.0471068445813</v>
      </c>
      <c r="K77" s="32">
        <v>5252.9896251332766</v>
      </c>
      <c r="L77" s="32">
        <v>4091.7743426710376</v>
      </c>
      <c r="N77" s="1"/>
      <c r="P77" s="1"/>
    </row>
    <row r="78" spans="2:17">
      <c r="B78" s="7" t="s">
        <v>117</v>
      </c>
      <c r="C78" s="32">
        <v>8580.1796301608447</v>
      </c>
      <c r="D78" s="32">
        <v>7754.6421457763663</v>
      </c>
      <c r="E78" s="32">
        <v>3907.6784565803987</v>
      </c>
      <c r="F78" s="32">
        <v>4507.122712279237</v>
      </c>
      <c r="H78" s="7" t="s">
        <v>117</v>
      </c>
      <c r="I78" s="32">
        <v>10006.445727167158</v>
      </c>
      <c r="J78" s="32">
        <v>8464.3744367177824</v>
      </c>
      <c r="K78" s="32">
        <v>4534.3684346457339</v>
      </c>
      <c r="L78" s="32">
        <v>3624.8129244269217</v>
      </c>
      <c r="N78" s="1"/>
      <c r="P78" s="1"/>
    </row>
    <row r="79" spans="2:17">
      <c r="B79" s="7" t="s">
        <v>118</v>
      </c>
      <c r="C79" s="32">
        <v>7845.057338468645</v>
      </c>
      <c r="D79" s="32">
        <v>7178.7414133575148</v>
      </c>
      <c r="E79" s="32">
        <v>4324.8109390529426</v>
      </c>
      <c r="F79" s="32">
        <v>4232.660845093782</v>
      </c>
      <c r="H79" s="7" t="s">
        <v>118</v>
      </c>
      <c r="I79" s="32">
        <v>8856.0631632649256</v>
      </c>
      <c r="J79" s="32">
        <v>8088.1341520216438</v>
      </c>
      <c r="K79" s="32">
        <v>4368.3517686981377</v>
      </c>
      <c r="L79" s="32">
        <v>3634.0314358597575</v>
      </c>
      <c r="N79" s="1"/>
      <c r="P79" s="1"/>
    </row>
    <row r="80" spans="2:17">
      <c r="B80" s="7" t="s">
        <v>119</v>
      </c>
      <c r="C80" s="32">
        <v>7939.9639361570262</v>
      </c>
      <c r="D80" s="32">
        <v>7280.1874479815151</v>
      </c>
      <c r="E80" s="32">
        <v>4388.7335981116375</v>
      </c>
      <c r="F80" s="32">
        <v>4557.3879841045109</v>
      </c>
      <c r="H80" s="7" t="s">
        <v>119</v>
      </c>
      <c r="I80" s="32">
        <v>8758.0066216847717</v>
      </c>
      <c r="J80" s="32">
        <v>7724.6886402409091</v>
      </c>
      <c r="K80" s="32">
        <v>4788.415197627508</v>
      </c>
      <c r="L80" s="32">
        <v>5022.9902152137784</v>
      </c>
      <c r="N80" s="1"/>
      <c r="P80" s="1"/>
    </row>
    <row r="81" spans="2:17">
      <c r="B81" s="1"/>
      <c r="D81" s="1"/>
      <c r="N81" s="1"/>
      <c r="P81" s="1"/>
    </row>
    <row r="82" spans="2:17" ht="28.5" customHeight="1">
      <c r="B82" s="75" t="s">
        <v>288</v>
      </c>
      <c r="C82" s="76"/>
      <c r="D82" s="76"/>
      <c r="E82" s="76"/>
      <c r="F82" s="77"/>
      <c r="H82" s="75" t="s">
        <v>289</v>
      </c>
      <c r="I82" s="76"/>
      <c r="J82" s="76"/>
      <c r="K82" s="76"/>
      <c r="L82" s="77"/>
      <c r="N82" s="1"/>
      <c r="P82" s="1"/>
    </row>
    <row r="83" spans="2:17">
      <c r="B83" s="6"/>
      <c r="C83" s="61" t="s">
        <v>282</v>
      </c>
      <c r="D83" s="61"/>
      <c r="E83" s="61"/>
      <c r="F83" s="61"/>
      <c r="H83" s="6"/>
      <c r="I83" s="61" t="s">
        <v>282</v>
      </c>
      <c r="J83" s="61"/>
      <c r="K83" s="61"/>
      <c r="L83" s="61"/>
      <c r="N83" s="1"/>
      <c r="P83" s="1"/>
    </row>
    <row r="84" spans="2:17">
      <c r="B84" s="6" t="s">
        <v>114</v>
      </c>
      <c r="C84" s="6">
        <v>1</v>
      </c>
      <c r="D84" s="6">
        <v>2</v>
      </c>
      <c r="E84" s="6">
        <v>3</v>
      </c>
      <c r="F84" s="6">
        <v>4</v>
      </c>
      <c r="H84" s="6" t="s">
        <v>114</v>
      </c>
      <c r="I84" s="6">
        <v>1</v>
      </c>
      <c r="J84" s="6">
        <v>2</v>
      </c>
      <c r="K84" s="6">
        <v>3</v>
      </c>
      <c r="L84" s="6">
        <v>4</v>
      </c>
      <c r="N84" s="1"/>
      <c r="P84" s="1"/>
    </row>
    <row r="85" spans="2:17">
      <c r="B85" s="26" t="s">
        <v>115</v>
      </c>
      <c r="C85" s="11">
        <f>C76/C$13</f>
        <v>0.1078210645147745</v>
      </c>
      <c r="D85" s="11">
        <f t="shared" ref="D85:F85" si="10">D76/D$13</f>
        <v>9.9886077094322276E-2</v>
      </c>
      <c r="E85" s="11">
        <f t="shared" si="10"/>
        <v>0.13275610407001223</v>
      </c>
      <c r="F85" s="11">
        <f t="shared" si="10"/>
        <v>0.14307429851357251</v>
      </c>
      <c r="H85" s="26" t="s">
        <v>115</v>
      </c>
      <c r="I85" s="11">
        <f>I76/I$13</f>
        <v>0.11304588233247531</v>
      </c>
      <c r="J85" s="11">
        <f t="shared" ref="J85:L85" si="11">J76/J$13</f>
        <v>0.10462148623863617</v>
      </c>
      <c r="K85" s="11">
        <f t="shared" si="11"/>
        <v>0.14640718413573978</v>
      </c>
      <c r="L85" s="11">
        <f t="shared" si="11"/>
        <v>0.14600301782987249</v>
      </c>
      <c r="N85" s="1"/>
      <c r="P85" s="1"/>
    </row>
    <row r="86" spans="2:17">
      <c r="B86" s="7" t="s">
        <v>116</v>
      </c>
      <c r="C86" s="11">
        <f>C77/C$14</f>
        <v>9.5429488812589988E-2</v>
      </c>
      <c r="D86" s="11">
        <f t="shared" ref="D86:F86" si="12">D77/D$14</f>
        <v>9.1839471401963829E-2</v>
      </c>
      <c r="E86" s="11">
        <f t="shared" si="12"/>
        <v>0.14461152256091481</v>
      </c>
      <c r="F86" s="11">
        <f t="shared" si="12"/>
        <v>0.13178917232876627</v>
      </c>
      <c r="H86" s="7" t="s">
        <v>116</v>
      </c>
      <c r="I86" s="11">
        <f>I77/I$14</f>
        <v>9.9237211817336399E-2</v>
      </c>
      <c r="J86" s="11">
        <f t="shared" ref="J86:L86" si="13">J77/J$14</f>
        <v>9.4622807019457272E-2</v>
      </c>
      <c r="K86" s="11">
        <f t="shared" si="13"/>
        <v>0.14673702728765356</v>
      </c>
      <c r="L86" s="11">
        <f t="shared" si="13"/>
        <v>0.12885840467099144</v>
      </c>
      <c r="N86" s="1"/>
      <c r="P86" s="1"/>
    </row>
    <row r="87" spans="2:17">
      <c r="B87" s="7" t="s">
        <v>117</v>
      </c>
      <c r="C87" s="11">
        <f>C78/C$15</f>
        <v>9.4315628404436261E-2</v>
      </c>
      <c r="D87" s="11">
        <f t="shared" ref="D87:F87" si="14">D78/D$15</f>
        <v>9.6745725274390987E-2</v>
      </c>
      <c r="E87" s="11">
        <f t="shared" si="14"/>
        <v>0.13668787862192608</v>
      </c>
      <c r="F87" s="11">
        <f t="shared" si="14"/>
        <v>0.13604059081253783</v>
      </c>
      <c r="H87" s="7" t="s">
        <v>117</v>
      </c>
      <c r="I87" s="11">
        <f>I78/I$15</f>
        <v>0.10035512469701782</v>
      </c>
      <c r="J87" s="11">
        <f t="shared" ref="J87:L87" si="15">J78/J$15</f>
        <v>0.10049448840149454</v>
      </c>
      <c r="K87" s="11">
        <f t="shared" si="15"/>
        <v>0.13958317206782969</v>
      </c>
      <c r="L87" s="11">
        <f t="shared" si="15"/>
        <v>0.13609527760732493</v>
      </c>
    </row>
    <row r="88" spans="2:17">
      <c r="B88" s="7" t="s">
        <v>118</v>
      </c>
      <c r="C88" s="11">
        <f>C79/C$16</f>
        <v>8.3842580991640756E-2</v>
      </c>
      <c r="D88" s="11">
        <f t="shared" ref="D88:F88" si="16">D79/D$16</f>
        <v>8.2815835787912684E-2</v>
      </c>
      <c r="E88" s="11">
        <f t="shared" si="16"/>
        <v>0.12952966624883247</v>
      </c>
      <c r="F88" s="11">
        <f t="shared" si="16"/>
        <v>0.1186606400660259</v>
      </c>
      <c r="H88" s="7" t="s">
        <v>118</v>
      </c>
      <c r="I88" s="11">
        <f>I79/I$16</f>
        <v>8.2608452109772953E-2</v>
      </c>
      <c r="J88" s="11">
        <f t="shared" ref="J88:L88" si="17">J79/J$16</f>
        <v>8.4634427053383851E-2</v>
      </c>
      <c r="K88" s="11">
        <f t="shared" si="17"/>
        <v>0.13866647863515633</v>
      </c>
      <c r="L88" s="11">
        <f t="shared" si="17"/>
        <v>0.12043242649090352</v>
      </c>
    </row>
    <row r="89" spans="2:17">
      <c r="B89" s="7" t="s">
        <v>119</v>
      </c>
      <c r="C89" s="11">
        <f>C80/C$17</f>
        <v>7.9062478117170099E-2</v>
      </c>
      <c r="D89" s="11">
        <f t="shared" ref="D89:F89" si="18">D80/D$17</f>
        <v>7.4761184335101497E-2</v>
      </c>
      <c r="E89" s="11">
        <f t="shared" si="18"/>
        <v>9.2800533676509186E-2</v>
      </c>
      <c r="F89" s="11">
        <f t="shared" si="18"/>
        <v>0.12348328469829538</v>
      </c>
      <c r="H89" s="7" t="s">
        <v>119</v>
      </c>
      <c r="I89" s="11">
        <f>I80/I$17</f>
        <v>8.2223432174646116E-2</v>
      </c>
      <c r="J89" s="11">
        <f t="shared" ref="J89:L89" si="19">J80/J$17</f>
        <v>7.9966398847914719E-2</v>
      </c>
      <c r="K89" s="11">
        <f t="shared" si="19"/>
        <v>9.5222701969217324E-2</v>
      </c>
      <c r="L89" s="11">
        <f t="shared" si="19"/>
        <v>0.13333119830135134</v>
      </c>
    </row>
    <row r="90" spans="2:17">
      <c r="B90" s="1"/>
      <c r="D90" s="1"/>
    </row>
    <row r="91" spans="2:17" ht="15">
      <c r="B91" s="62" t="s">
        <v>233</v>
      </c>
      <c r="C91" s="63"/>
      <c r="D91" s="63"/>
      <c r="E91" s="63"/>
      <c r="F91" s="64"/>
      <c r="H91" s="62" t="s">
        <v>290</v>
      </c>
      <c r="I91" s="63"/>
      <c r="J91" s="63"/>
      <c r="K91" s="63"/>
      <c r="L91" s="64"/>
      <c r="N91" s="1"/>
      <c r="O91" s="1"/>
      <c r="P91" s="1"/>
      <c r="Q91" s="1"/>
    </row>
    <row r="92" spans="2:17">
      <c r="B92" s="6"/>
      <c r="C92" s="61" t="s">
        <v>282</v>
      </c>
      <c r="D92" s="61"/>
      <c r="E92" s="61"/>
      <c r="F92" s="61"/>
      <c r="H92" s="6"/>
      <c r="I92" s="61" t="s">
        <v>282</v>
      </c>
      <c r="J92" s="61"/>
      <c r="K92" s="61"/>
      <c r="L92" s="61"/>
      <c r="N92" s="1"/>
      <c r="P92" s="1"/>
    </row>
    <row r="93" spans="2:17">
      <c r="B93" s="6" t="s">
        <v>114</v>
      </c>
      <c r="C93" s="6">
        <v>1</v>
      </c>
      <c r="D93" s="6">
        <v>2</v>
      </c>
      <c r="E93" s="6">
        <v>3</v>
      </c>
      <c r="F93" s="6">
        <v>4</v>
      </c>
      <c r="H93" s="6" t="s">
        <v>114</v>
      </c>
      <c r="I93" s="6">
        <v>1</v>
      </c>
      <c r="J93" s="6">
        <v>2</v>
      </c>
      <c r="K93" s="6">
        <v>3</v>
      </c>
      <c r="L93" s="6">
        <v>4</v>
      </c>
      <c r="N93" s="1"/>
      <c r="P93" s="1"/>
    </row>
    <row r="94" spans="2:17">
      <c r="B94" s="26" t="s">
        <v>115</v>
      </c>
      <c r="C94" s="32">
        <v>547.09447289278307</v>
      </c>
      <c r="D94" s="32">
        <v>528.25781610127945</v>
      </c>
      <c r="E94" s="32">
        <v>419.35152785499128</v>
      </c>
      <c r="F94" s="32">
        <v>297.84146811313042</v>
      </c>
      <c r="H94" s="26" t="s">
        <v>115</v>
      </c>
      <c r="I94" s="32">
        <v>554.82082194559007</v>
      </c>
      <c r="J94" s="32">
        <v>574.23946798222903</v>
      </c>
      <c r="K94" s="32">
        <v>391.43486573284179</v>
      </c>
      <c r="L94" s="32">
        <v>276.59242627396321</v>
      </c>
      <c r="N94" s="1"/>
      <c r="P94" s="1"/>
    </row>
    <row r="95" spans="2:17">
      <c r="B95" s="7" t="s">
        <v>116</v>
      </c>
      <c r="C95" s="32">
        <v>695.83219449846263</v>
      </c>
      <c r="D95" s="32">
        <v>601.75809704316634</v>
      </c>
      <c r="E95" s="32">
        <v>586.71731544666159</v>
      </c>
      <c r="F95" s="32">
        <v>343.15703465138154</v>
      </c>
      <c r="H95" s="7" t="s">
        <v>116</v>
      </c>
      <c r="I95" s="32">
        <v>714.42743023983599</v>
      </c>
      <c r="J95" s="32">
        <v>611.93080191908552</v>
      </c>
      <c r="K95" s="32">
        <v>664.63599743076543</v>
      </c>
      <c r="L95" s="32">
        <v>335.88136403988165</v>
      </c>
      <c r="N95" s="1"/>
      <c r="P95" s="1"/>
    </row>
    <row r="96" spans="2:17">
      <c r="B96" s="7" t="s">
        <v>117</v>
      </c>
      <c r="C96" s="32">
        <v>930.34707774511742</v>
      </c>
      <c r="D96" s="32">
        <v>750.15192650340271</v>
      </c>
      <c r="E96" s="32">
        <v>672.03796610741506</v>
      </c>
      <c r="F96" s="32">
        <v>470.20144718049403</v>
      </c>
      <c r="H96" s="7" t="s">
        <v>117</v>
      </c>
      <c r="I96" s="32">
        <v>1129.5038704236006</v>
      </c>
      <c r="J96" s="32">
        <v>866.51522107442372</v>
      </c>
      <c r="K96" s="32">
        <v>946.16307653349497</v>
      </c>
      <c r="L96" s="32">
        <v>423.50034210424803</v>
      </c>
      <c r="N96" s="1"/>
      <c r="P96" s="1"/>
    </row>
    <row r="97" spans="2:17">
      <c r="B97" s="7" t="s">
        <v>118</v>
      </c>
      <c r="C97" s="32">
        <v>945.26608597462814</v>
      </c>
      <c r="D97" s="32">
        <v>778.47958103140286</v>
      </c>
      <c r="E97" s="32">
        <v>657.35677555907478</v>
      </c>
      <c r="F97" s="32">
        <v>452.63140354188124</v>
      </c>
      <c r="H97" s="7" t="s">
        <v>118</v>
      </c>
      <c r="I97" s="32">
        <v>1224.9683016208605</v>
      </c>
      <c r="J97" s="32">
        <v>948.9315757984034</v>
      </c>
      <c r="K97" s="32">
        <v>726.70734408643568</v>
      </c>
      <c r="L97" s="32">
        <v>403.43562715270065</v>
      </c>
      <c r="N97" s="1"/>
      <c r="P97" s="1"/>
    </row>
    <row r="98" spans="2:17">
      <c r="B98" s="7" t="s">
        <v>119</v>
      </c>
      <c r="C98" s="32">
        <v>1223.0102207361317</v>
      </c>
      <c r="D98" s="32">
        <v>1169.0830706762849</v>
      </c>
      <c r="E98" s="32">
        <v>870.90923722759419</v>
      </c>
      <c r="F98" s="32">
        <v>658.23303561778437</v>
      </c>
      <c r="H98" s="7" t="s">
        <v>119</v>
      </c>
      <c r="I98" s="32">
        <v>1355.2629581001404</v>
      </c>
      <c r="J98" s="32">
        <v>1276.7751701752666</v>
      </c>
      <c r="K98" s="32">
        <v>983.41016571079717</v>
      </c>
      <c r="L98" s="32">
        <v>740.03964011474227</v>
      </c>
      <c r="N98" s="1"/>
      <c r="P98" s="1"/>
    </row>
    <row r="99" spans="2:17">
      <c r="B99" s="1"/>
      <c r="D99" s="1"/>
      <c r="N99" s="1"/>
      <c r="P99" s="1"/>
    </row>
    <row r="100" spans="2:17" ht="29.25" customHeight="1">
      <c r="B100" s="75" t="s">
        <v>291</v>
      </c>
      <c r="C100" s="76"/>
      <c r="D100" s="76"/>
      <c r="E100" s="76"/>
      <c r="F100" s="77"/>
      <c r="H100" s="75" t="s">
        <v>292</v>
      </c>
      <c r="I100" s="76"/>
      <c r="J100" s="76"/>
      <c r="K100" s="76"/>
      <c r="L100" s="77"/>
      <c r="N100" s="1"/>
      <c r="P100" s="1"/>
    </row>
    <row r="101" spans="2:17">
      <c r="B101" s="6"/>
      <c r="C101" s="61" t="s">
        <v>282</v>
      </c>
      <c r="D101" s="61"/>
      <c r="E101" s="61"/>
      <c r="F101" s="61"/>
      <c r="H101" s="6"/>
      <c r="I101" s="61" t="s">
        <v>282</v>
      </c>
      <c r="J101" s="61"/>
      <c r="K101" s="61"/>
      <c r="L101" s="61"/>
      <c r="N101" s="1"/>
      <c r="P101" s="1"/>
    </row>
    <row r="102" spans="2:17">
      <c r="B102" s="6" t="s">
        <v>114</v>
      </c>
      <c r="C102" s="6">
        <v>1</v>
      </c>
      <c r="D102" s="6">
        <v>2</v>
      </c>
      <c r="E102" s="6">
        <v>3</v>
      </c>
      <c r="F102" s="6">
        <v>4</v>
      </c>
      <c r="H102" s="6" t="s">
        <v>114</v>
      </c>
      <c r="I102" s="6">
        <v>1</v>
      </c>
      <c r="J102" s="6">
        <v>2</v>
      </c>
      <c r="K102" s="6">
        <v>3</v>
      </c>
      <c r="L102" s="6">
        <v>4</v>
      </c>
      <c r="N102" s="1"/>
      <c r="P102" s="1"/>
    </row>
    <row r="103" spans="2:17">
      <c r="B103" s="26" t="s">
        <v>115</v>
      </c>
      <c r="C103" s="11">
        <f>C94/C$13</f>
        <v>7.0827181832191482E-3</v>
      </c>
      <c r="D103" s="11">
        <f t="shared" ref="D103:F103" si="20">D94/D$13</f>
        <v>7.0143300027550714E-3</v>
      </c>
      <c r="E103" s="11">
        <f t="shared" si="20"/>
        <v>1.2864627259752688E-2</v>
      </c>
      <c r="F103" s="11">
        <f t="shared" si="20"/>
        <v>9.9480891474705412E-3</v>
      </c>
      <c r="H103" s="26" t="s">
        <v>115</v>
      </c>
      <c r="I103" s="11">
        <f>I94/I$13</f>
        <v>7.0210840139303971E-3</v>
      </c>
      <c r="J103" s="11">
        <f t="shared" ref="J103:L103" si="21">J94/J$13</f>
        <v>7.1256600544538405E-3</v>
      </c>
      <c r="K103" s="11">
        <f t="shared" si="21"/>
        <v>1.2931938208896205E-2</v>
      </c>
      <c r="L103" s="11">
        <f t="shared" si="21"/>
        <v>1.0107878249670642E-2</v>
      </c>
      <c r="N103" s="1"/>
      <c r="P103" s="1"/>
    </row>
    <row r="104" spans="2:17">
      <c r="B104" s="7" t="s">
        <v>116</v>
      </c>
      <c r="C104" s="11">
        <f>C95/C$14</f>
        <v>8.3400611212556038E-3</v>
      </c>
      <c r="D104" s="11">
        <f t="shared" ref="D104:F104" si="22">D95/D$14</f>
        <v>7.4980844616777649E-3</v>
      </c>
      <c r="E104" s="11">
        <f t="shared" si="22"/>
        <v>1.8186675637182317E-2</v>
      </c>
      <c r="F104" s="11">
        <f t="shared" si="22"/>
        <v>1.0301988472961579E-2</v>
      </c>
      <c r="H104" s="7" t="s">
        <v>116</v>
      </c>
      <c r="I104" s="11">
        <f>I95/I$14</f>
        <v>8.5282950059400921E-3</v>
      </c>
      <c r="J104" s="11">
        <f t="shared" ref="J104:L104" si="23">J95/J$14</f>
        <v>7.478979316473143E-3</v>
      </c>
      <c r="K104" s="11">
        <f t="shared" si="23"/>
        <v>1.8565943862659098E-2</v>
      </c>
      <c r="L104" s="11">
        <f t="shared" si="23"/>
        <v>1.0577596197702953E-2</v>
      </c>
    </row>
    <row r="105" spans="2:17">
      <c r="B105" s="7" t="s">
        <v>117</v>
      </c>
      <c r="C105" s="11">
        <f>C96/C$15</f>
        <v>1.0226623806722887E-2</v>
      </c>
      <c r="D105" s="11">
        <f t="shared" ref="D105:F105" si="24">D96/D$15</f>
        <v>9.3587803062042518E-3</v>
      </c>
      <c r="E105" s="11">
        <f t="shared" si="24"/>
        <v>2.3507421340138217E-2</v>
      </c>
      <c r="F105" s="11">
        <f t="shared" si="24"/>
        <v>1.4192309985497838E-2</v>
      </c>
      <c r="H105" s="7" t="s">
        <v>117</v>
      </c>
      <c r="I105" s="11">
        <f>I96/I$15</f>
        <v>1.132784855409541E-2</v>
      </c>
      <c r="J105" s="11">
        <f t="shared" ref="J105:L105" si="25">J96/J$15</f>
        <v>1.0287825105684836E-2</v>
      </c>
      <c r="K105" s="11">
        <f t="shared" si="25"/>
        <v>2.9126094497947501E-2</v>
      </c>
      <c r="L105" s="11">
        <f t="shared" si="25"/>
        <v>1.5900516199628966E-2</v>
      </c>
    </row>
    <row r="106" spans="2:17">
      <c r="B106" s="7" t="s">
        <v>118</v>
      </c>
      <c r="C106" s="11">
        <f>C97/C$16</f>
        <v>1.0102354253467994E-2</v>
      </c>
      <c r="D106" s="11">
        <f t="shared" ref="D106:F106" si="26">D97/D$16</f>
        <v>8.980743759202596E-3</v>
      </c>
      <c r="E106" s="11">
        <f t="shared" si="26"/>
        <v>1.9688075373584159E-2</v>
      </c>
      <c r="F106" s="11">
        <f t="shared" si="26"/>
        <v>1.2689306803430707E-2</v>
      </c>
      <c r="H106" s="7" t="s">
        <v>118</v>
      </c>
      <c r="I106" s="11">
        <f>I97/I$16</f>
        <v>1.1426379127486992E-2</v>
      </c>
      <c r="J106" s="11">
        <f t="shared" ref="J106:L106" si="27">J97/J$16</f>
        <v>9.9296424516510228E-3</v>
      </c>
      <c r="K106" s="11">
        <f t="shared" si="27"/>
        <v>2.3068185379403302E-2</v>
      </c>
      <c r="L106" s="11">
        <f t="shared" si="27"/>
        <v>1.3369926036257385E-2</v>
      </c>
    </row>
    <row r="107" spans="2:17">
      <c r="B107" s="7" t="s">
        <v>119</v>
      </c>
      <c r="C107" s="11">
        <f>C98/C$17</f>
        <v>1.2178168514557029E-2</v>
      </c>
      <c r="D107" s="11">
        <f t="shared" ref="D107:F107" si="28">D98/D$17</f>
        <v>1.2005464910674666E-2</v>
      </c>
      <c r="E107" s="11">
        <f t="shared" si="28"/>
        <v>1.8415526983295925E-2</v>
      </c>
      <c r="F107" s="11">
        <f t="shared" si="28"/>
        <v>1.7834947917208122E-2</v>
      </c>
      <c r="H107" s="7" t="s">
        <v>119</v>
      </c>
      <c r="I107" s="11">
        <f>I98/I$17</f>
        <v>1.2723714051351172E-2</v>
      </c>
      <c r="J107" s="11">
        <f t="shared" ref="J107:L107" si="29">J98/J$17</f>
        <v>1.3217246319220628E-2</v>
      </c>
      <c r="K107" s="11">
        <f t="shared" si="29"/>
        <v>1.9556151515301906E-2</v>
      </c>
      <c r="L107" s="11">
        <f t="shared" si="29"/>
        <v>1.9643751586085854E-2</v>
      </c>
    </row>
    <row r="108" spans="2:17">
      <c r="B108" s="1"/>
      <c r="D108" s="1"/>
    </row>
    <row r="109" spans="2:17" ht="15">
      <c r="B109" s="62" t="s">
        <v>235</v>
      </c>
      <c r="C109" s="63"/>
      <c r="D109" s="63"/>
      <c r="E109" s="63"/>
      <c r="F109" s="64"/>
      <c r="H109" s="62" t="s">
        <v>293</v>
      </c>
      <c r="I109" s="63"/>
      <c r="J109" s="63"/>
      <c r="K109" s="63"/>
      <c r="L109" s="64"/>
      <c r="N109" s="1"/>
      <c r="O109" s="1"/>
      <c r="P109" s="1"/>
      <c r="Q109" s="1"/>
    </row>
    <row r="110" spans="2:17">
      <c r="B110" s="6"/>
      <c r="C110" s="61" t="s">
        <v>282</v>
      </c>
      <c r="D110" s="61"/>
      <c r="E110" s="61"/>
      <c r="F110" s="61"/>
      <c r="H110" s="6"/>
      <c r="I110" s="61" t="s">
        <v>282</v>
      </c>
      <c r="J110" s="61"/>
      <c r="K110" s="61"/>
      <c r="L110" s="61"/>
      <c r="N110" s="1"/>
      <c r="P110" s="1"/>
    </row>
    <row r="111" spans="2:17">
      <c r="B111" s="6" t="s">
        <v>114</v>
      </c>
      <c r="C111" s="6">
        <v>1</v>
      </c>
      <c r="D111" s="6">
        <v>2</v>
      </c>
      <c r="E111" s="6">
        <v>3</v>
      </c>
      <c r="F111" s="6">
        <v>4</v>
      </c>
      <c r="H111" s="6" t="s">
        <v>114</v>
      </c>
      <c r="I111" s="6">
        <v>1</v>
      </c>
      <c r="J111" s="6">
        <v>2</v>
      </c>
      <c r="K111" s="6">
        <v>3</v>
      </c>
      <c r="L111" s="6">
        <v>4</v>
      </c>
      <c r="N111" s="1"/>
      <c r="P111" s="1"/>
    </row>
    <row r="112" spans="2:17">
      <c r="B112" s="26" t="s">
        <v>115</v>
      </c>
      <c r="C112" s="32">
        <v>247.99643726224554</v>
      </c>
      <c r="D112" s="32">
        <v>244.96467840948563</v>
      </c>
      <c r="E112" s="32">
        <v>218.07136981726623</v>
      </c>
      <c r="F112" s="32">
        <v>243.11172666323139</v>
      </c>
      <c r="H112" s="26" t="s">
        <v>115</v>
      </c>
      <c r="I112" s="32">
        <v>238.59966028189751</v>
      </c>
      <c r="J112" s="32">
        <v>234.15882183736576</v>
      </c>
      <c r="K112" s="32">
        <v>191.97261047911897</v>
      </c>
      <c r="L112" s="32">
        <v>207.42095002286661</v>
      </c>
      <c r="N112" s="1"/>
      <c r="P112" s="1"/>
    </row>
    <row r="113" spans="2:17">
      <c r="B113" s="7" t="s">
        <v>116</v>
      </c>
      <c r="C113" s="32">
        <v>282.48505931817539</v>
      </c>
      <c r="D113" s="32">
        <v>287.69234487338906</v>
      </c>
      <c r="E113" s="32">
        <v>248.13946415462226</v>
      </c>
      <c r="F113" s="32">
        <v>259.62580821856699</v>
      </c>
      <c r="H113" s="7" t="s">
        <v>116</v>
      </c>
      <c r="I113" s="32">
        <v>260.76462138523226</v>
      </c>
      <c r="J113" s="32">
        <v>273.75091020035296</v>
      </c>
      <c r="K113" s="32">
        <v>261.74672795255913</v>
      </c>
      <c r="L113" s="32">
        <v>237.33124058683575</v>
      </c>
      <c r="N113" s="1"/>
      <c r="P113" s="1"/>
    </row>
    <row r="114" spans="2:17">
      <c r="B114" s="7" t="s">
        <v>117</v>
      </c>
      <c r="C114" s="32">
        <v>331.21031995502904</v>
      </c>
      <c r="D114" s="32">
        <v>312.08096619459621</v>
      </c>
      <c r="E114" s="32">
        <v>300.44033212919953</v>
      </c>
      <c r="F114" s="32">
        <v>275.29097339899312</v>
      </c>
      <c r="H114" s="7" t="s">
        <v>117</v>
      </c>
      <c r="I114" s="32">
        <v>351.51535630252954</v>
      </c>
      <c r="J114" s="32">
        <v>309.3188220873181</v>
      </c>
      <c r="K114" s="32">
        <v>331.7126782008952</v>
      </c>
      <c r="L114" s="32">
        <v>215.90747837465361</v>
      </c>
      <c r="N114" s="1"/>
      <c r="P114" s="1"/>
    </row>
    <row r="115" spans="2:17">
      <c r="B115" s="7" t="s">
        <v>118</v>
      </c>
      <c r="C115" s="32">
        <v>364.81943880622754</v>
      </c>
      <c r="D115" s="32">
        <v>342.56729432272812</v>
      </c>
      <c r="E115" s="32">
        <v>301.75362521122872</v>
      </c>
      <c r="F115" s="32">
        <v>315.59650941607396</v>
      </c>
      <c r="H115" s="7" t="s">
        <v>118</v>
      </c>
      <c r="I115" s="32">
        <v>400.03487784498122</v>
      </c>
      <c r="J115" s="32">
        <v>358.08120201460122</v>
      </c>
      <c r="K115" s="32">
        <v>283.53315248279307</v>
      </c>
      <c r="L115" s="32">
        <v>260.48336136691881</v>
      </c>
      <c r="N115" s="1"/>
      <c r="P115" s="1"/>
    </row>
    <row r="116" spans="2:17">
      <c r="B116" s="7" t="s">
        <v>119</v>
      </c>
      <c r="C116" s="32">
        <v>375.2503373736061</v>
      </c>
      <c r="D116" s="32">
        <v>366.83373768024182</v>
      </c>
      <c r="E116" s="32">
        <v>326.62957129775577</v>
      </c>
      <c r="F116" s="32">
        <v>324.27364569815666</v>
      </c>
      <c r="H116" s="7" t="s">
        <v>119</v>
      </c>
      <c r="I116" s="32">
        <v>391.83596200201669</v>
      </c>
      <c r="J116" s="32">
        <v>366.14117115494366</v>
      </c>
      <c r="K116" s="32">
        <v>330.43668165194424</v>
      </c>
      <c r="L116" s="32">
        <v>331.36460031222219</v>
      </c>
      <c r="N116" s="1"/>
      <c r="P116" s="1"/>
    </row>
    <row r="117" spans="2:17">
      <c r="B117" s="1"/>
      <c r="D117" s="1"/>
      <c r="N117" s="1"/>
      <c r="P117" s="1"/>
    </row>
    <row r="118" spans="2:17" ht="29.25" customHeight="1">
      <c r="B118" s="75" t="s">
        <v>294</v>
      </c>
      <c r="C118" s="76"/>
      <c r="D118" s="76"/>
      <c r="E118" s="76"/>
      <c r="F118" s="77"/>
      <c r="H118" s="75" t="s">
        <v>295</v>
      </c>
      <c r="I118" s="76"/>
      <c r="J118" s="76"/>
      <c r="K118" s="76"/>
      <c r="L118" s="77"/>
      <c r="N118" s="1"/>
      <c r="P118" s="1"/>
    </row>
    <row r="119" spans="2:17">
      <c r="B119" s="6"/>
      <c r="C119" s="61" t="s">
        <v>282</v>
      </c>
      <c r="D119" s="61"/>
      <c r="E119" s="61"/>
      <c r="F119" s="61"/>
      <c r="H119" s="6"/>
      <c r="I119" s="61" t="s">
        <v>282</v>
      </c>
      <c r="J119" s="61"/>
      <c r="K119" s="61"/>
      <c r="L119" s="61"/>
      <c r="N119" s="1"/>
      <c r="P119" s="1"/>
    </row>
    <row r="120" spans="2:17">
      <c r="B120" s="6" t="s">
        <v>114</v>
      </c>
      <c r="C120" s="6">
        <v>1</v>
      </c>
      <c r="D120" s="6">
        <v>2</v>
      </c>
      <c r="E120" s="6">
        <v>3</v>
      </c>
      <c r="F120" s="6">
        <v>4</v>
      </c>
      <c r="H120" s="6" t="s">
        <v>114</v>
      </c>
      <c r="I120" s="6">
        <v>1</v>
      </c>
      <c r="J120" s="6">
        <v>2</v>
      </c>
      <c r="K120" s="6">
        <v>3</v>
      </c>
      <c r="L120" s="6">
        <v>4</v>
      </c>
      <c r="N120" s="1"/>
      <c r="P120" s="1"/>
    </row>
    <row r="121" spans="2:17">
      <c r="B121" s="26" t="s">
        <v>115</v>
      </c>
      <c r="C121" s="11">
        <f>C112/C$13</f>
        <v>3.2105768977766687E-3</v>
      </c>
      <c r="D121" s="11">
        <f t="shared" ref="D121:F121" si="30">D112/D$13</f>
        <v>3.252697908124224E-3</v>
      </c>
      <c r="E121" s="11">
        <f t="shared" si="30"/>
        <v>6.6898692442415569E-3</v>
      </c>
      <c r="F121" s="11">
        <f t="shared" si="30"/>
        <v>8.1200819515255956E-3</v>
      </c>
      <c r="H121" s="26" t="s">
        <v>115</v>
      </c>
      <c r="I121" s="11">
        <f>I112/I$13</f>
        <v>3.0194040927662581E-3</v>
      </c>
      <c r="J121" s="11">
        <f t="shared" ref="J121:L121" si="31">J112/J$13</f>
        <v>2.9056452163196259E-3</v>
      </c>
      <c r="K121" s="11">
        <f t="shared" si="31"/>
        <v>6.3422504070213583E-3</v>
      </c>
      <c r="L121" s="11">
        <f t="shared" si="31"/>
        <v>7.5800546584218424E-3</v>
      </c>
      <c r="N121" s="1"/>
      <c r="P121" s="1"/>
    </row>
    <row r="122" spans="2:17">
      <c r="B122" s="7" t="s">
        <v>116</v>
      </c>
      <c r="C122" s="11">
        <f>C113/C$14</f>
        <v>3.3857914008322059E-3</v>
      </c>
      <c r="D122" s="11">
        <f t="shared" ref="D122:F122" si="32">D113/D$14</f>
        <v>3.5847319902104443E-3</v>
      </c>
      <c r="E122" s="11">
        <f t="shared" si="32"/>
        <v>7.6916631375175499E-3</v>
      </c>
      <c r="F122" s="11">
        <f t="shared" si="32"/>
        <v>7.7942802083840147E-3</v>
      </c>
      <c r="H122" s="7" t="s">
        <v>116</v>
      </c>
      <c r="I122" s="11">
        <f>I113/I$14</f>
        <v>3.112811076611338E-3</v>
      </c>
      <c r="J122" s="11">
        <f t="shared" ref="J122:L122" si="33">J113/J$14</f>
        <v>3.3457662023766823E-3</v>
      </c>
      <c r="K122" s="11">
        <f t="shared" si="33"/>
        <v>7.3116338509909449E-3</v>
      </c>
      <c r="L122" s="11">
        <f t="shared" si="33"/>
        <v>7.474049759216058E-3</v>
      </c>
    </row>
    <row r="123" spans="2:17">
      <c r="B123" s="7" t="s">
        <v>117</v>
      </c>
      <c r="C123" s="11">
        <f>C114/C$15</f>
        <v>3.6407523859739244E-3</v>
      </c>
      <c r="D123" s="11">
        <f t="shared" ref="D123:F123" si="34">D114/D$15</f>
        <v>3.8934742379148359E-3</v>
      </c>
      <c r="E123" s="11">
        <f t="shared" si="34"/>
        <v>1.0509194169252207E-2</v>
      </c>
      <c r="F123" s="11">
        <f t="shared" si="34"/>
        <v>8.3092360819301825E-3</v>
      </c>
      <c r="H123" s="7" t="s">
        <v>117</v>
      </c>
      <c r="I123" s="11">
        <f>I114/I$15</f>
        <v>3.5253643877648654E-3</v>
      </c>
      <c r="J123" s="11">
        <f t="shared" ref="J123:L123" si="35">J114/J$15</f>
        <v>3.6724316736006378E-3</v>
      </c>
      <c r="K123" s="11">
        <f t="shared" si="35"/>
        <v>1.0211236361963971E-2</v>
      </c>
      <c r="L123" s="11">
        <f t="shared" si="35"/>
        <v>8.1063461258601525E-3</v>
      </c>
    </row>
    <row r="124" spans="2:17">
      <c r="B124" s="7" t="s">
        <v>118</v>
      </c>
      <c r="C124" s="11">
        <f>C115/C$16</f>
        <v>3.8989394246297152E-3</v>
      </c>
      <c r="D124" s="11">
        <f t="shared" ref="D124:F124" si="36">D115/D$16</f>
        <v>3.9519457742484545E-3</v>
      </c>
      <c r="E124" s="11">
        <f t="shared" si="36"/>
        <v>9.0376312199082834E-3</v>
      </c>
      <c r="F124" s="11">
        <f t="shared" si="36"/>
        <v>8.8475985155586356E-3</v>
      </c>
      <c r="H124" s="7" t="s">
        <v>118</v>
      </c>
      <c r="I124" s="11">
        <f>I115/I$16</f>
        <v>3.7314844575377874E-3</v>
      </c>
      <c r="J124" s="11">
        <f t="shared" ref="J124:L124" si="37">J115/J$16</f>
        <v>3.7469701666011232E-3</v>
      </c>
      <c r="K124" s="11">
        <f t="shared" si="37"/>
        <v>9.0003154308314591E-3</v>
      </c>
      <c r="L124" s="11">
        <f t="shared" si="37"/>
        <v>8.6324633739727364E-3</v>
      </c>
    </row>
    <row r="125" spans="2:17">
      <c r="B125" s="7" t="s">
        <v>119</v>
      </c>
      <c r="C125" s="11">
        <f>C116/C$17</f>
        <v>3.7365688088277348E-3</v>
      </c>
      <c r="D125" s="11">
        <f t="shared" ref="D125:F125" si="38">D116/D$17</f>
        <v>3.767062988282065E-3</v>
      </c>
      <c r="E125" s="11">
        <f t="shared" si="38"/>
        <v>6.906638977586468E-3</v>
      </c>
      <c r="F125" s="11">
        <f t="shared" si="38"/>
        <v>8.7862554277936111E-3</v>
      </c>
      <c r="H125" s="7" t="s">
        <v>119</v>
      </c>
      <c r="I125" s="11">
        <f>I116/I$17</f>
        <v>3.678702133598325E-3</v>
      </c>
      <c r="J125" s="11">
        <f t="shared" ref="J125:L125" si="39">J116/J$17</f>
        <v>3.7903134081926841E-3</v>
      </c>
      <c r="K125" s="11">
        <f t="shared" si="39"/>
        <v>6.5710829905121998E-3</v>
      </c>
      <c r="L125" s="11">
        <f t="shared" si="39"/>
        <v>8.7958043598133067E-3</v>
      </c>
    </row>
    <row r="126" spans="2:17">
      <c r="B126" s="1"/>
      <c r="D126" s="1"/>
    </row>
    <row r="127" spans="2:17" ht="15">
      <c r="B127" s="62" t="s">
        <v>237</v>
      </c>
      <c r="C127" s="63"/>
      <c r="D127" s="63"/>
      <c r="E127" s="63"/>
      <c r="F127" s="64"/>
      <c r="H127" s="62" t="s">
        <v>296</v>
      </c>
      <c r="I127" s="63"/>
      <c r="J127" s="63"/>
      <c r="K127" s="63"/>
      <c r="L127" s="64"/>
      <c r="N127" s="1"/>
      <c r="O127" s="1"/>
      <c r="P127" s="1"/>
      <c r="Q127" s="1"/>
    </row>
    <row r="128" spans="2:17">
      <c r="B128" s="6"/>
      <c r="C128" s="61" t="s">
        <v>282</v>
      </c>
      <c r="D128" s="61"/>
      <c r="E128" s="61"/>
      <c r="F128" s="61"/>
      <c r="H128" s="6"/>
      <c r="I128" s="61" t="s">
        <v>282</v>
      </c>
      <c r="J128" s="61"/>
      <c r="K128" s="61"/>
      <c r="L128" s="61"/>
      <c r="N128" s="1"/>
      <c r="P128" s="1"/>
    </row>
    <row r="129" spans="2:16">
      <c r="B129" s="6" t="s">
        <v>114</v>
      </c>
      <c r="C129" s="6">
        <v>1</v>
      </c>
      <c r="D129" s="6">
        <v>2</v>
      </c>
      <c r="E129" s="6">
        <v>3</v>
      </c>
      <c r="F129" s="6">
        <v>4</v>
      </c>
      <c r="H129" s="6" t="s">
        <v>114</v>
      </c>
      <c r="I129" s="6">
        <v>1</v>
      </c>
      <c r="J129" s="6">
        <v>2</v>
      </c>
      <c r="K129" s="6">
        <v>3</v>
      </c>
      <c r="L129" s="6">
        <v>4</v>
      </c>
      <c r="N129" s="1"/>
      <c r="P129" s="1"/>
    </row>
    <row r="130" spans="2:16">
      <c r="B130" s="26" t="s">
        <v>115</v>
      </c>
      <c r="C130" s="32">
        <v>345.51049937224286</v>
      </c>
      <c r="D130" s="32">
        <v>329.47481420525776</v>
      </c>
      <c r="E130" s="32">
        <v>329.9640083248903</v>
      </c>
      <c r="F130" s="32">
        <v>313.94862565517013</v>
      </c>
      <c r="H130" s="26" t="s">
        <v>115</v>
      </c>
      <c r="I130" s="32">
        <v>356.65644828165813</v>
      </c>
      <c r="J130" s="32">
        <v>345.20940165830513</v>
      </c>
      <c r="K130" s="32">
        <v>304.84832594669314</v>
      </c>
      <c r="L130" s="32">
        <v>287.27545874696847</v>
      </c>
      <c r="N130" s="1"/>
      <c r="P130" s="1"/>
    </row>
    <row r="131" spans="2:16">
      <c r="B131" s="7" t="s">
        <v>116</v>
      </c>
      <c r="C131" s="32">
        <v>393.02659684872862</v>
      </c>
      <c r="D131" s="32">
        <v>378.65035668080861</v>
      </c>
      <c r="E131" s="32">
        <v>366.80822783842854</v>
      </c>
      <c r="F131" s="32">
        <v>335.45297124124801</v>
      </c>
      <c r="H131" s="7" t="s">
        <v>116</v>
      </c>
      <c r="I131" s="32">
        <v>398.71676133098805</v>
      </c>
      <c r="J131" s="32">
        <v>384.90881437500263</v>
      </c>
      <c r="K131" s="32">
        <v>427.61016105069905</v>
      </c>
      <c r="L131" s="32">
        <v>325.88359394095966</v>
      </c>
      <c r="N131" s="1"/>
      <c r="P131" s="1"/>
    </row>
    <row r="132" spans="2:16">
      <c r="B132" s="7" t="s">
        <v>117</v>
      </c>
      <c r="C132" s="32">
        <v>570.50512002272217</v>
      </c>
      <c r="D132" s="32">
        <v>538.34086168699537</v>
      </c>
      <c r="E132" s="32">
        <v>513.29223695499911</v>
      </c>
      <c r="F132" s="32">
        <v>469.6704933784286</v>
      </c>
      <c r="H132" s="7" t="s">
        <v>117</v>
      </c>
      <c r="I132" s="32">
        <v>643.96175875796189</v>
      </c>
      <c r="J132" s="32">
        <v>558.5066263760782</v>
      </c>
      <c r="K132" s="32">
        <v>604.39157360489617</v>
      </c>
      <c r="L132" s="32">
        <v>384.87528793885252</v>
      </c>
      <c r="N132" s="1"/>
      <c r="P132" s="1"/>
    </row>
    <row r="133" spans="2:16">
      <c r="B133" s="7" t="s">
        <v>118</v>
      </c>
      <c r="C133" s="32">
        <v>560.69497618366768</v>
      </c>
      <c r="D133" s="32">
        <v>524.81024978749826</v>
      </c>
      <c r="E133" s="32">
        <v>474.00594377941263</v>
      </c>
      <c r="F133" s="32">
        <v>462.34187337987515</v>
      </c>
      <c r="H133" s="7" t="s">
        <v>118</v>
      </c>
      <c r="I133" s="32">
        <v>658.27007855758347</v>
      </c>
      <c r="J133" s="32">
        <v>580.27550618926784</v>
      </c>
      <c r="K133" s="32">
        <v>469.88045868656894</v>
      </c>
      <c r="L133" s="32">
        <v>395.64117610060481</v>
      </c>
      <c r="N133" s="1"/>
      <c r="P133" s="1"/>
    </row>
    <row r="134" spans="2:16">
      <c r="B134" s="7" t="s">
        <v>119</v>
      </c>
      <c r="C134" s="32">
        <v>615.39209830107893</v>
      </c>
      <c r="D134" s="32">
        <v>585.15330152569823</v>
      </c>
      <c r="E134" s="32">
        <v>545.37116824121881</v>
      </c>
      <c r="F134" s="32">
        <v>500.02292952522004</v>
      </c>
      <c r="H134" s="7" t="s">
        <v>119</v>
      </c>
      <c r="I134" s="32">
        <v>659.51970632445887</v>
      </c>
      <c r="J134" s="32">
        <v>598.87668229664666</v>
      </c>
      <c r="K134" s="32">
        <v>568.693708593113</v>
      </c>
      <c r="L134" s="32">
        <v>522.95766191852113</v>
      </c>
      <c r="N134" s="1"/>
      <c r="P134" s="1"/>
    </row>
    <row r="135" spans="2:16">
      <c r="B135" s="1"/>
      <c r="D135" s="1"/>
      <c r="N135" s="1"/>
      <c r="P135" s="1"/>
    </row>
    <row r="136" spans="2:16" ht="27.75" customHeight="1">
      <c r="B136" s="75" t="s">
        <v>297</v>
      </c>
      <c r="C136" s="76"/>
      <c r="D136" s="76"/>
      <c r="E136" s="76"/>
      <c r="F136" s="77"/>
      <c r="H136" s="75" t="s">
        <v>298</v>
      </c>
      <c r="I136" s="76"/>
      <c r="J136" s="76"/>
      <c r="K136" s="76"/>
      <c r="L136" s="77"/>
      <c r="N136" s="1"/>
      <c r="P136" s="1"/>
    </row>
    <row r="137" spans="2:16">
      <c r="B137" s="6"/>
      <c r="C137" s="61" t="s">
        <v>282</v>
      </c>
      <c r="D137" s="61"/>
      <c r="E137" s="61"/>
      <c r="F137" s="61"/>
      <c r="H137" s="6"/>
      <c r="I137" s="61" t="s">
        <v>282</v>
      </c>
      <c r="J137" s="61"/>
      <c r="K137" s="61"/>
      <c r="L137" s="61"/>
      <c r="N137" s="1"/>
      <c r="P137" s="1"/>
    </row>
    <row r="138" spans="2:16">
      <c r="B138" s="6" t="s">
        <v>114</v>
      </c>
      <c r="C138" s="6">
        <v>1</v>
      </c>
      <c r="D138" s="6">
        <v>2</v>
      </c>
      <c r="E138" s="6">
        <v>3</v>
      </c>
      <c r="F138" s="6">
        <v>4</v>
      </c>
      <c r="H138" s="6" t="s">
        <v>114</v>
      </c>
      <c r="I138" s="6">
        <v>1</v>
      </c>
      <c r="J138" s="6">
        <v>2</v>
      </c>
      <c r="K138" s="6">
        <v>3</v>
      </c>
      <c r="L138" s="6">
        <v>4</v>
      </c>
      <c r="N138" s="1"/>
      <c r="P138" s="1"/>
    </row>
    <row r="139" spans="2:16">
      <c r="B139" s="26" t="s">
        <v>115</v>
      </c>
      <c r="C139" s="11">
        <f>C130/C$13</f>
        <v>4.4729998522147268E-3</v>
      </c>
      <c r="D139" s="11">
        <f t="shared" ref="D139:F139" si="40">D130/D$13</f>
        <v>4.3748431239283561E-3</v>
      </c>
      <c r="E139" s="11">
        <f t="shared" si="40"/>
        <v>1.0122447861216544E-2</v>
      </c>
      <c r="F139" s="11">
        <f t="shared" si="40"/>
        <v>1.0486078166110821E-2</v>
      </c>
      <c r="H139" s="26" t="s">
        <v>115</v>
      </c>
      <c r="I139" s="11">
        <f>I130/I$13</f>
        <v>4.5133758295414434E-3</v>
      </c>
      <c r="J139" s="11">
        <f t="shared" ref="J139:L139" si="41">J130/J$13</f>
        <v>4.2836568730845598E-3</v>
      </c>
      <c r="K139" s="11">
        <f t="shared" si="41"/>
        <v>1.007135556728544E-2</v>
      </c>
      <c r="L139" s="11">
        <f t="shared" si="41"/>
        <v>1.0498282256855781E-2</v>
      </c>
      <c r="N139" s="1"/>
      <c r="P139" s="1"/>
    </row>
    <row r="140" spans="2:16">
      <c r="B140" s="7" t="s">
        <v>116</v>
      </c>
      <c r="C140" s="11">
        <f>C131/C$14</f>
        <v>4.7107131085822786E-3</v>
      </c>
      <c r="D140" s="11">
        <f t="shared" ref="D140:F140" si="42">D131/D$14</f>
        <v>4.7180958092425162E-3</v>
      </c>
      <c r="E140" s="11">
        <f t="shared" si="42"/>
        <v>1.1370079057013326E-2</v>
      </c>
      <c r="F140" s="11">
        <f t="shared" si="42"/>
        <v>1.0070703188290698E-2</v>
      </c>
      <c r="H140" s="7" t="s">
        <v>116</v>
      </c>
      <c r="I140" s="11">
        <f>I131/I$14</f>
        <v>4.7595795185273815E-3</v>
      </c>
      <c r="J140" s="11">
        <f t="shared" ref="J140:L140" si="43">J131/J$14</f>
        <v>4.7043310328730497E-3</v>
      </c>
      <c r="K140" s="11">
        <f t="shared" si="43"/>
        <v>1.1944863467911834E-2</v>
      </c>
      <c r="L140" s="11">
        <f t="shared" si="43"/>
        <v>1.0262745818057273E-2</v>
      </c>
    </row>
    <row r="141" spans="2:16">
      <c r="B141" s="7" t="s">
        <v>117</v>
      </c>
      <c r="C141" s="11">
        <f>C132/C$15</f>
        <v>6.2711448037461063E-3</v>
      </c>
      <c r="D141" s="11">
        <f t="shared" ref="D141:F141" si="44">D132/D$15</f>
        <v>6.7162579690561199E-3</v>
      </c>
      <c r="E141" s="11">
        <f t="shared" si="44"/>
        <v>1.7954605979500021E-2</v>
      </c>
      <c r="F141" s="11">
        <f t="shared" si="44"/>
        <v>1.4176283958797843E-2</v>
      </c>
      <c r="H141" s="7" t="s">
        <v>117</v>
      </c>
      <c r="I141" s="11">
        <f>I132/I$15</f>
        <v>6.4583234009666273E-3</v>
      </c>
      <c r="J141" s="11">
        <f t="shared" ref="J141:L141" si="45">J132/J$15</f>
        <v>6.6309492929607274E-3</v>
      </c>
      <c r="K141" s="11">
        <f t="shared" si="45"/>
        <v>1.8605213544238552E-2</v>
      </c>
      <c r="L141" s="11">
        <f t="shared" si="45"/>
        <v>1.4450320678140489E-2</v>
      </c>
    </row>
    <row r="142" spans="2:16">
      <c r="B142" s="7" t="s">
        <v>118</v>
      </c>
      <c r="C142" s="11">
        <f>C133/C$16</f>
        <v>5.9923225445107607E-3</v>
      </c>
      <c r="D142" s="11">
        <f t="shared" ref="D142:F142" si="46">D133/D$16</f>
        <v>6.0543481041598537E-3</v>
      </c>
      <c r="E142" s="11">
        <f t="shared" si="46"/>
        <v>1.419665103583816E-2</v>
      </c>
      <c r="F142" s="11">
        <f t="shared" si="46"/>
        <v>1.2961535221555397E-2</v>
      </c>
      <c r="H142" s="7" t="s">
        <v>118</v>
      </c>
      <c r="I142" s="11">
        <f>I133/I$16</f>
        <v>6.1402760185117139E-3</v>
      </c>
      <c r="J142" s="11">
        <f t="shared" ref="J142:L142" si="47">J133/J$16</f>
        <v>6.0720166204421226E-3</v>
      </c>
      <c r="K142" s="11">
        <f t="shared" si="47"/>
        <v>1.4915618529722173E-2</v>
      </c>
      <c r="L142" s="11">
        <f t="shared" si="47"/>
        <v>1.3111616588489389E-2</v>
      </c>
    </row>
    <row r="143" spans="2:16">
      <c r="B143" s="7" t="s">
        <v>119</v>
      </c>
      <c r="C143" s="11">
        <f>C134/C$17</f>
        <v>6.1277890802306821E-3</v>
      </c>
      <c r="D143" s="11">
        <f t="shared" ref="D143:F143" si="48">D134/D$17</f>
        <v>6.009014761259349E-3</v>
      </c>
      <c r="E143" s="11">
        <f t="shared" si="48"/>
        <v>1.1531968011533649E-2</v>
      </c>
      <c r="F143" s="11">
        <f t="shared" si="48"/>
        <v>1.3548215332465426E-2</v>
      </c>
      <c r="H143" s="7" t="s">
        <v>119</v>
      </c>
      <c r="I143" s="11">
        <f>I134/I$17</f>
        <v>6.1918169491381207E-3</v>
      </c>
      <c r="J143" s="11">
        <f t="shared" ref="J143:L143" si="49">J134/J$17</f>
        <v>6.1996041352102979E-3</v>
      </c>
      <c r="K143" s="11">
        <f t="shared" si="49"/>
        <v>1.1309076028319686E-2</v>
      </c>
      <c r="L143" s="11">
        <f t="shared" si="49"/>
        <v>1.3881486671680055E-2</v>
      </c>
    </row>
    <row r="144" spans="2:16">
      <c r="B144" s="1"/>
      <c r="D144" s="1"/>
    </row>
    <row r="145" spans="2:17" ht="15">
      <c r="B145" s="62" t="s">
        <v>239</v>
      </c>
      <c r="C145" s="63"/>
      <c r="D145" s="63"/>
      <c r="E145" s="63"/>
      <c r="F145" s="64"/>
      <c r="H145" s="62" t="s">
        <v>299</v>
      </c>
      <c r="I145" s="63"/>
      <c r="J145" s="63"/>
      <c r="K145" s="63"/>
      <c r="L145" s="64"/>
      <c r="N145" s="1"/>
      <c r="O145" s="1"/>
      <c r="P145" s="1"/>
      <c r="Q145" s="1"/>
    </row>
    <row r="146" spans="2:17">
      <c r="B146" s="6"/>
      <c r="C146" s="61" t="s">
        <v>282</v>
      </c>
      <c r="D146" s="61"/>
      <c r="E146" s="61"/>
      <c r="F146" s="61"/>
      <c r="H146" s="6"/>
      <c r="I146" s="61" t="s">
        <v>282</v>
      </c>
      <c r="J146" s="61"/>
      <c r="K146" s="61"/>
      <c r="L146" s="61"/>
      <c r="N146" s="1"/>
      <c r="P146" s="1"/>
    </row>
    <row r="147" spans="2:17">
      <c r="B147" s="6" t="s">
        <v>114</v>
      </c>
      <c r="C147" s="6">
        <v>1</v>
      </c>
      <c r="D147" s="6">
        <v>2</v>
      </c>
      <c r="E147" s="6">
        <v>3</v>
      </c>
      <c r="F147" s="6">
        <v>4</v>
      </c>
      <c r="H147" s="6" t="s">
        <v>114</v>
      </c>
      <c r="I147" s="6">
        <v>1</v>
      </c>
      <c r="J147" s="6">
        <v>2</v>
      </c>
      <c r="K147" s="6">
        <v>3</v>
      </c>
      <c r="L147" s="6">
        <v>4</v>
      </c>
      <c r="N147" s="1"/>
      <c r="P147" s="1"/>
    </row>
    <row r="148" spans="2:17">
      <c r="B148" s="26" t="s">
        <v>115</v>
      </c>
      <c r="C148" s="32">
        <v>139.14355808448869</v>
      </c>
      <c r="D148" s="32">
        <v>130.89877884330056</v>
      </c>
      <c r="E148" s="32">
        <v>133.4685425783039</v>
      </c>
      <c r="F148" s="32">
        <v>122.86646601250185</v>
      </c>
      <c r="H148" s="26" t="s">
        <v>115</v>
      </c>
      <c r="I148" s="32">
        <v>145.63185449036732</v>
      </c>
      <c r="J148" s="32">
        <v>140.63669205318502</v>
      </c>
      <c r="K148" s="32">
        <v>123.56565229299903</v>
      </c>
      <c r="L148" s="32">
        <v>115.40567213914102</v>
      </c>
      <c r="N148" s="1"/>
      <c r="P148" s="1"/>
    </row>
    <row r="149" spans="2:17">
      <c r="B149" s="7" t="s">
        <v>116</v>
      </c>
      <c r="C149" s="32">
        <v>129.60816270864521</v>
      </c>
      <c r="D149" s="32">
        <v>124.78491840905377</v>
      </c>
      <c r="E149" s="32">
        <v>118.73531159791733</v>
      </c>
      <c r="F149" s="32">
        <v>111.71260207039046</v>
      </c>
      <c r="H149" s="7" t="s">
        <v>116</v>
      </c>
      <c r="I149" s="32">
        <v>131.79625918214123</v>
      </c>
      <c r="J149" s="32">
        <v>127.10460263733927</v>
      </c>
      <c r="K149" s="32">
        <v>137.81186661939682</v>
      </c>
      <c r="L149" s="32">
        <v>109.21430868968956</v>
      </c>
      <c r="N149" s="1"/>
      <c r="P149" s="1"/>
    </row>
    <row r="150" spans="2:17">
      <c r="B150" s="7" t="s">
        <v>117</v>
      </c>
      <c r="C150" s="32">
        <v>142.82762981473516</v>
      </c>
      <c r="D150" s="32">
        <v>134.172509509197</v>
      </c>
      <c r="E150" s="32">
        <v>135.61927147850048</v>
      </c>
      <c r="F150" s="32">
        <v>118.41603273565715</v>
      </c>
      <c r="H150" s="7" t="s">
        <v>117</v>
      </c>
      <c r="I150" s="32">
        <v>164.93983922636932</v>
      </c>
      <c r="J150" s="32">
        <v>142.15303367897795</v>
      </c>
      <c r="K150" s="32">
        <v>162.04601839800227</v>
      </c>
      <c r="L150" s="32">
        <v>97.50730067631882</v>
      </c>
      <c r="N150" s="1"/>
      <c r="P150" s="1"/>
    </row>
    <row r="151" spans="2:17">
      <c r="B151" s="7" t="s">
        <v>118</v>
      </c>
      <c r="C151" s="32">
        <v>148.60520590566074</v>
      </c>
      <c r="D151" s="32">
        <v>137.8552775913781</v>
      </c>
      <c r="E151" s="32">
        <v>124.38075548522298</v>
      </c>
      <c r="F151" s="32">
        <v>122.40730276864365</v>
      </c>
      <c r="H151" s="7" t="s">
        <v>118</v>
      </c>
      <c r="I151" s="32">
        <v>169.02582532717705</v>
      </c>
      <c r="J151" s="32">
        <v>148.95243468345024</v>
      </c>
      <c r="K151" s="32">
        <v>120.08615829198506</v>
      </c>
      <c r="L151" s="32">
        <v>104.80533237233151</v>
      </c>
      <c r="N151" s="1"/>
      <c r="P151" s="1"/>
    </row>
    <row r="152" spans="2:17">
      <c r="B152" s="7" t="s">
        <v>119</v>
      </c>
      <c r="C152" s="32">
        <v>149.65170514797367</v>
      </c>
      <c r="D152" s="32">
        <v>143.26263593546423</v>
      </c>
      <c r="E152" s="32">
        <v>131.96526385193695</v>
      </c>
      <c r="F152" s="32">
        <v>127.17588190112222</v>
      </c>
      <c r="H152" s="7" t="s">
        <v>119</v>
      </c>
      <c r="I152" s="32">
        <v>156.7972563141509</v>
      </c>
      <c r="J152" s="32">
        <v>144.60811050846121</v>
      </c>
      <c r="K152" s="32">
        <v>133.26210465993117</v>
      </c>
      <c r="L152" s="32">
        <v>131.23174517926222</v>
      </c>
      <c r="N152" s="1"/>
      <c r="P152" s="1"/>
    </row>
    <row r="153" spans="2:17">
      <c r="B153" s="1"/>
      <c r="D153" s="1"/>
      <c r="N153" s="1"/>
      <c r="P153" s="1"/>
    </row>
    <row r="154" spans="2:17" ht="28.5" customHeight="1">
      <c r="B154" s="75" t="s">
        <v>300</v>
      </c>
      <c r="C154" s="76"/>
      <c r="D154" s="76"/>
      <c r="E154" s="76"/>
      <c r="F154" s="77"/>
      <c r="H154" s="75" t="s">
        <v>301</v>
      </c>
      <c r="I154" s="76"/>
      <c r="J154" s="76"/>
      <c r="K154" s="76"/>
      <c r="L154" s="77"/>
      <c r="N154" s="1"/>
      <c r="P154" s="1"/>
    </row>
    <row r="155" spans="2:17">
      <c r="B155" s="6"/>
      <c r="C155" s="61" t="s">
        <v>282</v>
      </c>
      <c r="D155" s="61"/>
      <c r="E155" s="61"/>
      <c r="F155" s="61"/>
      <c r="H155" s="6"/>
      <c r="I155" s="61" t="s">
        <v>282</v>
      </c>
      <c r="J155" s="61"/>
      <c r="K155" s="61"/>
      <c r="L155" s="61"/>
      <c r="N155" s="1"/>
      <c r="P155" s="1"/>
    </row>
    <row r="156" spans="2:17">
      <c r="B156" s="6" t="s">
        <v>114</v>
      </c>
      <c r="C156" s="6">
        <v>1</v>
      </c>
      <c r="D156" s="6">
        <v>2</v>
      </c>
      <c r="E156" s="6">
        <v>3</v>
      </c>
      <c r="F156" s="6">
        <v>4</v>
      </c>
      <c r="H156" s="6" t="s">
        <v>114</v>
      </c>
      <c r="I156" s="6">
        <v>1</v>
      </c>
      <c r="J156" s="6">
        <v>2</v>
      </c>
      <c r="K156" s="6">
        <v>3</v>
      </c>
      <c r="L156" s="6">
        <v>4</v>
      </c>
      <c r="N156" s="1"/>
      <c r="P156" s="1"/>
    </row>
    <row r="157" spans="2:17">
      <c r="B157" s="26" t="s">
        <v>115</v>
      </c>
      <c r="C157" s="11">
        <f>C148/C$13</f>
        <v>1.8013609307947699E-3</v>
      </c>
      <c r="D157" s="11">
        <f t="shared" ref="D157:F157" si="50">D148/D$13</f>
        <v>1.7381043948217318E-3</v>
      </c>
      <c r="E157" s="11">
        <f t="shared" si="50"/>
        <v>4.0944719098914189E-3</v>
      </c>
      <c r="F157" s="11">
        <f t="shared" si="50"/>
        <v>4.1038159154613129E-3</v>
      </c>
      <c r="H157" s="26" t="s">
        <v>115</v>
      </c>
      <c r="I157" s="11">
        <f>I148/I$13</f>
        <v>1.8429255807231204E-3</v>
      </c>
      <c r="J157" s="11">
        <f t="shared" ref="J157:L157" si="51">J148/J$13</f>
        <v>1.7451417302875448E-3</v>
      </c>
      <c r="K157" s="11">
        <f t="shared" si="51"/>
        <v>4.082271458377521E-3</v>
      </c>
      <c r="L157" s="11">
        <f t="shared" si="51"/>
        <v>4.2174201912109728E-3</v>
      </c>
      <c r="N157" s="1"/>
      <c r="P157" s="1"/>
    </row>
    <row r="158" spans="2:17">
      <c r="B158" s="7" t="s">
        <v>116</v>
      </c>
      <c r="C158" s="11">
        <f>C149/C$14</f>
        <v>1.5534492473186802E-3</v>
      </c>
      <c r="D158" s="11">
        <f t="shared" ref="D158:F158" si="52">D149/D$14</f>
        <v>1.5548571134681986E-3</v>
      </c>
      <c r="E158" s="11">
        <f t="shared" si="52"/>
        <v>3.680478727762049E-3</v>
      </c>
      <c r="F158" s="11">
        <f t="shared" si="52"/>
        <v>3.3537471845299181E-3</v>
      </c>
      <c r="H158" s="7" t="s">
        <v>116</v>
      </c>
      <c r="I158" s="11">
        <f>I149/I$14</f>
        <v>1.5732841873209024E-3</v>
      </c>
      <c r="J158" s="11">
        <f t="shared" ref="J158:L158" si="53">J149/J$14</f>
        <v>1.5534643642254437E-3</v>
      </c>
      <c r="K158" s="11">
        <f t="shared" si="53"/>
        <v>3.8496370782723252E-3</v>
      </c>
      <c r="L158" s="11">
        <f t="shared" si="53"/>
        <v>3.4393836038895224E-3</v>
      </c>
    </row>
    <row r="159" spans="2:17">
      <c r="B159" s="7" t="s">
        <v>117</v>
      </c>
      <c r="C159" s="11">
        <f>C150/C$15</f>
        <v>1.5699994918684957E-3</v>
      </c>
      <c r="D159" s="11">
        <f t="shared" ref="D159:F159" si="54">D150/D$15</f>
        <v>1.6739156366386799E-3</v>
      </c>
      <c r="E159" s="11">
        <f t="shared" si="54"/>
        <v>4.7438679319765356E-3</v>
      </c>
      <c r="F159" s="11">
        <f t="shared" si="54"/>
        <v>3.5742064468640032E-3</v>
      </c>
      <c r="H159" s="7" t="s">
        <v>117</v>
      </c>
      <c r="I159" s="11">
        <f>I150/I$15</f>
        <v>1.6541895678431288E-3</v>
      </c>
      <c r="J159" s="11">
        <f t="shared" ref="J159:L159" si="55">J150/J$15</f>
        <v>1.6877320942135466E-3</v>
      </c>
      <c r="K159" s="11">
        <f t="shared" si="55"/>
        <v>4.9883236430747248E-3</v>
      </c>
      <c r="L159" s="11">
        <f t="shared" si="55"/>
        <v>3.6609566978915266E-3</v>
      </c>
    </row>
    <row r="160" spans="2:17">
      <c r="B160" s="7" t="s">
        <v>118</v>
      </c>
      <c r="C160" s="11">
        <f>C151/C$16</f>
        <v>1.5881903056118255E-3</v>
      </c>
      <c r="D160" s="11">
        <f t="shared" ref="D160:F160" si="56">D151/D$16</f>
        <v>1.5903344854101824E-3</v>
      </c>
      <c r="E160" s="11">
        <f t="shared" si="56"/>
        <v>3.7252490277197166E-3</v>
      </c>
      <c r="F160" s="11">
        <f t="shared" si="56"/>
        <v>3.4316306991899453E-3</v>
      </c>
      <c r="H160" s="7" t="s">
        <v>118</v>
      </c>
      <c r="I160" s="11">
        <f>I151/I$16</f>
        <v>1.5766556244509993E-3</v>
      </c>
      <c r="J160" s="11">
        <f t="shared" ref="J160:L160" si="57">J151/J$16</f>
        <v>1.5586417992942629E-3</v>
      </c>
      <c r="K160" s="11">
        <f t="shared" si="57"/>
        <v>3.8119468359884803E-3</v>
      </c>
      <c r="L160" s="11">
        <f t="shared" si="57"/>
        <v>3.4732667313317721E-3</v>
      </c>
    </row>
    <row r="161" spans="2:17">
      <c r="B161" s="7" t="s">
        <v>119</v>
      </c>
      <c r="C161" s="11">
        <f>C152/C$17</f>
        <v>1.4901622675613205E-3</v>
      </c>
      <c r="D161" s="11">
        <f t="shared" ref="D161:F161" si="58">D152/D$17</f>
        <v>1.4711824949608045E-3</v>
      </c>
      <c r="E161" s="11">
        <f t="shared" si="58"/>
        <v>2.7904284091179368E-3</v>
      </c>
      <c r="F161" s="11">
        <f t="shared" si="58"/>
        <v>3.4458544425725016E-3</v>
      </c>
      <c r="H161" s="7" t="s">
        <v>119</v>
      </c>
      <c r="I161" s="11">
        <f>I152/I$17</f>
        <v>1.4720711146524669E-3</v>
      </c>
      <c r="J161" s="11">
        <f t="shared" ref="J161:L161" si="59">J152/J$17</f>
        <v>1.4969910607558544E-3</v>
      </c>
      <c r="K161" s="11">
        <f t="shared" si="59"/>
        <v>2.6500579319250583E-3</v>
      </c>
      <c r="L161" s="11">
        <f t="shared" si="59"/>
        <v>3.483440160192296E-3</v>
      </c>
    </row>
    <row r="162" spans="2:17">
      <c r="B162" s="1"/>
      <c r="D162" s="1"/>
    </row>
    <row r="163" spans="2:17" ht="15">
      <c r="B163" s="62" t="s">
        <v>241</v>
      </c>
      <c r="C163" s="63"/>
      <c r="D163" s="63"/>
      <c r="E163" s="63"/>
      <c r="F163" s="64"/>
      <c r="H163" s="62" t="s">
        <v>302</v>
      </c>
      <c r="I163" s="63"/>
      <c r="J163" s="63"/>
      <c r="K163" s="63"/>
      <c r="L163" s="64"/>
    </row>
    <row r="164" spans="2:17">
      <c r="B164" s="6"/>
      <c r="C164" s="61" t="s">
        <v>282</v>
      </c>
      <c r="D164" s="61"/>
      <c r="E164" s="61"/>
      <c r="F164" s="61"/>
      <c r="H164" s="6"/>
      <c r="I164" s="61" t="s">
        <v>282</v>
      </c>
      <c r="J164" s="61"/>
      <c r="K164" s="61"/>
      <c r="L164" s="61"/>
      <c r="N164" s="1"/>
      <c r="O164" s="1"/>
      <c r="P164" s="1"/>
      <c r="Q164" s="1"/>
    </row>
    <row r="165" spans="2:17">
      <c r="B165" s="6" t="s">
        <v>114</v>
      </c>
      <c r="C165" s="6">
        <v>1</v>
      </c>
      <c r="D165" s="6">
        <v>2</v>
      </c>
      <c r="E165" s="6">
        <v>3</v>
      </c>
      <c r="F165" s="6">
        <v>4</v>
      </c>
      <c r="H165" s="6" t="s">
        <v>114</v>
      </c>
      <c r="I165" s="6">
        <v>1</v>
      </c>
      <c r="J165" s="6">
        <v>2</v>
      </c>
      <c r="K165" s="6">
        <v>3</v>
      </c>
      <c r="L165" s="6">
        <v>4</v>
      </c>
      <c r="N165" s="1"/>
      <c r="P165" s="1"/>
    </row>
    <row r="166" spans="2:17">
      <c r="B166" s="26" t="s">
        <v>115</v>
      </c>
      <c r="C166" s="32">
        <v>2358.2230352555316</v>
      </c>
      <c r="D166" s="32">
        <v>1923.7367822684373</v>
      </c>
      <c r="E166" s="32">
        <v>1865.6622133737762</v>
      </c>
      <c r="F166" s="32">
        <v>1656.5322332955573</v>
      </c>
      <c r="H166" s="26" t="s">
        <v>115</v>
      </c>
      <c r="I166" s="32">
        <v>2470.2467676283877</v>
      </c>
      <c r="J166" s="32">
        <v>1962.2070783695913</v>
      </c>
      <c r="K166" s="32">
        <v>1897.9874585505731</v>
      </c>
      <c r="L166" s="32">
        <v>1498.7723060216299</v>
      </c>
      <c r="N166" s="1"/>
      <c r="P166" s="1"/>
    </row>
    <row r="167" spans="2:17">
      <c r="B167" s="7" t="s">
        <v>116</v>
      </c>
      <c r="C167" s="32">
        <v>2632.7983703096788</v>
      </c>
      <c r="D167" s="32">
        <v>2135.304025883624</v>
      </c>
      <c r="E167" s="32">
        <v>2207.2661720381511</v>
      </c>
      <c r="F167" s="32">
        <v>1760.5314448890435</v>
      </c>
      <c r="H167" s="7" t="s">
        <v>116</v>
      </c>
      <c r="I167" s="32">
        <v>2712.4184672062661</v>
      </c>
      <c r="J167" s="32">
        <v>2169.5070137996295</v>
      </c>
      <c r="K167" s="32">
        <v>2407.0748273896775</v>
      </c>
      <c r="L167" s="32">
        <v>1667.2666587243134</v>
      </c>
      <c r="N167" s="1"/>
      <c r="P167" s="1"/>
    </row>
    <row r="168" spans="2:17">
      <c r="B168" s="7" t="s">
        <v>117</v>
      </c>
      <c r="C168" s="32">
        <v>2593.1211953031275</v>
      </c>
      <c r="D168" s="32">
        <v>2083.5488448088468</v>
      </c>
      <c r="E168" s="32">
        <v>2028.8374967443126</v>
      </c>
      <c r="F168" s="32">
        <v>1722.8245390350407</v>
      </c>
      <c r="H168" s="7" t="s">
        <v>117</v>
      </c>
      <c r="I168" s="32">
        <v>2934.2807068824236</v>
      </c>
      <c r="J168" s="32">
        <v>2200.005431783728</v>
      </c>
      <c r="K168" s="32">
        <v>2180.4476568638033</v>
      </c>
      <c r="L168" s="32">
        <v>1409.0671295400653</v>
      </c>
      <c r="N168" s="1"/>
      <c r="P168" s="1"/>
    </row>
    <row r="169" spans="2:17">
      <c r="B169" s="7" t="s">
        <v>118</v>
      </c>
      <c r="C169" s="32">
        <v>2332.7333839545995</v>
      </c>
      <c r="D169" s="32">
        <v>1988.8602132940146</v>
      </c>
      <c r="E169" s="32">
        <v>2188.4821768925058</v>
      </c>
      <c r="F169" s="32">
        <v>1669.3055531172365</v>
      </c>
      <c r="H169" s="7" t="s">
        <v>118</v>
      </c>
      <c r="I169" s="32">
        <v>2588.696231943462</v>
      </c>
      <c r="J169" s="32">
        <v>2056.6443321763259</v>
      </c>
      <c r="K169" s="32">
        <v>1938.4090608745287</v>
      </c>
      <c r="L169" s="32">
        <v>1364.6068450566061</v>
      </c>
      <c r="N169" s="1"/>
      <c r="P169" s="1"/>
    </row>
    <row r="170" spans="2:17">
      <c r="B170" s="7" t="s">
        <v>119</v>
      </c>
      <c r="C170" s="32">
        <v>2141.9262631578945</v>
      </c>
      <c r="D170" s="32">
        <v>1779.1502303030302</v>
      </c>
      <c r="E170" s="32">
        <v>2008.7097101449276</v>
      </c>
      <c r="F170" s="32">
        <v>1551.9967666666669</v>
      </c>
      <c r="H170" s="7" t="s">
        <v>119</v>
      </c>
      <c r="I170" s="32">
        <v>2278.4748706435262</v>
      </c>
      <c r="J170" s="32">
        <v>1785.4024707051638</v>
      </c>
      <c r="K170" s="32">
        <v>2017.2907534586957</v>
      </c>
      <c r="L170" s="32">
        <v>1618.336886775289</v>
      </c>
      <c r="N170" s="1"/>
      <c r="P170" s="1"/>
    </row>
    <row r="171" spans="2:17">
      <c r="B171" s="1"/>
      <c r="D171" s="1"/>
      <c r="N171" s="1"/>
      <c r="P171" s="1"/>
    </row>
    <row r="172" spans="2:17" ht="30.75" customHeight="1">
      <c r="B172" s="75" t="s">
        <v>303</v>
      </c>
      <c r="C172" s="76"/>
      <c r="D172" s="76"/>
      <c r="E172" s="76"/>
      <c r="F172" s="77"/>
      <c r="H172" s="75" t="s">
        <v>304</v>
      </c>
      <c r="I172" s="76"/>
      <c r="J172" s="76"/>
      <c r="K172" s="76"/>
      <c r="L172" s="77"/>
      <c r="N172" s="1"/>
      <c r="P172" s="1"/>
    </row>
    <row r="173" spans="2:17">
      <c r="B173" s="6"/>
      <c r="C173" s="61" t="s">
        <v>282</v>
      </c>
      <c r="D173" s="61"/>
      <c r="E173" s="61"/>
      <c r="F173" s="61"/>
      <c r="H173" s="6"/>
      <c r="I173" s="61" t="s">
        <v>282</v>
      </c>
      <c r="J173" s="61"/>
      <c r="K173" s="61"/>
      <c r="L173" s="61"/>
      <c r="N173" s="1"/>
      <c r="P173" s="1"/>
    </row>
    <row r="174" spans="2:17">
      <c r="B174" s="6" t="s">
        <v>114</v>
      </c>
      <c r="C174" s="6">
        <v>1</v>
      </c>
      <c r="D174" s="6">
        <v>2</v>
      </c>
      <c r="E174" s="6">
        <v>3</v>
      </c>
      <c r="F174" s="6">
        <v>4</v>
      </c>
      <c r="H174" s="6" t="s">
        <v>114</v>
      </c>
      <c r="I174" s="6">
        <v>1</v>
      </c>
      <c r="J174" s="6">
        <v>2</v>
      </c>
      <c r="K174" s="6">
        <v>3</v>
      </c>
      <c r="L174" s="6">
        <v>4</v>
      </c>
      <c r="N174" s="1"/>
      <c r="P174" s="1"/>
    </row>
    <row r="175" spans="2:17">
      <c r="B175" s="26" t="s">
        <v>115</v>
      </c>
      <c r="C175" s="11">
        <f>C166/C$13</f>
        <v>3.0529698250422472E-2</v>
      </c>
      <c r="D175" s="11">
        <f t="shared" ref="D175:F175" si="60">D166/D$13</f>
        <v>2.5543823901853894E-2</v>
      </c>
      <c r="E175" s="11">
        <f t="shared" si="60"/>
        <v>5.7233722482008476E-2</v>
      </c>
      <c r="F175" s="11">
        <f t="shared" si="60"/>
        <v>5.5329200587418727E-2</v>
      </c>
      <c r="H175" s="26" t="s">
        <v>115</v>
      </c>
      <c r="I175" s="11">
        <f>I166/I$13</f>
        <v>3.1260200419009822E-2</v>
      </c>
      <c r="J175" s="11">
        <f t="shared" ref="J175:L175" si="61">J166/J$13</f>
        <v>2.4348762801057543E-2</v>
      </c>
      <c r="K175" s="11">
        <f t="shared" si="61"/>
        <v>6.2704318608112777E-2</v>
      </c>
      <c r="L175" s="11">
        <f t="shared" si="61"/>
        <v>5.4771593703145521E-2</v>
      </c>
      <c r="N175" s="1"/>
      <c r="P175" s="1"/>
    </row>
    <row r="176" spans="2:17">
      <c r="B176" s="7" t="s">
        <v>116</v>
      </c>
      <c r="C176" s="11">
        <f>C167/C$14</f>
        <v>3.1556026728759505E-2</v>
      </c>
      <c r="D176" s="11">
        <f t="shared" ref="D176:F176" si="62">D167/D$14</f>
        <v>2.6606521816834764E-2</v>
      </c>
      <c r="E176" s="11">
        <f t="shared" si="62"/>
        <v>6.8419378223433899E-2</v>
      </c>
      <c r="F176" s="11">
        <f t="shared" si="62"/>
        <v>5.285327946127915E-2</v>
      </c>
      <c r="H176" s="7" t="s">
        <v>116</v>
      </c>
      <c r="I176" s="11">
        <f>I167/I$14</f>
        <v>3.2378802784950846E-2</v>
      </c>
      <c r="J176" s="11">
        <f t="shared" ref="J176:L176" si="63">J167/J$14</f>
        <v>2.6515576650603605E-2</v>
      </c>
      <c r="K176" s="11">
        <f t="shared" si="63"/>
        <v>6.723923514719328E-2</v>
      </c>
      <c r="L176" s="11">
        <f t="shared" si="63"/>
        <v>5.2505662290287684E-2</v>
      </c>
      <c r="N176" s="1"/>
      <c r="P176" s="1"/>
    </row>
    <row r="177" spans="2:17">
      <c r="B177" s="7" t="s">
        <v>117</v>
      </c>
      <c r="C177" s="11">
        <f>C168/C$15</f>
        <v>2.8504281449325857E-2</v>
      </c>
      <c r="D177" s="11">
        <f t="shared" ref="D177:F177" si="64">D168/D$15</f>
        <v>2.5994035617161348E-2</v>
      </c>
      <c r="E177" s="11">
        <f t="shared" si="64"/>
        <v>7.0967326656983687E-2</v>
      </c>
      <c r="F177" s="11">
        <f t="shared" si="64"/>
        <v>5.2000818064734458E-2</v>
      </c>
      <c r="H177" s="7" t="s">
        <v>117</v>
      </c>
      <c r="I177" s="11">
        <f>I168/I$15</f>
        <v>2.9428042110473146E-2</v>
      </c>
      <c r="J177" s="11">
        <f t="shared" ref="J177:L177" si="65">J168/J$15</f>
        <v>2.6119877139242669E-2</v>
      </c>
      <c r="K177" s="11">
        <f t="shared" si="65"/>
        <v>6.7121541811080293E-2</v>
      </c>
      <c r="L177" s="11">
        <f t="shared" si="65"/>
        <v>5.2904077026935073E-2</v>
      </c>
    </row>
    <row r="178" spans="2:17">
      <c r="B178" s="7" t="s">
        <v>118</v>
      </c>
      <c r="C178" s="11">
        <f>C169/C$16</f>
        <v>2.4930651139676109E-2</v>
      </c>
      <c r="D178" s="11">
        <f t="shared" ref="D178:F178" si="66">D169/D$16</f>
        <v>2.2944010843292829E-2</v>
      </c>
      <c r="E178" s="11">
        <f t="shared" si="66"/>
        <v>6.5545840028438399E-2</v>
      </c>
      <c r="F178" s="11">
        <f t="shared" si="66"/>
        <v>4.6798189755331988E-2</v>
      </c>
      <c r="H178" s="7" t="s">
        <v>118</v>
      </c>
      <c r="I178" s="11">
        <f>I169/I$16</f>
        <v>2.4147093890465512E-2</v>
      </c>
      <c r="J178" s="11">
        <f t="shared" ref="J178:L178" si="67">J169/J$16</f>
        <v>2.1520774932105354E-2</v>
      </c>
      <c r="K178" s="11">
        <f t="shared" si="67"/>
        <v>6.1531756794864799E-2</v>
      </c>
      <c r="L178" s="11">
        <f t="shared" si="67"/>
        <v>4.5223305427291222E-2</v>
      </c>
    </row>
    <row r="179" spans="2:17">
      <c r="B179" s="7" t="s">
        <v>119</v>
      </c>
      <c r="C179" s="11">
        <f>C170/C$17</f>
        <v>2.1328308248145154E-2</v>
      </c>
      <c r="D179" s="11">
        <f t="shared" ref="D179:F179" si="68">D170/D$17</f>
        <v>1.8270323295645565E-2</v>
      </c>
      <c r="E179" s="11">
        <f t="shared" si="68"/>
        <v>4.24745154690735E-2</v>
      </c>
      <c r="F179" s="11">
        <f t="shared" si="68"/>
        <v>4.2051644331701707E-2</v>
      </c>
      <c r="H179" s="7" t="s">
        <v>119</v>
      </c>
      <c r="I179" s="11">
        <f>I170/I$17</f>
        <v>2.1391171767800549E-2</v>
      </c>
      <c r="J179" s="11">
        <f t="shared" ref="J179:L179" si="69">J170/J$17</f>
        <v>1.8482583923539068E-2</v>
      </c>
      <c r="K179" s="11">
        <f t="shared" si="69"/>
        <v>4.01159607665246E-2</v>
      </c>
      <c r="L179" s="11">
        <f t="shared" si="69"/>
        <v>4.2957439119726472E-2</v>
      </c>
    </row>
    <row r="180" spans="2:17">
      <c r="B180" s="1"/>
      <c r="D180" s="1"/>
    </row>
    <row r="181" spans="2:17" ht="15">
      <c r="B181" s="62" t="s">
        <v>243</v>
      </c>
      <c r="C181" s="63"/>
      <c r="D181" s="63"/>
      <c r="E181" s="63"/>
      <c r="F181" s="64"/>
      <c r="H181" s="62" t="s">
        <v>305</v>
      </c>
      <c r="I181" s="63"/>
      <c r="J181" s="63"/>
      <c r="K181" s="63"/>
      <c r="L181" s="64"/>
    </row>
    <row r="182" spans="2:17">
      <c r="B182" s="6"/>
      <c r="C182" s="61" t="s">
        <v>282</v>
      </c>
      <c r="D182" s="61"/>
      <c r="E182" s="61"/>
      <c r="F182" s="61"/>
      <c r="H182" s="6"/>
      <c r="I182" s="61" t="s">
        <v>282</v>
      </c>
      <c r="J182" s="61"/>
      <c r="K182" s="61"/>
      <c r="L182" s="61"/>
      <c r="N182" s="1"/>
      <c r="O182" s="1"/>
      <c r="P182" s="1"/>
      <c r="Q182" s="1"/>
    </row>
    <row r="183" spans="2:17">
      <c r="B183" s="6" t="s">
        <v>114</v>
      </c>
      <c r="C183" s="6">
        <v>1</v>
      </c>
      <c r="D183" s="6">
        <v>2</v>
      </c>
      <c r="E183" s="6">
        <v>3</v>
      </c>
      <c r="F183" s="6">
        <v>4</v>
      </c>
      <c r="H183" s="6" t="s">
        <v>114</v>
      </c>
      <c r="I183" s="6">
        <v>1</v>
      </c>
      <c r="J183" s="6">
        <v>2</v>
      </c>
      <c r="K183" s="6">
        <v>3</v>
      </c>
      <c r="L183" s="6">
        <v>4</v>
      </c>
      <c r="N183" s="1"/>
      <c r="P183" s="1"/>
    </row>
    <row r="184" spans="2:17">
      <c r="B184" s="26" t="s">
        <v>115</v>
      </c>
      <c r="C184" s="32">
        <v>215.1258049358147</v>
      </c>
      <c r="D184" s="32">
        <v>148.32046820507364</v>
      </c>
      <c r="E184" s="32">
        <v>142.27922990808855</v>
      </c>
      <c r="F184" s="32">
        <v>120.81765097893781</v>
      </c>
      <c r="H184" s="26" t="s">
        <v>115</v>
      </c>
      <c r="I184" s="32">
        <v>225.27449618351528</v>
      </c>
      <c r="J184" s="32">
        <v>147.67222974360249</v>
      </c>
      <c r="K184" s="32">
        <v>110.71076730427374</v>
      </c>
      <c r="L184" s="32">
        <v>113.61915482075887</v>
      </c>
      <c r="N184" s="1"/>
      <c r="P184" s="1"/>
    </row>
    <row r="185" spans="2:17">
      <c r="B185" s="7" t="s">
        <v>116</v>
      </c>
      <c r="C185" s="32">
        <v>305.33537070865225</v>
      </c>
      <c r="D185" s="32">
        <v>176.475014308807</v>
      </c>
      <c r="E185" s="32">
        <v>159.83053965545037</v>
      </c>
      <c r="F185" s="32">
        <v>126.7794671355782</v>
      </c>
      <c r="H185" s="7" t="s">
        <v>116</v>
      </c>
      <c r="I185" s="32">
        <v>265.33084885824667</v>
      </c>
      <c r="J185" s="32">
        <v>167.93460373471285</v>
      </c>
      <c r="K185" s="32">
        <v>220.33512796342512</v>
      </c>
      <c r="L185" s="32">
        <v>107.41761618741646</v>
      </c>
      <c r="N185" s="1"/>
      <c r="P185" s="1"/>
    </row>
    <row r="186" spans="2:17">
      <c r="B186" s="7" t="s">
        <v>117</v>
      </c>
      <c r="C186" s="32">
        <v>251.44412467424127</v>
      </c>
      <c r="D186" s="32">
        <v>206.37644682090001</v>
      </c>
      <c r="E186" s="32">
        <v>90.464596350343072</v>
      </c>
      <c r="F186" s="32">
        <v>105.74644762511005</v>
      </c>
      <c r="H186" s="7" t="s">
        <v>117</v>
      </c>
      <c r="I186" s="32">
        <v>258.13816332839514</v>
      </c>
      <c r="J186" s="32">
        <v>200.68545737575832</v>
      </c>
      <c r="K186" s="32">
        <v>100.06328348174264</v>
      </c>
      <c r="L186" s="32">
        <v>78.297811863055927</v>
      </c>
      <c r="N186" s="1"/>
      <c r="P186" s="1"/>
    </row>
    <row r="187" spans="2:17">
      <c r="B187" s="7" t="s">
        <v>118</v>
      </c>
      <c r="C187" s="32">
        <v>109.40640616940455</v>
      </c>
      <c r="D187" s="32">
        <v>94.375612996987968</v>
      </c>
      <c r="E187" s="32">
        <v>50.411103978650345</v>
      </c>
      <c r="F187" s="32">
        <v>74.575022055886066</v>
      </c>
      <c r="H187" s="7" t="s">
        <v>118</v>
      </c>
      <c r="I187" s="32">
        <v>112.61637341618497</v>
      </c>
      <c r="J187" s="32">
        <v>92.676504902959266</v>
      </c>
      <c r="K187" s="32">
        <v>41.774873736237126</v>
      </c>
      <c r="L187" s="32">
        <v>50.910682380637091</v>
      </c>
      <c r="N187" s="1"/>
      <c r="P187" s="1"/>
    </row>
    <row r="188" spans="2:17">
      <c r="B188" s="7" t="s">
        <v>119</v>
      </c>
      <c r="C188" s="32">
        <v>126.03961403508772</v>
      </c>
      <c r="D188" s="32">
        <v>100.27156969696969</v>
      </c>
      <c r="E188" s="32">
        <v>60.391884057971012</v>
      </c>
      <c r="F188" s="32">
        <v>69.236222222222224</v>
      </c>
      <c r="H188" s="7" t="s">
        <v>119</v>
      </c>
      <c r="I188" s="32">
        <v>121.82876461686229</v>
      </c>
      <c r="J188" s="32">
        <v>97.753048969951521</v>
      </c>
      <c r="K188" s="32">
        <v>62.125798027218977</v>
      </c>
      <c r="L188" s="32">
        <v>57.530518383205553</v>
      </c>
      <c r="N188" s="1"/>
      <c r="P188" s="1"/>
    </row>
    <row r="189" spans="2:17">
      <c r="B189" s="1"/>
      <c r="D189" s="1"/>
      <c r="N189" s="1"/>
      <c r="P189" s="1"/>
    </row>
    <row r="190" spans="2:17" ht="29.25" customHeight="1">
      <c r="B190" s="75" t="s">
        <v>306</v>
      </c>
      <c r="C190" s="76"/>
      <c r="D190" s="76"/>
      <c r="E190" s="76"/>
      <c r="F190" s="77"/>
      <c r="H190" s="75" t="s">
        <v>307</v>
      </c>
      <c r="I190" s="76"/>
      <c r="J190" s="76"/>
      <c r="K190" s="76"/>
      <c r="L190" s="77"/>
      <c r="N190" s="1"/>
      <c r="P190" s="1"/>
    </row>
    <row r="191" spans="2:17">
      <c r="B191" s="6"/>
      <c r="C191" s="61" t="s">
        <v>282</v>
      </c>
      <c r="D191" s="61"/>
      <c r="E191" s="61"/>
      <c r="F191" s="61"/>
      <c r="H191" s="6"/>
      <c r="I191" s="61" t="s">
        <v>282</v>
      </c>
      <c r="J191" s="61"/>
      <c r="K191" s="61"/>
      <c r="L191" s="61"/>
      <c r="N191" s="1"/>
      <c r="P191" s="1"/>
    </row>
    <row r="192" spans="2:17">
      <c r="B192" s="6" t="s">
        <v>114</v>
      </c>
      <c r="C192" s="6">
        <v>1</v>
      </c>
      <c r="D192" s="6">
        <v>2</v>
      </c>
      <c r="E192" s="6">
        <v>3</v>
      </c>
      <c r="F192" s="6">
        <v>4</v>
      </c>
      <c r="H192" s="6" t="s">
        <v>114</v>
      </c>
      <c r="I192" s="6">
        <v>1</v>
      </c>
      <c r="J192" s="6">
        <v>2</v>
      </c>
      <c r="K192" s="6">
        <v>3</v>
      </c>
      <c r="L192" s="6">
        <v>4</v>
      </c>
      <c r="N192" s="1"/>
      <c r="P192" s="1"/>
    </row>
    <row r="193" spans="2:17">
      <c r="B193" s="26" t="s">
        <v>115</v>
      </c>
      <c r="C193" s="11">
        <f>C184/C$13</f>
        <v>2.7850317007263076E-3</v>
      </c>
      <c r="D193" s="11">
        <f t="shared" ref="D193:F193" si="70">D184/D$13</f>
        <v>1.969433633432628E-3</v>
      </c>
      <c r="E193" s="11">
        <f t="shared" si="70"/>
        <v>4.364761156194343E-3</v>
      </c>
      <c r="F193" s="11">
        <f t="shared" si="70"/>
        <v>4.0353842268529578E-3</v>
      </c>
      <c r="H193" s="26" t="s">
        <v>115</v>
      </c>
      <c r="I193" s="11">
        <f>I184/I$13</f>
        <v>2.8507783077676456E-3</v>
      </c>
      <c r="J193" s="11">
        <f t="shared" ref="J193:L193" si="71">J184/J$13</f>
        <v>1.8324447679181168E-3</v>
      </c>
      <c r="K193" s="11">
        <f t="shared" si="71"/>
        <v>3.6575811895496993E-3</v>
      </c>
      <c r="L193" s="11">
        <f t="shared" si="71"/>
        <v>4.1521331557400568E-3</v>
      </c>
      <c r="N193" s="1"/>
      <c r="P193" s="1"/>
    </row>
    <row r="194" spans="2:17">
      <c r="B194" s="7" t="s">
        <v>116</v>
      </c>
      <c r="C194" s="11">
        <f>C185/C$14</f>
        <v>3.6596692051980417E-3</v>
      </c>
      <c r="D194" s="11">
        <f t="shared" ref="D194:F194" si="72">D185/D$14</f>
        <v>2.1989310474841975E-3</v>
      </c>
      <c r="E194" s="11">
        <f t="shared" si="72"/>
        <v>4.9543214510663893E-3</v>
      </c>
      <c r="F194" s="11">
        <f t="shared" si="72"/>
        <v>3.8060726639796419E-3</v>
      </c>
      <c r="H194" s="7" t="s">
        <v>116</v>
      </c>
      <c r="I194" s="11">
        <f>I185/I$14</f>
        <v>3.1673192509979542E-3</v>
      </c>
      <c r="J194" s="11">
        <f t="shared" ref="J194:L194" si="73">J185/J$14</f>
        <v>2.0524860391291544E-3</v>
      </c>
      <c r="K194" s="11">
        <f t="shared" si="73"/>
        <v>6.1548420978610732E-3</v>
      </c>
      <c r="L194" s="11">
        <f t="shared" si="73"/>
        <v>3.3828020551191391E-3</v>
      </c>
      <c r="N194" s="1"/>
      <c r="P194" s="1"/>
    </row>
    <row r="195" spans="2:17">
      <c r="B195" s="7" t="s">
        <v>117</v>
      </c>
      <c r="C195" s="11">
        <f>C186/C$15</f>
        <v>2.7639410419674298E-3</v>
      </c>
      <c r="D195" s="11">
        <f t="shared" ref="D195:F195" si="74">D186/D$15</f>
        <v>2.5747208771090013E-3</v>
      </c>
      <c r="E195" s="11">
        <f t="shared" si="74"/>
        <v>3.1643887548358264E-3</v>
      </c>
      <c r="F195" s="11">
        <f t="shared" si="74"/>
        <v>3.1917944395111011E-3</v>
      </c>
      <c r="H195" s="7" t="s">
        <v>117</v>
      </c>
      <c r="I195" s="11">
        <f>I186/I$15</f>
        <v>2.5888800355502585E-3</v>
      </c>
      <c r="J195" s="11">
        <f t="shared" ref="J195:L195" si="75">J186/J$15</f>
        <v>2.3826666127989963E-3</v>
      </c>
      <c r="K195" s="11">
        <f t="shared" si="75"/>
        <v>3.0802857591335857E-3</v>
      </c>
      <c r="L195" s="11">
        <f t="shared" si="75"/>
        <v>2.9397275566251158E-3</v>
      </c>
    </row>
    <row r="196" spans="2:17">
      <c r="B196" s="7" t="s">
        <v>118</v>
      </c>
      <c r="C196" s="11">
        <f>C187/C$16</f>
        <v>1.169260475036018E-3</v>
      </c>
      <c r="D196" s="11">
        <f t="shared" ref="D196:F196" si="76">D187/D$16</f>
        <v>1.0887417192377582E-3</v>
      </c>
      <c r="E196" s="11">
        <f t="shared" si="76"/>
        <v>1.5098309650085342E-3</v>
      </c>
      <c r="F196" s="11">
        <f t="shared" si="76"/>
        <v>2.0906753869369779E-3</v>
      </c>
      <c r="H196" s="7" t="s">
        <v>118</v>
      </c>
      <c r="I196" s="11">
        <f>I187/I$16</f>
        <v>1.0504740219916752E-3</v>
      </c>
      <c r="J196" s="11">
        <f t="shared" ref="J196:L196" si="77">J187/J$16</f>
        <v>9.6976913912976445E-4</v>
      </c>
      <c r="K196" s="11">
        <f t="shared" si="77"/>
        <v>1.3260778763150409E-3</v>
      </c>
      <c r="L196" s="11">
        <f t="shared" si="77"/>
        <v>1.6871887658718727E-3</v>
      </c>
    </row>
    <row r="197" spans="2:17">
      <c r="B197" s="7" t="s">
        <v>119</v>
      </c>
      <c r="C197" s="11">
        <f>C188/C$17</f>
        <v>1.2550440161531503E-3</v>
      </c>
      <c r="D197" s="11">
        <f t="shared" ref="D197:F197" si="78">D188/D$17</f>
        <v>1.0297016882118283E-3</v>
      </c>
      <c r="E197" s="11">
        <f t="shared" si="78"/>
        <v>1.276996870514312E-3</v>
      </c>
      <c r="F197" s="11">
        <f t="shared" si="78"/>
        <v>1.8759684648137372E-3</v>
      </c>
      <c r="H197" s="7" t="s">
        <v>119</v>
      </c>
      <c r="I197" s="11">
        <f>I188/I$17</f>
        <v>1.1437738742504518E-3</v>
      </c>
      <c r="J197" s="11">
        <f t="shared" ref="J197:L197" si="79">J188/J$17</f>
        <v>1.0119449037478739E-3</v>
      </c>
      <c r="K197" s="11">
        <f t="shared" si="79"/>
        <v>1.2354372179498401E-3</v>
      </c>
      <c r="L197" s="11">
        <f t="shared" si="79"/>
        <v>1.5271009152472055E-3</v>
      </c>
    </row>
    <row r="198" spans="2:17">
      <c r="B198" s="1"/>
      <c r="D198" s="1"/>
    </row>
    <row r="199" spans="2:17" ht="29.25" customHeight="1">
      <c r="B199" s="62" t="s">
        <v>245</v>
      </c>
      <c r="C199" s="63"/>
      <c r="D199" s="63"/>
      <c r="E199" s="63"/>
      <c r="F199" s="64"/>
      <c r="H199" s="75" t="s">
        <v>308</v>
      </c>
      <c r="I199" s="76"/>
      <c r="J199" s="76"/>
      <c r="K199" s="76"/>
      <c r="L199" s="77"/>
      <c r="N199" s="1"/>
      <c r="O199" s="1"/>
      <c r="P199" s="1"/>
      <c r="Q199" s="1"/>
    </row>
    <row r="200" spans="2:17">
      <c r="B200" s="6"/>
      <c r="C200" s="61" t="s">
        <v>282</v>
      </c>
      <c r="D200" s="61"/>
      <c r="E200" s="61"/>
      <c r="F200" s="61"/>
      <c r="H200" s="6"/>
      <c r="I200" s="61" t="s">
        <v>282</v>
      </c>
      <c r="J200" s="61"/>
      <c r="K200" s="61"/>
      <c r="L200" s="61"/>
      <c r="N200" s="1"/>
      <c r="P200" s="1"/>
    </row>
    <row r="201" spans="2:17">
      <c r="B201" s="6" t="s">
        <v>114</v>
      </c>
      <c r="C201" s="6">
        <v>1</v>
      </c>
      <c r="D201" s="6">
        <v>2</v>
      </c>
      <c r="E201" s="6">
        <v>3</v>
      </c>
      <c r="F201" s="6">
        <v>4</v>
      </c>
      <c r="H201" s="6" t="s">
        <v>114</v>
      </c>
      <c r="I201" s="6">
        <v>1</v>
      </c>
      <c r="J201" s="6">
        <v>2</v>
      </c>
      <c r="K201" s="6">
        <v>3</v>
      </c>
      <c r="L201" s="6">
        <v>4</v>
      </c>
      <c r="N201" s="1"/>
      <c r="P201" s="1"/>
    </row>
    <row r="202" spans="2:17">
      <c r="B202" s="26" t="s">
        <v>115</v>
      </c>
      <c r="C202" s="32">
        <v>227.86996816761064</v>
      </c>
      <c r="D202" s="32">
        <v>174.5074203436223</v>
      </c>
      <c r="E202" s="32">
        <v>171.3007349656867</v>
      </c>
      <c r="F202" s="32">
        <v>112.05499569436812</v>
      </c>
      <c r="H202" s="26" t="s">
        <v>115</v>
      </c>
      <c r="I202" s="32">
        <v>233.06662884734942</v>
      </c>
      <c r="J202" s="32">
        <v>171.38895527753675</v>
      </c>
      <c r="K202" s="32">
        <v>194.13635956305106</v>
      </c>
      <c r="L202" s="32">
        <v>93.665920340761005</v>
      </c>
      <c r="N202" s="1"/>
      <c r="P202" s="1"/>
    </row>
    <row r="203" spans="2:17">
      <c r="B203" s="7" t="s">
        <v>116</v>
      </c>
      <c r="C203" s="32">
        <v>276.91450493613416</v>
      </c>
      <c r="D203" s="32">
        <v>199.03717670571589</v>
      </c>
      <c r="E203" s="32">
        <v>119.44998179238732</v>
      </c>
      <c r="F203" s="32">
        <v>152.72799451086209</v>
      </c>
      <c r="H203" s="7" t="s">
        <v>116</v>
      </c>
      <c r="I203" s="32">
        <v>264.3659323471237</v>
      </c>
      <c r="J203" s="32">
        <v>191.33025424946987</v>
      </c>
      <c r="K203" s="32">
        <v>129.11665547268299</v>
      </c>
      <c r="L203" s="32">
        <v>142.34025044427247</v>
      </c>
      <c r="N203" s="1"/>
      <c r="P203" s="1"/>
    </row>
    <row r="204" spans="2:17">
      <c r="B204" s="7" t="s">
        <v>117</v>
      </c>
      <c r="C204" s="32">
        <v>228.88613423048872</v>
      </c>
      <c r="D204" s="32">
        <v>181.90817322582123</v>
      </c>
      <c r="E204" s="32">
        <v>262.8346937187373</v>
      </c>
      <c r="F204" s="32">
        <v>151.966885243734</v>
      </c>
      <c r="H204" s="7" t="s">
        <v>117</v>
      </c>
      <c r="I204" s="32">
        <v>234.3197235561141</v>
      </c>
      <c r="J204" s="32">
        <v>185.98879427296575</v>
      </c>
      <c r="K204" s="32">
        <v>248.86857375065503</v>
      </c>
      <c r="L204" s="32">
        <v>116.8308521247869</v>
      </c>
      <c r="N204" s="1"/>
      <c r="P204" s="1"/>
    </row>
    <row r="205" spans="2:17">
      <c r="B205" s="7" t="s">
        <v>118</v>
      </c>
      <c r="C205" s="32">
        <v>585.66767085610286</v>
      </c>
      <c r="D205" s="32">
        <v>348.51477951363256</v>
      </c>
      <c r="E205" s="32">
        <v>312.19155231344257</v>
      </c>
      <c r="F205" s="32">
        <v>242.22316258378424</v>
      </c>
      <c r="H205" s="7" t="s">
        <v>118</v>
      </c>
      <c r="I205" s="32">
        <v>628.74645808899004</v>
      </c>
      <c r="J205" s="32">
        <v>394.99992165274483</v>
      </c>
      <c r="K205" s="32">
        <v>256.19306467380113</v>
      </c>
      <c r="L205" s="32">
        <v>202.44892574120485</v>
      </c>
      <c r="N205" s="1"/>
      <c r="P205" s="1"/>
    </row>
    <row r="206" spans="2:17">
      <c r="B206" s="7" t="s">
        <v>119</v>
      </c>
      <c r="C206" s="32">
        <v>398.44256140350876</v>
      </c>
      <c r="D206" s="32">
        <v>297.5287515151515</v>
      </c>
      <c r="E206" s="32">
        <v>268.76789855072462</v>
      </c>
      <c r="F206" s="32">
        <v>172.52328888888889</v>
      </c>
      <c r="H206" s="7" t="s">
        <v>119</v>
      </c>
      <c r="I206" s="32">
        <v>408.98055613216223</v>
      </c>
      <c r="J206" s="32">
        <v>301.06084511336792</v>
      </c>
      <c r="K206" s="32">
        <v>340.88300113427607</v>
      </c>
      <c r="L206" s="32">
        <v>178.5069069406689</v>
      </c>
      <c r="N206" s="1"/>
      <c r="P206" s="1"/>
    </row>
    <row r="207" spans="2:17">
      <c r="B207" s="1"/>
      <c r="D207" s="1"/>
      <c r="N207" s="1"/>
      <c r="P207" s="1"/>
    </row>
    <row r="208" spans="2:17" ht="30.75" customHeight="1">
      <c r="B208" s="75" t="s">
        <v>309</v>
      </c>
      <c r="C208" s="76"/>
      <c r="D208" s="76"/>
      <c r="E208" s="76"/>
      <c r="F208" s="77"/>
      <c r="H208" s="75" t="s">
        <v>310</v>
      </c>
      <c r="I208" s="76"/>
      <c r="J208" s="76"/>
      <c r="K208" s="76"/>
      <c r="L208" s="77"/>
      <c r="N208" s="1"/>
      <c r="P208" s="1"/>
    </row>
    <row r="209" spans="2:17">
      <c r="B209" s="6"/>
      <c r="C209" s="61" t="s">
        <v>282</v>
      </c>
      <c r="D209" s="61"/>
      <c r="E209" s="61"/>
      <c r="F209" s="61"/>
      <c r="H209" s="6"/>
      <c r="I209" s="61" t="s">
        <v>282</v>
      </c>
      <c r="J209" s="61"/>
      <c r="K209" s="61"/>
      <c r="L209" s="61"/>
      <c r="N209" s="1"/>
      <c r="P209" s="1"/>
    </row>
    <row r="210" spans="2:17">
      <c r="B210" s="6" t="s">
        <v>114</v>
      </c>
      <c r="C210" s="6">
        <v>1</v>
      </c>
      <c r="D210" s="6">
        <v>2</v>
      </c>
      <c r="E210" s="6">
        <v>3</v>
      </c>
      <c r="F210" s="6">
        <v>4</v>
      </c>
      <c r="H210" s="6" t="s">
        <v>114</v>
      </c>
      <c r="I210" s="6">
        <v>1</v>
      </c>
      <c r="J210" s="6">
        <v>2</v>
      </c>
      <c r="K210" s="6">
        <v>3</v>
      </c>
      <c r="L210" s="6">
        <v>4</v>
      </c>
      <c r="N210" s="1"/>
      <c r="P210" s="1"/>
    </row>
    <row r="211" spans="2:17">
      <c r="B211" s="26" t="s">
        <v>115</v>
      </c>
      <c r="C211" s="11">
        <f>C202/C$13</f>
        <v>2.9500184098306477E-3</v>
      </c>
      <c r="D211" s="11">
        <f t="shared" ref="D211:F211" si="80">D202/D$13</f>
        <v>2.3171500674681565E-3</v>
      </c>
      <c r="E211" s="11">
        <f t="shared" si="80"/>
        <v>5.2550663543004285E-3</v>
      </c>
      <c r="F211" s="11">
        <f t="shared" si="80"/>
        <v>3.7427061236603486E-3</v>
      </c>
      <c r="H211" s="26" t="s">
        <v>115</v>
      </c>
      <c r="I211" s="11">
        <f>I202/I$13</f>
        <v>2.9493853100943097E-3</v>
      </c>
      <c r="J211" s="11">
        <f t="shared" ref="J211:L211" si="81">J202/J$13</f>
        <v>2.1267424140785697E-3</v>
      </c>
      <c r="K211" s="11">
        <f t="shared" si="81"/>
        <v>6.4137347634303831E-3</v>
      </c>
      <c r="L211" s="11">
        <f t="shared" si="81"/>
        <v>3.4229560501775895E-3</v>
      </c>
      <c r="N211" s="1"/>
      <c r="P211" s="1"/>
    </row>
    <row r="212" spans="2:17">
      <c r="B212" s="7" t="s">
        <v>116</v>
      </c>
      <c r="C212" s="11">
        <f>C203/C$14</f>
        <v>3.3190242055330743E-3</v>
      </c>
      <c r="D212" s="11">
        <f t="shared" ref="D212:F212" si="82">D203/D$14</f>
        <v>2.4800622863015414E-3</v>
      </c>
      <c r="E212" s="11">
        <f t="shared" si="82"/>
        <v>3.7026316021910115E-3</v>
      </c>
      <c r="F212" s="11">
        <f t="shared" si="82"/>
        <v>4.5850787833852328E-3</v>
      </c>
      <c r="H212" s="7" t="s">
        <v>116</v>
      </c>
      <c r="I212" s="11">
        <f>I203/I$14</f>
        <v>3.155800806556093E-3</v>
      </c>
      <c r="J212" s="11">
        <f t="shared" ref="J212:L212" si="83">J203/J$14</f>
        <v>2.3384261907713963E-3</v>
      </c>
      <c r="K212" s="11">
        <f t="shared" si="83"/>
        <v>3.6067450251065273E-3</v>
      </c>
      <c r="L212" s="11">
        <f t="shared" si="83"/>
        <v>4.4825877618522754E-3</v>
      </c>
    </row>
    <row r="213" spans="2:17">
      <c r="B213" s="7" t="s">
        <v>117</v>
      </c>
      <c r="C213" s="11">
        <f>C204/C$15</f>
        <v>2.5159775801344162E-3</v>
      </c>
      <c r="D213" s="11">
        <f t="shared" ref="D213:F213" si="84">D204/D$15</f>
        <v>2.2694584509817756E-3</v>
      </c>
      <c r="E213" s="11">
        <f t="shared" si="84"/>
        <v>9.1937750538709697E-3</v>
      </c>
      <c r="F213" s="11">
        <f t="shared" si="84"/>
        <v>4.5868875050096222E-3</v>
      </c>
      <c r="H213" s="7" t="s">
        <v>117</v>
      </c>
      <c r="I213" s="11">
        <f>I204/I$15</f>
        <v>2.3500037593370093E-3</v>
      </c>
      <c r="J213" s="11">
        <f t="shared" ref="J213:L213" si="85">J204/J$15</f>
        <v>2.2081783915174047E-3</v>
      </c>
      <c r="K213" s="11">
        <f t="shared" si="85"/>
        <v>7.6610150791213945E-3</v>
      </c>
      <c r="L213" s="11">
        <f t="shared" si="85"/>
        <v>4.3864683735470268E-3</v>
      </c>
    </row>
    <row r="214" spans="2:17">
      <c r="B214" s="7" t="s">
        <v>118</v>
      </c>
      <c r="C214" s="11">
        <f>C205/C$16</f>
        <v>6.2592135416467826E-3</v>
      </c>
      <c r="D214" s="11">
        <f t="shared" ref="D214:F214" si="86">D205/D$16</f>
        <v>4.0205575166918448E-3</v>
      </c>
      <c r="E214" s="11">
        <f t="shared" si="86"/>
        <v>9.3502509466275915E-3</v>
      </c>
      <c r="F214" s="11">
        <f t="shared" si="86"/>
        <v>6.7906115237948046E-3</v>
      </c>
      <c r="H214" s="7" t="s">
        <v>118</v>
      </c>
      <c r="I214" s="11">
        <f>I205/I$16</f>
        <v>5.8648827040530382E-3</v>
      </c>
      <c r="J214" s="11">
        <f t="shared" ref="J214:L214" si="87">J205/J$16</f>
        <v>4.1332885220326781E-3</v>
      </c>
      <c r="K214" s="11">
        <f t="shared" si="87"/>
        <v>8.1324472043725077E-3</v>
      </c>
      <c r="L214" s="11">
        <f t="shared" si="87"/>
        <v>6.7091922009534736E-3</v>
      </c>
    </row>
    <row r="215" spans="2:17">
      <c r="B215" s="7" t="s">
        <v>119</v>
      </c>
      <c r="C215" s="11">
        <f>C206/C$17</f>
        <v>3.9675062185686874E-3</v>
      </c>
      <c r="D215" s="11">
        <f t="shared" ref="D215:F215" si="88">D206/D$17</f>
        <v>3.0553611422716939E-3</v>
      </c>
      <c r="E215" s="11">
        <f t="shared" si="88"/>
        <v>5.6831438644061143E-3</v>
      </c>
      <c r="F215" s="11">
        <f t="shared" si="88"/>
        <v>4.6745509649951241E-3</v>
      </c>
      <c r="H215" s="7" t="s">
        <v>119</v>
      </c>
      <c r="I215" s="11">
        <f>I206/I$17</f>
        <v>3.8396619768041387E-3</v>
      </c>
      <c r="J215" s="11">
        <f t="shared" ref="J215:L215" si="89">J206/J$17</f>
        <v>3.1165983172980081E-3</v>
      </c>
      <c r="K215" s="11">
        <f t="shared" si="89"/>
        <v>6.7788191047978121E-3</v>
      </c>
      <c r="L215" s="11">
        <f t="shared" si="89"/>
        <v>4.7383209577791796E-3</v>
      </c>
    </row>
    <row r="216" spans="2:17">
      <c r="B216" s="1"/>
      <c r="D216" s="1"/>
    </row>
    <row r="217" spans="2:17" ht="15">
      <c r="B217" s="62" t="s">
        <v>249</v>
      </c>
      <c r="C217" s="63"/>
      <c r="D217" s="63"/>
      <c r="E217" s="63"/>
      <c r="F217" s="64"/>
      <c r="H217" s="75" t="s">
        <v>311</v>
      </c>
      <c r="I217" s="76"/>
      <c r="J217" s="76"/>
      <c r="K217" s="76"/>
      <c r="L217" s="77"/>
      <c r="N217" s="1"/>
      <c r="O217" s="1"/>
      <c r="P217" s="1"/>
      <c r="Q217" s="1"/>
    </row>
    <row r="218" spans="2:17">
      <c r="B218" s="6"/>
      <c r="C218" s="61" t="s">
        <v>282</v>
      </c>
      <c r="D218" s="61"/>
      <c r="E218" s="61"/>
      <c r="F218" s="61"/>
      <c r="H218" s="6"/>
      <c r="I218" s="61" t="s">
        <v>282</v>
      </c>
      <c r="J218" s="61"/>
      <c r="K218" s="61"/>
      <c r="L218" s="61"/>
      <c r="N218" s="1"/>
      <c r="P218" s="1"/>
    </row>
    <row r="219" spans="2:17">
      <c r="B219" s="6" t="s">
        <v>114</v>
      </c>
      <c r="C219" s="6">
        <v>1</v>
      </c>
      <c r="D219" s="6">
        <v>2</v>
      </c>
      <c r="E219" s="6">
        <v>3</v>
      </c>
      <c r="F219" s="6">
        <v>4</v>
      </c>
      <c r="H219" s="6" t="s">
        <v>114</v>
      </c>
      <c r="I219" s="6">
        <v>1</v>
      </c>
      <c r="J219" s="6">
        <v>2</v>
      </c>
      <c r="K219" s="6">
        <v>3</v>
      </c>
      <c r="L219" s="6">
        <v>4</v>
      </c>
      <c r="N219" s="1"/>
      <c r="P219" s="1"/>
    </row>
    <row r="220" spans="2:17">
      <c r="B220" s="26" t="s">
        <v>115</v>
      </c>
      <c r="C220" s="32">
        <v>490.2540577574635</v>
      </c>
      <c r="D220" s="32">
        <v>466.353432119557</v>
      </c>
      <c r="E220" s="32">
        <v>357.53683829558446</v>
      </c>
      <c r="F220" s="32">
        <v>76.212386691134512</v>
      </c>
      <c r="H220" s="26" t="s">
        <v>115</v>
      </c>
      <c r="I220" s="32">
        <v>523.12445761542631</v>
      </c>
      <c r="J220" s="32">
        <v>493.66938523974295</v>
      </c>
      <c r="K220" s="32">
        <v>265.59489850476854</v>
      </c>
      <c r="L220" s="32">
        <v>55.783762698053899</v>
      </c>
      <c r="N220" s="1"/>
      <c r="P220" s="1"/>
    </row>
    <row r="221" spans="2:17">
      <c r="B221" s="7" t="s">
        <v>116</v>
      </c>
      <c r="C221" s="32">
        <v>484.26752290024712</v>
      </c>
      <c r="D221" s="32">
        <v>469.87502063952411</v>
      </c>
      <c r="E221" s="32">
        <v>255.84417251306428</v>
      </c>
      <c r="F221" s="32">
        <v>105.1931859927404</v>
      </c>
      <c r="H221" s="7" t="s">
        <v>116</v>
      </c>
      <c r="I221" s="32">
        <v>481.80464656906889</v>
      </c>
      <c r="J221" s="32">
        <v>512.72196483246853</v>
      </c>
      <c r="K221" s="32">
        <v>322.41940402547516</v>
      </c>
      <c r="L221" s="32">
        <v>104.63927357693389</v>
      </c>
      <c r="N221" s="1"/>
      <c r="P221" s="1"/>
    </row>
    <row r="222" spans="2:17">
      <c r="B222" s="7" t="s">
        <v>117</v>
      </c>
      <c r="C222" s="32">
        <v>551.5583277750402</v>
      </c>
      <c r="D222" s="32">
        <v>443.07831597835468</v>
      </c>
      <c r="E222" s="32">
        <v>227.848710818569</v>
      </c>
      <c r="F222" s="32">
        <v>116.8198384045467</v>
      </c>
      <c r="H222" s="7" t="s">
        <v>117</v>
      </c>
      <c r="I222" s="32">
        <v>583.18550005274346</v>
      </c>
      <c r="J222" s="32">
        <v>469.14233907124498</v>
      </c>
      <c r="K222" s="32">
        <v>272.69482581934687</v>
      </c>
      <c r="L222" s="32">
        <v>83.027405075187801</v>
      </c>
      <c r="N222" s="1"/>
      <c r="P222" s="1"/>
    </row>
    <row r="223" spans="2:17">
      <c r="B223" s="7" t="s">
        <v>118</v>
      </c>
      <c r="C223" s="32">
        <v>636.23623925538175</v>
      </c>
      <c r="D223" s="32">
        <v>565.66946104716305</v>
      </c>
      <c r="E223" s="32">
        <v>291.19274133265748</v>
      </c>
      <c r="F223" s="32">
        <v>171.68428633406666</v>
      </c>
      <c r="H223" s="7" t="s">
        <v>118</v>
      </c>
      <c r="I223" s="32">
        <v>720.0198639136845</v>
      </c>
      <c r="J223" s="32">
        <v>672.17479270557783</v>
      </c>
      <c r="K223" s="32">
        <v>235.784751809</v>
      </c>
      <c r="L223" s="32">
        <v>144.96387194190544</v>
      </c>
      <c r="N223" s="1"/>
      <c r="P223" s="1"/>
    </row>
    <row r="224" spans="2:17">
      <c r="B224" s="7" t="s">
        <v>119</v>
      </c>
      <c r="C224" s="32">
        <v>717.11722807017622</v>
      </c>
      <c r="D224" s="32">
        <v>586.46220606060604</v>
      </c>
      <c r="E224" s="32">
        <v>535.26108695652169</v>
      </c>
      <c r="F224" s="32">
        <v>243.89225555555555</v>
      </c>
      <c r="H224" s="7" t="s">
        <v>119</v>
      </c>
      <c r="I224" s="32">
        <v>738.52776037793944</v>
      </c>
      <c r="J224" s="32">
        <v>590.55605255096305</v>
      </c>
      <c r="K224" s="32">
        <v>556.1726195278826</v>
      </c>
      <c r="L224" s="32">
        <v>278.58914850633556</v>
      </c>
      <c r="N224" s="1"/>
      <c r="P224" s="1"/>
    </row>
    <row r="225" spans="2:17">
      <c r="B225" s="1"/>
      <c r="D225" s="1"/>
      <c r="N225" s="1"/>
      <c r="P225" s="1"/>
    </row>
    <row r="226" spans="2:17" ht="28.5" customHeight="1">
      <c r="B226" s="75" t="s">
        <v>312</v>
      </c>
      <c r="C226" s="76"/>
      <c r="D226" s="76"/>
      <c r="E226" s="76"/>
      <c r="F226" s="77"/>
      <c r="H226" s="75" t="s">
        <v>313</v>
      </c>
      <c r="I226" s="76"/>
      <c r="J226" s="76"/>
      <c r="K226" s="76"/>
      <c r="L226" s="77"/>
      <c r="N226" s="1"/>
      <c r="P226" s="1"/>
    </row>
    <row r="227" spans="2:17">
      <c r="B227" s="6"/>
      <c r="C227" s="61" t="s">
        <v>282</v>
      </c>
      <c r="D227" s="61"/>
      <c r="E227" s="61"/>
      <c r="F227" s="61"/>
      <c r="H227" s="6"/>
      <c r="I227" s="61" t="s">
        <v>282</v>
      </c>
      <c r="J227" s="61"/>
      <c r="K227" s="61"/>
      <c r="L227" s="61"/>
      <c r="N227" s="1"/>
      <c r="P227" s="1"/>
    </row>
    <row r="228" spans="2:17">
      <c r="B228" s="6" t="s">
        <v>114</v>
      </c>
      <c r="C228" s="6">
        <v>1</v>
      </c>
      <c r="D228" s="6">
        <v>2</v>
      </c>
      <c r="E228" s="6">
        <v>3</v>
      </c>
      <c r="F228" s="6">
        <v>4</v>
      </c>
      <c r="H228" s="6" t="s">
        <v>114</v>
      </c>
      <c r="I228" s="6">
        <v>1</v>
      </c>
      <c r="J228" s="6">
        <v>2</v>
      </c>
      <c r="K228" s="6">
        <v>3</v>
      </c>
      <c r="L228" s="6">
        <v>4</v>
      </c>
      <c r="N228" s="1"/>
      <c r="P228" s="1"/>
    </row>
    <row r="229" spans="2:17">
      <c r="B229" s="26" t="s">
        <v>115</v>
      </c>
      <c r="C229" s="11">
        <f>C220/C$13</f>
        <v>6.3468587260910748E-3</v>
      </c>
      <c r="D229" s="11">
        <f t="shared" ref="D229:F229" si="90">D220/D$13</f>
        <v>6.1923492111224188E-3</v>
      </c>
      <c r="E229" s="11">
        <f t="shared" si="90"/>
        <v>1.0968311430341719E-2</v>
      </c>
      <c r="F229" s="11">
        <f t="shared" si="90"/>
        <v>2.5455408266283641E-3</v>
      </c>
      <c r="H229" s="26" t="s">
        <v>115</v>
      </c>
      <c r="I229" s="11">
        <f>I220/I$13</f>
        <v>6.6199764345179378E-3</v>
      </c>
      <c r="J229" s="11">
        <f t="shared" ref="J229:L229" si="91">J220/J$13</f>
        <v>6.1258767720551097E-3</v>
      </c>
      <c r="K229" s="11">
        <f t="shared" si="91"/>
        <v>8.7745296005540627E-3</v>
      </c>
      <c r="L229" s="11">
        <f t="shared" si="91"/>
        <v>2.038578891173079E-3</v>
      </c>
      <c r="N229" s="1"/>
      <c r="P229" s="1"/>
    </row>
    <row r="230" spans="2:17">
      <c r="B230" s="7" t="s">
        <v>116</v>
      </c>
      <c r="C230" s="11">
        <f>C221/C$14</f>
        <v>5.8043027786867261E-3</v>
      </c>
      <c r="D230" s="11">
        <f t="shared" ref="D230:F230" si="92">D221/D$14</f>
        <v>5.8547821932091182E-3</v>
      </c>
      <c r="E230" s="11">
        <f t="shared" si="92"/>
        <v>7.9304885958856874E-3</v>
      </c>
      <c r="F230" s="11">
        <f t="shared" si="92"/>
        <v>3.1580264430022872E-3</v>
      </c>
      <c r="H230" s="7" t="s">
        <v>116</v>
      </c>
      <c r="I230" s="11">
        <f>I221/I$14</f>
        <v>5.7514199304950038E-3</v>
      </c>
      <c r="J230" s="11">
        <f t="shared" ref="J230:L230" si="93">J221/J$14</f>
        <v>6.2664552234625859E-3</v>
      </c>
      <c r="K230" s="11">
        <f t="shared" si="93"/>
        <v>9.0064645588091748E-3</v>
      </c>
      <c r="L230" s="11">
        <f t="shared" si="93"/>
        <v>3.2953063218665287E-3</v>
      </c>
    </row>
    <row r="231" spans="2:17">
      <c r="B231" s="7" t="s">
        <v>117</v>
      </c>
      <c r="C231" s="11">
        <f>C222/C$15</f>
        <v>6.0628765979375849E-3</v>
      </c>
      <c r="D231" s="11">
        <f t="shared" ref="D231:F231" si="94">D222/D$15</f>
        <v>5.5277770691235578E-3</v>
      </c>
      <c r="E231" s="11">
        <f t="shared" si="94"/>
        <v>7.9699896689516998E-3</v>
      </c>
      <c r="F231" s="11">
        <f t="shared" si="94"/>
        <v>3.526027767533997E-3</v>
      </c>
      <c r="H231" s="7" t="s">
        <v>117</v>
      </c>
      <c r="I231" s="11">
        <f>I222/I$15</f>
        <v>5.8487953839983977E-3</v>
      </c>
      <c r="J231" s="11">
        <f t="shared" ref="J231:L231" si="95">J222/J$15</f>
        <v>5.5699590920657649E-3</v>
      </c>
      <c r="K231" s="11">
        <f t="shared" si="95"/>
        <v>8.3944675742527331E-3</v>
      </c>
      <c r="L231" s="11">
        <f t="shared" si="95"/>
        <v>3.1173023210597718E-3</v>
      </c>
    </row>
    <row r="232" spans="2:17">
      <c r="B232" s="7" t="s">
        <v>118</v>
      </c>
      <c r="C232" s="11">
        <f>C223/C$16</f>
        <v>6.7996556453466233E-3</v>
      </c>
      <c r="D232" s="11">
        <f t="shared" ref="D232:F232" si="96">D223/D$16</f>
        <v>6.5257106362894826E-3</v>
      </c>
      <c r="E232" s="11">
        <f t="shared" si="96"/>
        <v>8.7213288928559094E-3</v>
      </c>
      <c r="F232" s="11">
        <f t="shared" si="96"/>
        <v>4.8130875709763684E-3</v>
      </c>
      <c r="H232" s="7" t="s">
        <v>118</v>
      </c>
      <c r="I232" s="11">
        <f>I223/I$16</f>
        <v>6.7162717055724696E-3</v>
      </c>
      <c r="J232" s="11">
        <f t="shared" ref="J232:L232" si="97">J223/J$16</f>
        <v>7.0336529279925574E-3</v>
      </c>
      <c r="K232" s="11">
        <f t="shared" si="97"/>
        <v>7.4846173065779174E-3</v>
      </c>
      <c r="L232" s="11">
        <f t="shared" si="97"/>
        <v>4.8041276361028215E-3</v>
      </c>
    </row>
    <row r="233" spans="2:17">
      <c r="B233" s="7" t="s">
        <v>119</v>
      </c>
      <c r="C233" s="11">
        <f>C224/C$17</f>
        <v>7.140720739745021E-3</v>
      </c>
      <c r="D233" s="11">
        <f t="shared" ref="D233:F233" si="98">D224/D$17</f>
        <v>6.022456070828709E-3</v>
      </c>
      <c r="E233" s="11">
        <f t="shared" si="98"/>
        <v>1.131818858798047E-2</v>
      </c>
      <c r="F233" s="11">
        <f t="shared" si="98"/>
        <v>6.6083065417116872E-3</v>
      </c>
      <c r="H233" s="7" t="s">
        <v>119</v>
      </c>
      <c r="I233" s="11">
        <f>I224/I$17</f>
        <v>6.9335740240451327E-3</v>
      </c>
      <c r="J233" s="11">
        <f t="shared" ref="J233:L233" si="99">J224/J$17</f>
        <v>6.1134685214791519E-3</v>
      </c>
      <c r="K233" s="11">
        <f t="shared" si="99"/>
        <v>1.1060080925936085E-2</v>
      </c>
      <c r="L233" s="11">
        <f t="shared" si="99"/>
        <v>7.3949228273624996E-3</v>
      </c>
    </row>
    <row r="234" spans="2:17">
      <c r="B234" s="1"/>
      <c r="D234" s="1"/>
    </row>
    <row r="235" spans="2:17" ht="15">
      <c r="B235" s="62" t="s">
        <v>251</v>
      </c>
      <c r="C235" s="63"/>
      <c r="D235" s="63"/>
      <c r="E235" s="63"/>
      <c r="F235" s="64"/>
      <c r="H235" s="75" t="s">
        <v>314</v>
      </c>
      <c r="I235" s="76"/>
      <c r="J235" s="76"/>
      <c r="K235" s="76"/>
      <c r="L235" s="77"/>
      <c r="N235" s="1"/>
      <c r="O235" s="1"/>
      <c r="P235" s="1"/>
      <c r="Q235" s="1"/>
    </row>
    <row r="236" spans="2:17">
      <c r="B236" s="6"/>
      <c r="C236" s="61" t="s">
        <v>282</v>
      </c>
      <c r="D236" s="61"/>
      <c r="E236" s="61"/>
      <c r="F236" s="61"/>
      <c r="H236" s="6"/>
      <c r="I236" s="61" t="s">
        <v>282</v>
      </c>
      <c r="J236" s="61"/>
      <c r="K236" s="61"/>
      <c r="L236" s="61"/>
      <c r="N236" s="1"/>
      <c r="P236" s="1"/>
    </row>
    <row r="237" spans="2:17">
      <c r="B237" s="6" t="s">
        <v>114</v>
      </c>
      <c r="C237" s="6">
        <v>1</v>
      </c>
      <c r="D237" s="6">
        <v>2</v>
      </c>
      <c r="E237" s="6">
        <v>3</v>
      </c>
      <c r="F237" s="6">
        <v>4</v>
      </c>
      <c r="H237" s="6" t="s">
        <v>114</v>
      </c>
      <c r="I237" s="6">
        <v>1</v>
      </c>
      <c r="J237" s="6">
        <v>2</v>
      </c>
      <c r="K237" s="6">
        <v>3</v>
      </c>
      <c r="L237" s="6">
        <v>4</v>
      </c>
      <c r="N237" s="1"/>
      <c r="P237" s="1"/>
    </row>
    <row r="238" spans="2:17">
      <c r="B238" s="26" t="s">
        <v>115</v>
      </c>
      <c r="C238" s="32">
        <v>1633.96614394687</v>
      </c>
      <c r="D238" s="32">
        <v>1487.689339193462</v>
      </c>
      <c r="E238" s="32">
        <v>1236.5482878026946</v>
      </c>
      <c r="F238" s="32">
        <v>1033.7978606499546</v>
      </c>
      <c r="H238" s="26" t="s">
        <v>115</v>
      </c>
      <c r="I238" s="32">
        <v>1737.3837752235061</v>
      </c>
      <c r="J238" s="32">
        <v>1551.7485491107602</v>
      </c>
      <c r="K238" s="32">
        <v>1066.7101571019673</v>
      </c>
      <c r="L238" s="32">
        <v>965.10257564436711</v>
      </c>
      <c r="N238" s="1"/>
      <c r="P238" s="1"/>
    </row>
    <row r="239" spans="2:17">
      <c r="B239" s="7" t="s">
        <v>116</v>
      </c>
      <c r="C239" s="32">
        <v>1758.2636157082395</v>
      </c>
      <c r="D239" s="32">
        <v>1717.1005908525121</v>
      </c>
      <c r="E239" s="32">
        <v>1135.8180905904521</v>
      </c>
      <c r="F239" s="32">
        <v>1140.1931265718763</v>
      </c>
      <c r="H239" s="7" t="s">
        <v>116</v>
      </c>
      <c r="I239" s="32">
        <v>1720.0580642790499</v>
      </c>
      <c r="J239" s="32">
        <v>1799.4139366607328</v>
      </c>
      <c r="K239" s="32">
        <v>1142.8503905664261</v>
      </c>
      <c r="L239" s="32">
        <v>1085.2163357459497</v>
      </c>
      <c r="N239" s="1"/>
      <c r="P239" s="1"/>
    </row>
    <row r="240" spans="2:17">
      <c r="B240" s="7" t="s">
        <v>117</v>
      </c>
      <c r="C240" s="32">
        <v>1580.3133217002678</v>
      </c>
      <c r="D240" s="32">
        <v>1496.871025789045</v>
      </c>
      <c r="E240" s="32">
        <v>936.08468966152645</v>
      </c>
      <c r="F240" s="32">
        <v>1075.9969741799896</v>
      </c>
      <c r="H240" s="7" t="s">
        <v>117</v>
      </c>
      <c r="I240" s="32">
        <v>1725.9553427602848</v>
      </c>
      <c r="J240" s="32">
        <v>1587.7610680256878</v>
      </c>
      <c r="K240" s="32">
        <v>1042.6091570519666</v>
      </c>
      <c r="L240" s="32">
        <v>859.6701227863432</v>
      </c>
      <c r="N240" s="1"/>
      <c r="P240" s="1"/>
    </row>
    <row r="241" spans="2:16">
      <c r="B241" s="7" t="s">
        <v>118</v>
      </c>
      <c r="C241" s="32">
        <v>1382.7887871162116</v>
      </c>
      <c r="D241" s="32">
        <v>1322.5835494488645</v>
      </c>
      <c r="E241" s="32">
        <v>765.13886291240794</v>
      </c>
      <c r="F241" s="32">
        <v>1088.1389799028132</v>
      </c>
      <c r="H241" s="7" t="s">
        <v>118</v>
      </c>
      <c r="I241" s="32">
        <v>1535.7439309223739</v>
      </c>
      <c r="J241" s="32">
        <v>1393.2959336282631</v>
      </c>
      <c r="K241" s="32">
        <v>712.69545787850916</v>
      </c>
      <c r="L241" s="32">
        <v>913.63352524374909</v>
      </c>
      <c r="N241" s="1"/>
      <c r="P241" s="1"/>
    </row>
    <row r="242" spans="2:16">
      <c r="B242" s="7" t="s">
        <v>119</v>
      </c>
      <c r="C242" s="32">
        <v>1422.8936140350877</v>
      </c>
      <c r="D242" s="32">
        <v>1241.0471393939333</v>
      </c>
      <c r="E242" s="32">
        <v>984.3962318840579</v>
      </c>
      <c r="F242" s="32">
        <v>1037.4815555555556</v>
      </c>
      <c r="H242" s="7" t="s">
        <v>119</v>
      </c>
      <c r="I242" s="32">
        <v>1500.8492244722017</v>
      </c>
      <c r="J242" s="32">
        <v>1232.4456441181455</v>
      </c>
      <c r="K242" s="32">
        <v>927.37199893557249</v>
      </c>
      <c r="L242" s="32">
        <v>1055.2157813434967</v>
      </c>
      <c r="N242" s="1"/>
      <c r="P242" s="1"/>
    </row>
    <row r="243" spans="2:16">
      <c r="N243" s="1"/>
      <c r="P243" s="1"/>
    </row>
    <row r="244" spans="2:16" ht="29.25" customHeight="1">
      <c r="B244" s="75" t="s">
        <v>315</v>
      </c>
      <c r="C244" s="76"/>
      <c r="D244" s="76"/>
      <c r="E244" s="76"/>
      <c r="F244" s="77"/>
      <c r="H244" s="75" t="s">
        <v>316</v>
      </c>
      <c r="I244" s="76"/>
      <c r="J244" s="76"/>
      <c r="K244" s="76"/>
      <c r="L244" s="77"/>
      <c r="N244" s="1"/>
      <c r="P244" s="1"/>
    </row>
    <row r="245" spans="2:16">
      <c r="B245" s="6"/>
      <c r="C245" s="61" t="s">
        <v>282</v>
      </c>
      <c r="D245" s="61"/>
      <c r="E245" s="61"/>
      <c r="F245" s="61"/>
      <c r="H245" s="6"/>
      <c r="I245" s="61" t="s">
        <v>282</v>
      </c>
      <c r="J245" s="61"/>
      <c r="K245" s="61"/>
      <c r="L245" s="61"/>
      <c r="N245" s="1"/>
      <c r="P245" s="1"/>
    </row>
    <row r="246" spans="2:16">
      <c r="B246" s="6" t="s">
        <v>114</v>
      </c>
      <c r="C246" s="6">
        <v>1</v>
      </c>
      <c r="D246" s="6">
        <v>2</v>
      </c>
      <c r="E246" s="6">
        <v>3</v>
      </c>
      <c r="F246" s="6">
        <v>4</v>
      </c>
      <c r="H246" s="6" t="s">
        <v>114</v>
      </c>
      <c r="I246" s="6">
        <v>1</v>
      </c>
      <c r="J246" s="6">
        <v>2</v>
      </c>
      <c r="K246" s="6">
        <v>3</v>
      </c>
      <c r="L246" s="6">
        <v>4</v>
      </c>
      <c r="N246" s="1"/>
      <c r="P246" s="1"/>
    </row>
    <row r="247" spans="2:16">
      <c r="B247" s="26" t="s">
        <v>115</v>
      </c>
      <c r="C247" s="11">
        <f>C238/C$13</f>
        <v>2.1153424667781241E-2</v>
      </c>
      <c r="D247" s="11">
        <f t="shared" ref="D247:F247" si="100">D238/D$13</f>
        <v>1.9753884653706488E-2</v>
      </c>
      <c r="E247" s="11">
        <f t="shared" si="100"/>
        <v>3.7934123890369695E-2</v>
      </c>
      <c r="F247" s="11">
        <f t="shared" si="100"/>
        <v>3.4529487594063768E-2</v>
      </c>
      <c r="H247" s="26" t="s">
        <v>115</v>
      </c>
      <c r="I247" s="11">
        <f>I238/I$13</f>
        <v>2.1986048410201988E-2</v>
      </c>
      <c r="J247" s="11">
        <f t="shared" ref="J247:L247" si="101">J238/J$13</f>
        <v>1.9255438310097898E-2</v>
      </c>
      <c r="K247" s="11">
        <f t="shared" si="101"/>
        <v>3.5241188371450731E-2</v>
      </c>
      <c r="L247" s="11">
        <f t="shared" si="101"/>
        <v>3.5269003799093201E-2</v>
      </c>
      <c r="N247" s="1"/>
      <c r="P247" s="1"/>
    </row>
    <row r="248" spans="2:16">
      <c r="B248" s="7" t="s">
        <v>116</v>
      </c>
      <c r="C248" s="11">
        <f>C239/C$14</f>
        <v>2.1074083864222513E-2</v>
      </c>
      <c r="D248" s="11">
        <f t="shared" ref="D248:F248" si="102">D239/D$14</f>
        <v>2.1395582913918583E-2</v>
      </c>
      <c r="E248" s="11">
        <f t="shared" si="102"/>
        <v>3.5207338615337348E-2</v>
      </c>
      <c r="F248" s="11">
        <f t="shared" si="102"/>
        <v>3.4229974212321462E-2</v>
      </c>
      <c r="H248" s="7" t="s">
        <v>116</v>
      </c>
      <c r="I248" s="11">
        <f>I239/I$14</f>
        <v>2.0532753892993038E-2</v>
      </c>
      <c r="J248" s="11">
        <f t="shared" ref="J248:L248" si="103">J239/J$14</f>
        <v>2.1992322615325112E-2</v>
      </c>
      <c r="K248" s="11">
        <f t="shared" si="103"/>
        <v>3.1924386095088929E-2</v>
      </c>
      <c r="L248" s="11">
        <f t="shared" si="103"/>
        <v>3.4175698373395035E-2</v>
      </c>
    </row>
    <row r="249" spans="2:16">
      <c r="B249" s="7" t="s">
        <v>117</v>
      </c>
      <c r="C249" s="11">
        <f>C240/C$15</f>
        <v>1.7371226528653541E-2</v>
      </c>
      <c r="D249" s="11">
        <f t="shared" ref="D249:F249" si="104">D240/D$15</f>
        <v>1.867473318688961E-2</v>
      </c>
      <c r="E249" s="11">
        <f t="shared" si="104"/>
        <v>3.2743592355924833E-2</v>
      </c>
      <c r="F249" s="11">
        <f t="shared" si="104"/>
        <v>3.2477319439551115E-2</v>
      </c>
      <c r="H249" s="7" t="s">
        <v>117</v>
      </c>
      <c r="I249" s="11">
        <f>I240/I$15</f>
        <v>1.7309689011147829E-2</v>
      </c>
      <c r="J249" s="11">
        <f t="shared" ref="J249:L249" si="105">J240/J$15</f>
        <v>1.8850918922358649E-2</v>
      </c>
      <c r="K249" s="11">
        <f t="shared" si="105"/>
        <v>3.2095030535305338E-2</v>
      </c>
      <c r="L249" s="11">
        <f t="shared" si="105"/>
        <v>3.2276712329872184E-2</v>
      </c>
    </row>
    <row r="250" spans="2:16">
      <c r="B250" s="7" t="s">
        <v>118</v>
      </c>
      <c r="C250" s="11">
        <f>C241/C$16</f>
        <v>1.4778296177597407E-2</v>
      </c>
      <c r="D250" s="11">
        <f t="shared" ref="D250:F250" si="106">D241/D$16</f>
        <v>1.5257669240341673E-2</v>
      </c>
      <c r="E250" s="11">
        <f t="shared" si="106"/>
        <v>2.2916188231978142E-2</v>
      </c>
      <c r="F250" s="11">
        <f t="shared" si="106"/>
        <v>3.0505460409313623E-2</v>
      </c>
      <c r="H250" s="7" t="s">
        <v>118</v>
      </c>
      <c r="I250" s="11">
        <f>I241/I$16</f>
        <v>1.4325262436780596E-2</v>
      </c>
      <c r="J250" s="11">
        <f t="shared" ref="J250:L250" si="107">J241/J$16</f>
        <v>1.457948160132372E-2</v>
      </c>
      <c r="K250" s="11">
        <f t="shared" si="107"/>
        <v>2.2623400018157377E-2</v>
      </c>
      <c r="L250" s="11">
        <f t="shared" si="107"/>
        <v>3.0277972084330952E-2</v>
      </c>
    </row>
    <row r="251" spans="2:16">
      <c r="B251" s="7" t="s">
        <v>119</v>
      </c>
      <c r="C251" s="11">
        <f>C242/C$17</f>
        <v>1.4168514633979489E-2</v>
      </c>
      <c r="D251" s="11">
        <f t="shared" ref="D251:F251" si="108">D242/D$17</f>
        <v>1.2744473218543951E-2</v>
      </c>
      <c r="E251" s="11">
        <f t="shared" si="108"/>
        <v>2.0815229183036299E-2</v>
      </c>
      <c r="F251" s="11">
        <f t="shared" si="108"/>
        <v>2.8110757903591105E-2</v>
      </c>
      <c r="H251" s="7" t="s">
        <v>119</v>
      </c>
      <c r="I251" s="11">
        <f>I242/I$17</f>
        <v>1.4090532211657653E-2</v>
      </c>
      <c r="J251" s="11">
        <f t="shared" ref="J251:L251" si="109">J242/J$17</f>
        <v>1.2758344643500502E-2</v>
      </c>
      <c r="K251" s="11">
        <f t="shared" si="109"/>
        <v>1.844177328503015E-2</v>
      </c>
      <c r="L251" s="11">
        <f t="shared" si="109"/>
        <v>2.8009846439057271E-2</v>
      </c>
    </row>
    <row r="252" spans="2:16">
      <c r="B252" s="1"/>
      <c r="D252" s="1"/>
    </row>
    <row r="253" spans="2:16">
      <c r="B253" s="1"/>
      <c r="D253" s="1"/>
    </row>
    <row r="254" spans="2:16">
      <c r="B254" s="1"/>
      <c r="D254" s="1"/>
    </row>
    <row r="255" spans="2:16">
      <c r="B255" s="1"/>
      <c r="D255" s="1"/>
    </row>
    <row r="256" spans="2:16">
      <c r="B256" s="1"/>
      <c r="D256" s="1"/>
    </row>
    <row r="257" spans="2:4">
      <c r="B257" s="1"/>
      <c r="D257" s="1"/>
    </row>
    <row r="258" spans="2:4">
      <c r="B258" s="1"/>
      <c r="D258" s="1"/>
    </row>
    <row r="259" spans="2:4">
      <c r="B259" s="1"/>
      <c r="D259" s="1"/>
    </row>
    <row r="260" spans="2:4">
      <c r="B260" s="1"/>
      <c r="D260" s="1"/>
    </row>
    <row r="261" spans="2:4">
      <c r="B261" s="1"/>
      <c r="D261" s="1"/>
    </row>
    <row r="262" spans="2:4">
      <c r="B262" s="1"/>
      <c r="D262" s="1"/>
    </row>
    <row r="263" spans="2:4">
      <c r="B263" s="1"/>
      <c r="D263" s="1"/>
    </row>
    <row r="264" spans="2:4">
      <c r="B264" s="1"/>
      <c r="D264" s="1"/>
    </row>
  </sheetData>
  <mergeCells count="112">
    <mergeCell ref="B2:L2"/>
    <mergeCell ref="B28:F28"/>
    <mergeCell ref="H28:L28"/>
    <mergeCell ref="C29:F29"/>
    <mergeCell ref="I29:L29"/>
    <mergeCell ref="B37:F37"/>
    <mergeCell ref="H37:L37"/>
    <mergeCell ref="C7:I7"/>
    <mergeCell ref="C8:I8"/>
    <mergeCell ref="B4:I4"/>
    <mergeCell ref="B19:F19"/>
    <mergeCell ref="H19:L19"/>
    <mergeCell ref="C20:F20"/>
    <mergeCell ref="I20:L20"/>
    <mergeCell ref="C5:I5"/>
    <mergeCell ref="C6:I6"/>
    <mergeCell ref="C236:F236"/>
    <mergeCell ref="I236:L236"/>
    <mergeCell ref="B244:F244"/>
    <mergeCell ref="H244:L244"/>
    <mergeCell ref="C245:F245"/>
    <mergeCell ref="I245:L245"/>
    <mergeCell ref="B226:F226"/>
    <mergeCell ref="H226:L226"/>
    <mergeCell ref="C227:F227"/>
    <mergeCell ref="I227:L227"/>
    <mergeCell ref="B235:F235"/>
    <mergeCell ref="H235:L235"/>
    <mergeCell ref="C209:F209"/>
    <mergeCell ref="I209:L209"/>
    <mergeCell ref="B217:F217"/>
    <mergeCell ref="H217:L217"/>
    <mergeCell ref="C218:F218"/>
    <mergeCell ref="I218:L218"/>
    <mergeCell ref="B199:F199"/>
    <mergeCell ref="H199:L199"/>
    <mergeCell ref="C200:F200"/>
    <mergeCell ref="I200:L200"/>
    <mergeCell ref="B208:F208"/>
    <mergeCell ref="H208:L208"/>
    <mergeCell ref="C182:F182"/>
    <mergeCell ref="I182:L182"/>
    <mergeCell ref="B190:F190"/>
    <mergeCell ref="H190:L190"/>
    <mergeCell ref="C191:F191"/>
    <mergeCell ref="I191:L191"/>
    <mergeCell ref="B172:F172"/>
    <mergeCell ref="H172:L172"/>
    <mergeCell ref="C173:F173"/>
    <mergeCell ref="I173:L173"/>
    <mergeCell ref="B181:F181"/>
    <mergeCell ref="H181:L181"/>
    <mergeCell ref="C155:F155"/>
    <mergeCell ref="I155:L155"/>
    <mergeCell ref="B163:F163"/>
    <mergeCell ref="H163:L163"/>
    <mergeCell ref="C164:F164"/>
    <mergeCell ref="I164:L164"/>
    <mergeCell ref="B145:F145"/>
    <mergeCell ref="H145:L145"/>
    <mergeCell ref="C146:F146"/>
    <mergeCell ref="I146:L146"/>
    <mergeCell ref="B154:F154"/>
    <mergeCell ref="H154:L154"/>
    <mergeCell ref="C128:F128"/>
    <mergeCell ref="I128:L128"/>
    <mergeCell ref="B136:F136"/>
    <mergeCell ref="H136:L136"/>
    <mergeCell ref="C137:F137"/>
    <mergeCell ref="I137:L137"/>
    <mergeCell ref="B118:F118"/>
    <mergeCell ref="H118:L118"/>
    <mergeCell ref="C119:F119"/>
    <mergeCell ref="I119:L119"/>
    <mergeCell ref="B127:F127"/>
    <mergeCell ref="H127:L127"/>
    <mergeCell ref="C101:F101"/>
    <mergeCell ref="I101:L101"/>
    <mergeCell ref="B109:F109"/>
    <mergeCell ref="H109:L109"/>
    <mergeCell ref="C110:F110"/>
    <mergeCell ref="I110:L110"/>
    <mergeCell ref="B91:F91"/>
    <mergeCell ref="H91:L91"/>
    <mergeCell ref="C92:F92"/>
    <mergeCell ref="I92:L92"/>
    <mergeCell ref="B100:F100"/>
    <mergeCell ref="H100:L100"/>
    <mergeCell ref="C74:F74"/>
    <mergeCell ref="I74:L74"/>
    <mergeCell ref="B82:F82"/>
    <mergeCell ref="H82:L82"/>
    <mergeCell ref="C83:F83"/>
    <mergeCell ref="I83:L83"/>
    <mergeCell ref="B64:F64"/>
    <mergeCell ref="H64:L64"/>
    <mergeCell ref="C65:F65"/>
    <mergeCell ref="I65:L65"/>
    <mergeCell ref="B73:F73"/>
    <mergeCell ref="H73:L73"/>
    <mergeCell ref="B46:F46"/>
    <mergeCell ref="C47:F47"/>
    <mergeCell ref="B55:F55"/>
    <mergeCell ref="H55:L55"/>
    <mergeCell ref="C56:F56"/>
    <mergeCell ref="I56:L56"/>
    <mergeCell ref="I11:L11"/>
    <mergeCell ref="C11:F11"/>
    <mergeCell ref="B10:F10"/>
    <mergeCell ref="H10:L10"/>
    <mergeCell ref="C38:F38"/>
    <mergeCell ref="I38:L3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7A793-B993-457C-8724-5CE7ECC1F97B}">
  <dimension ref="A2:M51"/>
  <sheetViews>
    <sheetView showGridLines="0" zoomScaleNormal="100" workbookViewId="0">
      <selection activeCell="M23" sqref="M23"/>
    </sheetView>
  </sheetViews>
  <sheetFormatPr defaultRowHeight="14.25"/>
  <cols>
    <col min="2" max="2" width="78.25" customWidth="1"/>
    <col min="3" max="6" width="12.5" customWidth="1"/>
    <col min="7" max="7" width="12.25" customWidth="1"/>
    <col min="8" max="8" width="11.5" customWidth="1"/>
    <col min="9" max="9" width="12.25" customWidth="1"/>
    <col min="10" max="10" width="11.5" customWidth="1"/>
  </cols>
  <sheetData>
    <row r="2" spans="1:13" ht="15">
      <c r="A2" s="5"/>
      <c r="B2" s="62" t="s">
        <v>120</v>
      </c>
      <c r="C2" s="63"/>
      <c r="D2" s="63"/>
      <c r="E2" s="63"/>
      <c r="F2" s="63"/>
      <c r="G2" s="63"/>
      <c r="H2" s="63"/>
      <c r="I2" s="63"/>
      <c r="J2" s="64"/>
    </row>
    <row r="3" spans="1:13" ht="15">
      <c r="B3" s="22"/>
      <c r="C3" s="22"/>
      <c r="D3" s="22"/>
    </row>
    <row r="4" spans="1:13" ht="31.5" customHeight="1">
      <c r="B4" s="13" t="s">
        <v>106</v>
      </c>
      <c r="C4" s="74" t="s">
        <v>317</v>
      </c>
      <c r="D4" s="69"/>
      <c r="E4" s="74" t="s">
        <v>318</v>
      </c>
      <c r="F4" s="69"/>
      <c r="G4" s="74" t="s">
        <v>319</v>
      </c>
      <c r="H4" s="69"/>
      <c r="I4" s="74" t="s">
        <v>320</v>
      </c>
      <c r="J4" s="69"/>
    </row>
    <row r="5" spans="1:13" ht="15">
      <c r="B5" s="12" t="s">
        <v>121</v>
      </c>
      <c r="C5" s="12" t="s">
        <v>122</v>
      </c>
      <c r="D5" s="12" t="s">
        <v>123</v>
      </c>
      <c r="E5" s="12" t="s">
        <v>122</v>
      </c>
      <c r="F5" s="12" t="s">
        <v>123</v>
      </c>
      <c r="G5" s="12" t="s">
        <v>122</v>
      </c>
      <c r="H5" s="12" t="s">
        <v>123</v>
      </c>
      <c r="I5" s="12" t="s">
        <v>122</v>
      </c>
      <c r="J5" s="12" t="s">
        <v>123</v>
      </c>
    </row>
    <row r="6" spans="1:13">
      <c r="B6" s="16" t="s">
        <v>124</v>
      </c>
      <c r="C6" s="32">
        <v>89636.803894429569</v>
      </c>
      <c r="D6" s="32">
        <v>95809.784563800116</v>
      </c>
      <c r="E6" s="32">
        <v>84727.260614620987</v>
      </c>
      <c r="F6" s="32">
        <v>88412.289862381105</v>
      </c>
      <c r="G6" s="32">
        <v>35693.175687465613</v>
      </c>
      <c r="H6" s="32">
        <v>37164.53507677879</v>
      </c>
      <c r="I6" s="32">
        <v>34234.659704029502</v>
      </c>
      <c r="J6" s="32">
        <v>31301.192203252023</v>
      </c>
    </row>
    <row r="7" spans="1:13">
      <c r="B7" s="6" t="s">
        <v>125</v>
      </c>
      <c r="C7" s="32">
        <v>114338.65930151589</v>
      </c>
      <c r="D7" s="32">
        <v>122054.74080891581</v>
      </c>
      <c r="E7" s="32">
        <v>108192.76526397129</v>
      </c>
      <c r="F7" s="32">
        <v>112606.13153771906</v>
      </c>
      <c r="G7" s="32">
        <v>41528.571841504512</v>
      </c>
      <c r="H7" s="32">
        <v>43199.191194214414</v>
      </c>
      <c r="I7" s="32">
        <v>40665.561064275185</v>
      </c>
      <c r="J7" s="32">
        <v>37131.641631407641</v>
      </c>
    </row>
    <row r="8" spans="1:13">
      <c r="B8" s="6" t="s">
        <v>126</v>
      </c>
      <c r="C8" s="32">
        <v>24700.641958688771</v>
      </c>
      <c r="D8" s="32">
        <v>26243.686086621936</v>
      </c>
      <c r="E8" s="32">
        <v>23464.307133592305</v>
      </c>
      <c r="F8" s="32">
        <v>24192.620797029849</v>
      </c>
      <c r="G8" s="32">
        <v>5834.1363453813165</v>
      </c>
      <c r="H8" s="32">
        <v>6033.3399310122741</v>
      </c>
      <c r="I8" s="32">
        <v>6429.74208123471</v>
      </c>
      <c r="J8" s="32">
        <v>5829.4296036054639</v>
      </c>
    </row>
    <row r="9" spans="1:13">
      <c r="B9" s="6" t="s">
        <v>127</v>
      </c>
      <c r="C9" s="32">
        <v>72977.855359468565</v>
      </c>
      <c r="D9" s="32">
        <v>78524.994776715743</v>
      </c>
      <c r="E9" s="32">
        <v>61593.36504379371</v>
      </c>
      <c r="F9" s="32">
        <v>64911.832782390578</v>
      </c>
      <c r="G9" s="32">
        <v>36794.961733634853</v>
      </c>
      <c r="H9" s="32">
        <v>38443.372551929097</v>
      </c>
      <c r="I9" s="32">
        <v>31827.733786602013</v>
      </c>
      <c r="J9" s="32">
        <v>29762.89589544015</v>
      </c>
    </row>
    <row r="10" spans="1:13">
      <c r="B10" s="6" t="s">
        <v>128</v>
      </c>
      <c r="C10" s="32">
        <v>15037.096732744849</v>
      </c>
      <c r="D10" s="32">
        <v>16373.921513948644</v>
      </c>
      <c r="E10" s="32">
        <v>13440.163640027758</v>
      </c>
      <c r="F10" s="32">
        <v>14375.251559739827</v>
      </c>
      <c r="G10" s="32">
        <v>9598.1827595744908</v>
      </c>
      <c r="H10" s="32">
        <v>10128.631951413368</v>
      </c>
      <c r="I10" s="32">
        <v>8862.7192198191824</v>
      </c>
      <c r="J10" s="32">
        <v>8222.3043317585798</v>
      </c>
      <c r="L10" s="1"/>
      <c r="M10" s="1"/>
    </row>
    <row r="11" spans="1:13">
      <c r="B11" s="6" t="s">
        <v>129</v>
      </c>
      <c r="C11" s="32">
        <v>8110.8068530539194</v>
      </c>
      <c r="D11" s="32">
        <v>8944.0228276160015</v>
      </c>
      <c r="E11" s="32">
        <v>7408.3387145952611</v>
      </c>
      <c r="F11" s="32">
        <v>8067.8981361590513</v>
      </c>
      <c r="G11" s="32">
        <v>4335.2222926103332</v>
      </c>
      <c r="H11" s="32">
        <v>4701.77476949641</v>
      </c>
      <c r="I11" s="32">
        <v>4400.328521335713</v>
      </c>
      <c r="J11" s="32">
        <v>4124.6670510353897</v>
      </c>
    </row>
    <row r="12" spans="1:13">
      <c r="B12" s="6" t="s">
        <v>130</v>
      </c>
      <c r="C12" s="32">
        <v>883.16839971501702</v>
      </c>
      <c r="D12" s="32">
        <v>1011.8405862521762</v>
      </c>
      <c r="E12" s="32">
        <v>786.75596681477145</v>
      </c>
      <c r="F12" s="32">
        <v>879.91912776713798</v>
      </c>
      <c r="G12" s="32">
        <v>655.13361398784014</v>
      </c>
      <c r="H12" s="32">
        <v>756.6205556796848</v>
      </c>
      <c r="I12" s="32">
        <v>465.84639159853276</v>
      </c>
      <c r="J12" s="32">
        <v>462.35920517339139</v>
      </c>
    </row>
    <row r="13" spans="1:13">
      <c r="B13" s="6" t="s">
        <v>131</v>
      </c>
      <c r="C13" s="32">
        <v>323.12516785741064</v>
      </c>
      <c r="D13" s="32">
        <v>331.8048626852613</v>
      </c>
      <c r="E13" s="32">
        <v>314.96267151823224</v>
      </c>
      <c r="F13" s="32">
        <v>313.0021967048512</v>
      </c>
      <c r="G13" s="32">
        <v>280.92700066253661</v>
      </c>
      <c r="H13" s="32">
        <v>282.57410530254026</v>
      </c>
      <c r="I13" s="32">
        <v>289.71572302786251</v>
      </c>
      <c r="J13" s="32">
        <v>258.49484740842399</v>
      </c>
    </row>
    <row r="14" spans="1:13">
      <c r="B14" s="6" t="s">
        <v>132</v>
      </c>
      <c r="C14" s="32">
        <v>501.63995249730067</v>
      </c>
      <c r="D14" s="32">
        <v>548.20405577472593</v>
      </c>
      <c r="E14" s="32">
        <v>479.49688196679125</v>
      </c>
      <c r="F14" s="32">
        <v>502.1805908932476</v>
      </c>
      <c r="G14" s="32">
        <v>450.07022704626883</v>
      </c>
      <c r="H14" s="32">
        <v>479.98762495652915</v>
      </c>
      <c r="I14" s="32">
        <v>428.50284832564165</v>
      </c>
      <c r="J14" s="32">
        <v>397.6502367971176</v>
      </c>
    </row>
    <row r="15" spans="1:13">
      <c r="B15" s="6" t="s">
        <v>133</v>
      </c>
      <c r="C15" s="32">
        <v>142.32812221533788</v>
      </c>
      <c r="D15" s="32">
        <v>153.75345840026384</v>
      </c>
      <c r="E15" s="32">
        <v>134.6961641494506</v>
      </c>
      <c r="F15" s="32">
        <v>141.00564779994119</v>
      </c>
      <c r="G15" s="32">
        <v>128.96098872534276</v>
      </c>
      <c r="H15" s="32">
        <v>135.53265505496157</v>
      </c>
      <c r="I15" s="32">
        <v>121.1641444633039</v>
      </c>
      <c r="J15" s="32">
        <v>112.71029661467155</v>
      </c>
    </row>
    <row r="16" spans="1:13">
      <c r="B16" s="6" t="s">
        <v>134</v>
      </c>
      <c r="C16" s="32">
        <v>2397.5750683011297</v>
      </c>
      <c r="D16" s="32">
        <v>2578.9934963974956</v>
      </c>
      <c r="E16" s="32">
        <v>1974.8935519349886</v>
      </c>
      <c r="F16" s="32">
        <v>2026.0644637157623</v>
      </c>
      <c r="G16" s="32">
        <v>2055.416931895149</v>
      </c>
      <c r="H16" s="32">
        <v>2092.4991748888515</v>
      </c>
      <c r="I16" s="32">
        <v>1662.2858452860728</v>
      </c>
      <c r="J16" s="32">
        <v>1510.5799169777699</v>
      </c>
    </row>
    <row r="17" spans="2:10">
      <c r="B17" s="6" t="s">
        <v>135</v>
      </c>
      <c r="C17" s="32">
        <v>196.57189520536565</v>
      </c>
      <c r="D17" s="32">
        <v>191.53349349105287</v>
      </c>
      <c r="E17" s="32">
        <v>142.1806636312952</v>
      </c>
      <c r="F17" s="32">
        <v>138.39804121239243</v>
      </c>
      <c r="G17" s="32">
        <v>100.42739746220964</v>
      </c>
      <c r="H17" s="32">
        <v>107.75369958375694</v>
      </c>
      <c r="I17" s="32">
        <v>94.933846973244684</v>
      </c>
      <c r="J17" s="32">
        <v>76.977362787716345</v>
      </c>
    </row>
    <row r="18" spans="2:10">
      <c r="B18" s="6" t="s">
        <v>136</v>
      </c>
      <c r="C18" s="32">
        <v>351.23532241078965</v>
      </c>
      <c r="D18" s="32">
        <v>362.07123106579627</v>
      </c>
      <c r="E18" s="32">
        <v>246.06644270816022</v>
      </c>
      <c r="F18" s="32">
        <v>255.46777318229795</v>
      </c>
      <c r="G18" s="32">
        <v>225.33127127538089</v>
      </c>
      <c r="H18" s="32">
        <v>238.55213597274613</v>
      </c>
      <c r="I18" s="32">
        <v>172.46035666711097</v>
      </c>
      <c r="J18" s="32">
        <v>153.661873043383</v>
      </c>
    </row>
    <row r="19" spans="2:10">
      <c r="B19" s="6" t="s">
        <v>137</v>
      </c>
      <c r="C19" s="32">
        <v>582.83286949718274</v>
      </c>
      <c r="D19" s="32">
        <v>616.42317478943983</v>
      </c>
      <c r="E19" s="32">
        <v>511.57443938051324</v>
      </c>
      <c r="F19" s="32">
        <v>552.96590906526797</v>
      </c>
      <c r="G19" s="32">
        <v>347.53125050666534</v>
      </c>
      <c r="H19" s="32">
        <v>348.49369860830592</v>
      </c>
      <c r="I19" s="32">
        <v>154.16334766131081</v>
      </c>
      <c r="J19" s="32">
        <v>147.44240107252753</v>
      </c>
    </row>
    <row r="20" spans="2:10">
      <c r="B20" s="6" t="s">
        <v>138</v>
      </c>
      <c r="C20" s="32">
        <v>1547.8130819914122</v>
      </c>
      <c r="D20" s="32">
        <v>1635.2743274764453</v>
      </c>
      <c r="E20" s="32">
        <v>1441.1981433282906</v>
      </c>
      <c r="F20" s="32">
        <v>1498.3496732398521</v>
      </c>
      <c r="G20" s="32">
        <v>1019.1617854027667</v>
      </c>
      <c r="H20" s="32">
        <v>984.84353186956776</v>
      </c>
      <c r="I20" s="32">
        <v>1073.3181944803891</v>
      </c>
      <c r="J20" s="32">
        <v>977.76114084819278</v>
      </c>
    </row>
    <row r="21" spans="2:10">
      <c r="B21" s="6" t="s">
        <v>139</v>
      </c>
      <c r="C21" s="32">
        <v>6837.9588374156438</v>
      </c>
      <c r="D21" s="32">
        <v>7451.022559577048</v>
      </c>
      <c r="E21" s="32">
        <v>6480.151458768225</v>
      </c>
      <c r="F21" s="32">
        <v>6921.3651527331967</v>
      </c>
      <c r="G21" s="32">
        <v>4700.8179559048149</v>
      </c>
      <c r="H21" s="32">
        <v>5067.8863012202173</v>
      </c>
      <c r="I21" s="32">
        <v>4947.4695157193619</v>
      </c>
      <c r="J21" s="32">
        <v>4571.0352188828665</v>
      </c>
    </row>
    <row r="22" spans="2:10">
      <c r="B22" s="6" t="s">
        <v>140</v>
      </c>
      <c r="C22" s="32">
        <v>8199.1378953292297</v>
      </c>
      <c r="D22" s="32">
        <v>8922.8989543716198</v>
      </c>
      <c r="E22" s="32">
        <v>6960.0121812595262</v>
      </c>
      <c r="F22" s="32">
        <v>7453.886407006622</v>
      </c>
      <c r="G22" s="32">
        <v>4897.3648036696768</v>
      </c>
      <c r="H22" s="32">
        <v>5060.7456501931347</v>
      </c>
      <c r="I22" s="32">
        <v>3915.2497040998142</v>
      </c>
      <c r="J22" s="32">
        <v>3651.2691128757165</v>
      </c>
    </row>
    <row r="23" spans="2:10">
      <c r="B23" s="6" t="s">
        <v>169</v>
      </c>
      <c r="C23" s="11">
        <v>0.1145418326693227</v>
      </c>
      <c r="D23" s="10"/>
      <c r="E23" s="11">
        <v>5.1401869158878503E-2</v>
      </c>
      <c r="F23" s="10"/>
      <c r="G23" s="11">
        <v>0.39814814814814814</v>
      </c>
      <c r="H23" s="10"/>
      <c r="I23" s="11">
        <v>5.6122448979591837E-2</v>
      </c>
      <c r="J23" s="10"/>
    </row>
    <row r="24" spans="2:10">
      <c r="G24" s="2"/>
    </row>
    <row r="25" spans="2:10" ht="30.75" customHeight="1">
      <c r="B25" s="13" t="s">
        <v>106</v>
      </c>
      <c r="C25" s="78" t="s">
        <v>317</v>
      </c>
      <c r="D25" s="79"/>
      <c r="E25" s="78" t="s">
        <v>318</v>
      </c>
      <c r="F25" s="79"/>
      <c r="G25" s="78" t="s">
        <v>319</v>
      </c>
      <c r="H25" s="79"/>
      <c r="I25" s="78" t="s">
        <v>320</v>
      </c>
      <c r="J25" s="79"/>
    </row>
    <row r="26" spans="2:10" ht="15">
      <c r="B26" s="12" t="s">
        <v>171</v>
      </c>
      <c r="C26" s="12" t="s">
        <v>122</v>
      </c>
      <c r="D26" s="12" t="s">
        <v>123</v>
      </c>
      <c r="E26" s="12" t="s">
        <v>122</v>
      </c>
      <c r="F26" s="12" t="s">
        <v>123</v>
      </c>
      <c r="G26" s="12" t="s">
        <v>122</v>
      </c>
      <c r="H26" s="12" t="s">
        <v>123</v>
      </c>
      <c r="I26" s="12" t="s">
        <v>122</v>
      </c>
      <c r="J26" s="12" t="s">
        <v>123</v>
      </c>
    </row>
    <row r="27" spans="2:10">
      <c r="B27" s="6" t="s">
        <v>142</v>
      </c>
      <c r="C27" s="9">
        <f>C10/C$6</f>
        <v>0.16775583331211702</v>
      </c>
      <c r="D27" s="9">
        <f t="shared" ref="D27:J27" si="0">D10/D$6</f>
        <v>0.1709003061482221</v>
      </c>
      <c r="E27" s="9">
        <f t="shared" si="0"/>
        <v>0.15862856349339416</v>
      </c>
      <c r="F27" s="9">
        <f t="shared" si="0"/>
        <v>0.16259336323169263</v>
      </c>
      <c r="G27" s="9">
        <f t="shared" si="0"/>
        <v>0.26890806364828695</v>
      </c>
      <c r="H27" s="9">
        <f t="shared" si="0"/>
        <v>0.27253487580265623</v>
      </c>
      <c r="I27" s="9">
        <f t="shared" si="0"/>
        <v>0.25888147557009361</v>
      </c>
      <c r="J27" s="9">
        <f t="shared" si="0"/>
        <v>0.26268342363343999</v>
      </c>
    </row>
    <row r="28" spans="2:10">
      <c r="B28" s="6" t="s">
        <v>143</v>
      </c>
      <c r="C28" s="9">
        <f t="shared" ref="C28:J37" si="1">C11/C$6</f>
        <v>9.0485230403869424E-2</v>
      </c>
      <c r="D28" s="9">
        <f t="shared" si="1"/>
        <v>9.335187286284044E-2</v>
      </c>
      <c r="E28" s="9">
        <f t="shared" si="1"/>
        <v>8.7437486599405506E-2</v>
      </c>
      <c r="F28" s="9">
        <f t="shared" si="1"/>
        <v>9.1253129499498389E-2</v>
      </c>
      <c r="G28" s="9">
        <f t="shared" si="1"/>
        <v>0.12145801568821277</v>
      </c>
      <c r="H28" s="9">
        <f t="shared" si="1"/>
        <v>0.1265124065129011</v>
      </c>
      <c r="I28" s="9">
        <f t="shared" si="1"/>
        <v>0.12853431462085729</v>
      </c>
      <c r="J28" s="9">
        <f t="shared" si="1"/>
        <v>0.13177348083907359</v>
      </c>
    </row>
    <row r="29" spans="2:10">
      <c r="B29" s="6" t="s">
        <v>144</v>
      </c>
      <c r="C29" s="9">
        <f t="shared" si="1"/>
        <v>9.8527430848067196E-3</v>
      </c>
      <c r="D29" s="9">
        <f t="shared" si="1"/>
        <v>1.0560931650758358E-2</v>
      </c>
      <c r="E29" s="9">
        <f t="shared" si="1"/>
        <v>9.2857477169396956E-3</v>
      </c>
      <c r="F29" s="9">
        <f t="shared" si="1"/>
        <v>9.9524526413328224E-3</v>
      </c>
      <c r="G29" s="9">
        <f t="shared" si="1"/>
        <v>1.8354590236640211E-2</v>
      </c>
      <c r="H29" s="9">
        <f t="shared" si="1"/>
        <v>2.0358671354735656E-2</v>
      </c>
      <c r="I29" s="9">
        <f t="shared" si="1"/>
        <v>1.3607449164850367E-2</v>
      </c>
      <c r="J29" s="9">
        <f t="shared" si="1"/>
        <v>1.4771296957991101E-2</v>
      </c>
    </row>
    <row r="30" spans="2:10">
      <c r="B30" s="6" t="s">
        <v>145</v>
      </c>
      <c r="C30" s="9">
        <f t="shared" si="1"/>
        <v>3.6048269663649965E-3</v>
      </c>
      <c r="D30" s="9">
        <f t="shared" si="1"/>
        <v>3.4631626007290634E-3</v>
      </c>
      <c r="E30" s="9">
        <f t="shared" si="1"/>
        <v>3.7173711180257443E-3</v>
      </c>
      <c r="F30" s="9">
        <f t="shared" si="1"/>
        <v>3.5402566452249727E-3</v>
      </c>
      <c r="G30" s="9">
        <f t="shared" si="1"/>
        <v>7.8706081835466894E-3</v>
      </c>
      <c r="H30" s="9">
        <f t="shared" si="1"/>
        <v>7.6033267931043943E-3</v>
      </c>
      <c r="I30" s="9">
        <f t="shared" si="1"/>
        <v>8.462643576204798E-3</v>
      </c>
      <c r="J30" s="9">
        <f t="shared" si="1"/>
        <v>8.2583067676753798E-3</v>
      </c>
    </row>
    <row r="31" spans="2:10">
      <c r="B31" s="6" t="s">
        <v>146</v>
      </c>
      <c r="C31" s="9">
        <f t="shared" si="1"/>
        <v>5.5963614352884661E-3</v>
      </c>
      <c r="D31" s="9">
        <f t="shared" si="1"/>
        <v>5.7217961429573477E-3</v>
      </c>
      <c r="E31" s="9">
        <f t="shared" si="1"/>
        <v>5.659298772183444E-3</v>
      </c>
      <c r="F31" s="9">
        <f t="shared" si="1"/>
        <v>5.6799862516276984E-3</v>
      </c>
      <c r="G31" s="9">
        <f t="shared" si="1"/>
        <v>1.2609419542467894E-2</v>
      </c>
      <c r="H31" s="9">
        <f t="shared" si="1"/>
        <v>1.291520596086875E-2</v>
      </c>
      <c r="I31" s="9">
        <f t="shared" si="1"/>
        <v>1.2516638168166335E-2</v>
      </c>
      <c r="J31" s="9">
        <f t="shared" si="1"/>
        <v>1.2703996519206189E-2</v>
      </c>
    </row>
    <row r="32" spans="2:10">
      <c r="B32" s="6" t="s">
        <v>147</v>
      </c>
      <c r="C32" s="9">
        <f t="shared" si="1"/>
        <v>1.5878312928578524E-3</v>
      </c>
      <c r="D32" s="9">
        <f t="shared" si="1"/>
        <v>1.6047782499487701E-3</v>
      </c>
      <c r="E32" s="9">
        <f t="shared" si="1"/>
        <v>1.589761821311696E-3</v>
      </c>
      <c r="F32" s="9">
        <f t="shared" si="1"/>
        <v>1.5948647865520135E-3</v>
      </c>
      <c r="G32" s="9">
        <f t="shared" si="1"/>
        <v>3.613043284647548E-3</v>
      </c>
      <c r="H32" s="9">
        <f t="shared" si="1"/>
        <v>3.6468276752275402E-3</v>
      </c>
      <c r="I32" s="9">
        <f t="shared" si="1"/>
        <v>3.5392244441980708E-3</v>
      </c>
      <c r="J32" s="9">
        <f t="shared" si="1"/>
        <v>3.600830788897605E-3</v>
      </c>
    </row>
    <row r="33" spans="2:10">
      <c r="B33" s="6" t="s">
        <v>148</v>
      </c>
      <c r="C33" s="9">
        <f t="shared" si="1"/>
        <v>2.6747663505772606E-2</v>
      </c>
      <c r="D33" s="9">
        <f t="shared" si="1"/>
        <v>2.6917850907807163E-2</v>
      </c>
      <c r="E33" s="9">
        <f t="shared" si="1"/>
        <v>2.3308832807869519E-2</v>
      </c>
      <c r="F33" s="9">
        <f t="shared" si="1"/>
        <v>2.2916095340019468E-2</v>
      </c>
      <c r="G33" s="9">
        <f t="shared" si="1"/>
        <v>5.75857118988981E-2</v>
      </c>
      <c r="H33" s="9">
        <f t="shared" si="1"/>
        <v>5.6303655368375387E-2</v>
      </c>
      <c r="I33" s="9">
        <f t="shared" si="1"/>
        <v>4.8555640969038687E-2</v>
      </c>
      <c r="J33" s="9">
        <f t="shared" si="1"/>
        <v>4.8259501017371115E-2</v>
      </c>
    </row>
    <row r="34" spans="2:10">
      <c r="B34" s="6" t="s">
        <v>149</v>
      </c>
      <c r="C34" s="9">
        <f t="shared" si="1"/>
        <v>2.1929819746460359E-3</v>
      </c>
      <c r="D34" s="9">
        <f t="shared" si="1"/>
        <v>1.9991015986839003E-3</v>
      </c>
      <c r="E34" s="9">
        <f t="shared" si="1"/>
        <v>1.6780982012152975E-3</v>
      </c>
      <c r="F34" s="9">
        <f t="shared" si="1"/>
        <v>1.565371074856415E-3</v>
      </c>
      <c r="G34" s="9">
        <f t="shared" si="1"/>
        <v>2.8136302116002743E-3</v>
      </c>
      <c r="H34" s="9">
        <f t="shared" si="1"/>
        <v>2.8993689645557762E-3</v>
      </c>
      <c r="I34" s="9">
        <f t="shared" si="1"/>
        <v>2.7730331714695194E-3</v>
      </c>
      <c r="J34" s="9">
        <f t="shared" si="1"/>
        <v>2.4592469925065288E-3</v>
      </c>
    </row>
    <row r="35" spans="2:10">
      <c r="B35" s="6" t="s">
        <v>150</v>
      </c>
      <c r="C35" s="9">
        <f t="shared" si="1"/>
        <v>3.9184275559898335E-3</v>
      </c>
      <c r="D35" s="9">
        <f t="shared" si="1"/>
        <v>3.7790632002172135E-3</v>
      </c>
      <c r="E35" s="9">
        <f t="shared" si="1"/>
        <v>2.9042180866366602E-3</v>
      </c>
      <c r="F35" s="9">
        <f t="shared" si="1"/>
        <v>2.8895052212757804E-3</v>
      </c>
      <c r="G35" s="9">
        <f t="shared" si="1"/>
        <v>6.3130070926838422E-3</v>
      </c>
      <c r="H35" s="9">
        <f t="shared" si="1"/>
        <v>6.4188112532530695E-3</v>
      </c>
      <c r="I35" s="9">
        <f t="shared" si="1"/>
        <v>5.0375951786315546E-3</v>
      </c>
      <c r="J35" s="9">
        <f t="shared" si="1"/>
        <v>4.9091380304491523E-3</v>
      </c>
    </row>
    <row r="36" spans="2:10">
      <c r="B36" s="6" t="s">
        <v>151</v>
      </c>
      <c r="C36" s="9">
        <f t="shared" si="1"/>
        <v>6.5021603200357148E-3</v>
      </c>
      <c r="D36" s="9">
        <f t="shared" si="1"/>
        <v>6.4338227832978915E-3</v>
      </c>
      <c r="E36" s="9">
        <f t="shared" si="1"/>
        <v>6.0378966069420314E-3</v>
      </c>
      <c r="F36" s="9">
        <f t="shared" si="1"/>
        <v>6.2544009427421424E-3</v>
      </c>
      <c r="G36" s="9">
        <f t="shared" si="1"/>
        <v>9.736630148846858E-3</v>
      </c>
      <c r="H36" s="9">
        <f t="shared" si="1"/>
        <v>9.3770498645643595E-3</v>
      </c>
      <c r="I36" s="9">
        <f t="shared" si="1"/>
        <v>4.5031365579242316E-3</v>
      </c>
      <c r="J36" s="9">
        <f t="shared" si="1"/>
        <v>4.710440423965994E-3</v>
      </c>
    </row>
    <row r="37" spans="2:10">
      <c r="B37" s="6" t="s">
        <v>152</v>
      </c>
      <c r="C37" s="9">
        <f t="shared" si="1"/>
        <v>1.7267606772485563E-2</v>
      </c>
      <c r="D37" s="9">
        <f t="shared" si="1"/>
        <v>1.7067926150982102E-2</v>
      </c>
      <c r="E37" s="9">
        <f t="shared" si="1"/>
        <v>1.70098517628645E-2</v>
      </c>
      <c r="F37" s="9">
        <f t="shared" si="1"/>
        <v>1.6947300828562644E-2</v>
      </c>
      <c r="G37" s="9">
        <f t="shared" si="1"/>
        <v>2.8553407360742803E-2</v>
      </c>
      <c r="H37" s="9">
        <f t="shared" si="1"/>
        <v>2.6499552055069819E-2</v>
      </c>
      <c r="I37" s="9">
        <f t="shared" si="1"/>
        <v>3.1351799718752779E-2</v>
      </c>
      <c r="J37" s="9">
        <f t="shared" si="1"/>
        <v>3.1237185296303465E-2</v>
      </c>
    </row>
    <row r="38" spans="2:10">
      <c r="C38" s="25"/>
      <c r="D38" s="25"/>
      <c r="E38" s="25"/>
      <c r="F38" s="25"/>
      <c r="G38" s="25"/>
      <c r="H38" s="25"/>
      <c r="I38" s="25"/>
      <c r="J38" s="25"/>
    </row>
    <row r="39" spans="2:10" ht="29.25" customHeight="1">
      <c r="B39" s="13" t="s">
        <v>106</v>
      </c>
      <c r="C39" s="78" t="s">
        <v>317</v>
      </c>
      <c r="D39" s="79"/>
      <c r="E39" s="78" t="s">
        <v>318</v>
      </c>
      <c r="F39" s="79"/>
      <c r="G39" s="78" t="s">
        <v>319</v>
      </c>
      <c r="H39" s="79"/>
      <c r="I39" s="78" t="s">
        <v>320</v>
      </c>
      <c r="J39" s="79"/>
    </row>
    <row r="40" spans="2:10" ht="15">
      <c r="B40" s="12" t="s">
        <v>172</v>
      </c>
      <c r="C40" s="12" t="s">
        <v>122</v>
      </c>
      <c r="D40" s="12" t="s">
        <v>123</v>
      </c>
      <c r="E40" s="12" t="s">
        <v>122</v>
      </c>
      <c r="F40" s="12" t="s">
        <v>123</v>
      </c>
      <c r="G40" s="12" t="s">
        <v>122</v>
      </c>
      <c r="H40" s="12" t="s">
        <v>123</v>
      </c>
      <c r="I40" s="12" t="s">
        <v>122</v>
      </c>
      <c r="J40" s="12" t="s">
        <v>123</v>
      </c>
    </row>
    <row r="41" spans="2:10">
      <c r="B41" s="6" t="s">
        <v>128</v>
      </c>
      <c r="C41" s="32">
        <v>15037.096732744849</v>
      </c>
      <c r="D41" s="32">
        <v>16373.921513948644</v>
      </c>
      <c r="E41" s="32">
        <v>13440.163640027758</v>
      </c>
      <c r="F41" s="32">
        <v>14375.251559739827</v>
      </c>
      <c r="G41" s="32">
        <v>9598.1827595744908</v>
      </c>
      <c r="H41" s="32">
        <v>10128.631951413368</v>
      </c>
      <c r="I41" s="32">
        <v>8862.7192198191824</v>
      </c>
      <c r="J41" s="32">
        <v>8222.3043317585798</v>
      </c>
    </row>
    <row r="42" spans="2:10">
      <c r="B42" s="6" t="s">
        <v>173</v>
      </c>
      <c r="C42" s="9">
        <f>C11/C$41</f>
        <v>0.53938649176817421</v>
      </c>
      <c r="D42" s="9">
        <f t="shared" ref="D42:J42" si="2">D11/D$41</f>
        <v>0.546235843380387</v>
      </c>
      <c r="E42" s="9">
        <f t="shared" si="2"/>
        <v>0.55120896687087961</v>
      </c>
      <c r="F42" s="9">
        <f t="shared" si="2"/>
        <v>0.56123526622340858</v>
      </c>
      <c r="G42" s="9">
        <f t="shared" si="2"/>
        <v>0.45167115496793514</v>
      </c>
      <c r="H42" s="9">
        <f t="shared" si="2"/>
        <v>0.46420630071767149</v>
      </c>
      <c r="I42" s="9">
        <f t="shared" si="2"/>
        <v>0.49649869438439559</v>
      </c>
      <c r="J42" s="9">
        <f t="shared" si="2"/>
        <v>0.50164368583438324</v>
      </c>
    </row>
    <row r="43" spans="2:10">
      <c r="B43" s="6" t="s">
        <v>174</v>
      </c>
      <c r="C43" s="9">
        <f t="shared" ref="C43:J51" si="3">C12/C$41</f>
        <v>5.8732640709281705E-2</v>
      </c>
      <c r="D43" s="9">
        <f t="shared" si="3"/>
        <v>6.1795861510036416E-2</v>
      </c>
      <c r="E43" s="9">
        <f t="shared" si="3"/>
        <v>5.85376776568136E-2</v>
      </c>
      <c r="F43" s="9">
        <f t="shared" si="3"/>
        <v>6.1210694234491943E-2</v>
      </c>
      <c r="G43" s="9">
        <f t="shared" si="3"/>
        <v>6.825600537084206E-2</v>
      </c>
      <c r="H43" s="9">
        <f t="shared" si="3"/>
        <v>7.4701159969990272E-2</v>
      </c>
      <c r="I43" s="9">
        <f t="shared" si="3"/>
        <v>5.2562467572795001E-2</v>
      </c>
      <c r="J43" s="9">
        <f t="shared" si="3"/>
        <v>5.6232314752390392E-2</v>
      </c>
    </row>
    <row r="44" spans="2:10">
      <c r="B44" s="6" t="s">
        <v>175</v>
      </c>
      <c r="C44" s="9">
        <f t="shared" si="3"/>
        <v>2.148853422973411E-2</v>
      </c>
      <c r="D44" s="9">
        <f t="shared" si="3"/>
        <v>2.0264227015049683E-2</v>
      </c>
      <c r="E44" s="9">
        <f t="shared" si="3"/>
        <v>2.3434437254930756E-2</v>
      </c>
      <c r="F44" s="9">
        <f t="shared" si="3"/>
        <v>2.1773684822425195E-2</v>
      </c>
      <c r="G44" s="9">
        <f t="shared" si="3"/>
        <v>2.9268769693127906E-2</v>
      </c>
      <c r="H44" s="9">
        <f t="shared" si="3"/>
        <v>2.7898546087767494E-2</v>
      </c>
      <c r="I44" s="9">
        <f t="shared" si="3"/>
        <v>3.2689258887948082E-2</v>
      </c>
      <c r="J44" s="9">
        <f t="shared" si="3"/>
        <v>3.1438248571022828E-2</v>
      </c>
    </row>
    <row r="45" spans="2:10">
      <c r="B45" s="6" t="s">
        <v>176</v>
      </c>
      <c r="C45" s="9">
        <f t="shared" si="3"/>
        <v>3.3360159970569805E-2</v>
      </c>
      <c r="D45" s="9">
        <f t="shared" si="3"/>
        <v>3.348031534826406E-2</v>
      </c>
      <c r="E45" s="9">
        <f t="shared" si="3"/>
        <v>3.5676416955128749E-2</v>
      </c>
      <c r="F45" s="9">
        <f t="shared" si="3"/>
        <v>3.4933690642303887E-2</v>
      </c>
      <c r="G45" s="9">
        <f t="shared" si="3"/>
        <v>4.6891191626593019E-2</v>
      </c>
      <c r="H45" s="9">
        <f t="shared" si="3"/>
        <v>4.7389186146659303E-2</v>
      </c>
      <c r="I45" s="9">
        <f t="shared" si="3"/>
        <v>4.8348913882706075E-2</v>
      </c>
      <c r="J45" s="9">
        <f t="shared" si="3"/>
        <v>4.8362383676458801E-2</v>
      </c>
    </row>
    <row r="46" spans="2:10">
      <c r="B46" s="6" t="s">
        <v>177</v>
      </c>
      <c r="C46" s="9">
        <f t="shared" si="3"/>
        <v>9.4651331134555736E-3</v>
      </c>
      <c r="D46" s="9">
        <f t="shared" si="3"/>
        <v>9.3901426282814466E-3</v>
      </c>
      <c r="E46" s="9">
        <f t="shared" si="3"/>
        <v>1.0021914000235521E-2</v>
      </c>
      <c r="F46" s="9">
        <f t="shared" si="3"/>
        <v>9.8089168884424871E-3</v>
      </c>
      <c r="G46" s="9">
        <f t="shared" si="3"/>
        <v>1.3435979701126246E-2</v>
      </c>
      <c r="H46" s="9">
        <f t="shared" si="3"/>
        <v>1.3381141274073947E-2</v>
      </c>
      <c r="I46" s="9">
        <f t="shared" si="3"/>
        <v>1.3671215510511897E-2</v>
      </c>
      <c r="J46" s="9">
        <f t="shared" si="3"/>
        <v>1.3707872156875658E-2</v>
      </c>
    </row>
    <row r="47" spans="2:10">
      <c r="B47" s="6" t="s">
        <v>178</v>
      </c>
      <c r="C47" s="9">
        <f t="shared" si="3"/>
        <v>0.15944401442069328</v>
      </c>
      <c r="D47" s="9">
        <f t="shared" si="3"/>
        <v>0.15750615966984441</v>
      </c>
      <c r="E47" s="9">
        <f t="shared" si="3"/>
        <v>0.1469396954404128</v>
      </c>
      <c r="F47" s="9">
        <f t="shared" si="3"/>
        <v>0.14094114842414843</v>
      </c>
      <c r="G47" s="9">
        <f t="shared" si="3"/>
        <v>0.21414646744924767</v>
      </c>
      <c r="H47" s="9">
        <f t="shared" si="3"/>
        <v>0.20659247812799242</v>
      </c>
      <c r="I47" s="9">
        <f t="shared" si="3"/>
        <v>0.18755934877963862</v>
      </c>
      <c r="J47" s="9">
        <f t="shared" si="3"/>
        <v>0.1837173444362997</v>
      </c>
    </row>
    <row r="48" spans="2:10">
      <c r="B48" s="6" t="s">
        <v>179</v>
      </c>
      <c r="C48" s="9">
        <f t="shared" si="3"/>
        <v>1.307246330186264E-2</v>
      </c>
      <c r="D48" s="9">
        <f t="shared" si="3"/>
        <v>1.1697472308505265E-2</v>
      </c>
      <c r="E48" s="9">
        <f t="shared" si="3"/>
        <v>1.0578789621865165E-2</v>
      </c>
      <c r="F48" s="9">
        <f t="shared" si="3"/>
        <v>9.6275213436958634E-3</v>
      </c>
      <c r="G48" s="9">
        <f t="shared" si="3"/>
        <v>1.04631678701919E-2</v>
      </c>
      <c r="H48" s="9">
        <f t="shared" si="3"/>
        <v>1.063852454118651E-2</v>
      </c>
      <c r="I48" s="9">
        <f t="shared" si="3"/>
        <v>1.0711593656374632E-2</v>
      </c>
      <c r="J48" s="9">
        <f t="shared" si="3"/>
        <v>9.3620181985227605E-3</v>
      </c>
    </row>
    <row r="49" spans="2:10">
      <c r="B49" s="6" t="s">
        <v>180</v>
      </c>
      <c r="C49" s="9">
        <f t="shared" si="3"/>
        <v>2.3357921323066178E-2</v>
      </c>
      <c r="D49" s="9">
        <f t="shared" si="3"/>
        <v>2.2112676597194778E-2</v>
      </c>
      <c r="E49" s="9">
        <f t="shared" si="3"/>
        <v>1.8308292168059646E-2</v>
      </c>
      <c r="F49" s="9">
        <f t="shared" si="3"/>
        <v>1.7771360182508109E-2</v>
      </c>
      <c r="G49" s="9">
        <f t="shared" si="3"/>
        <v>2.3476451419994666E-2</v>
      </c>
      <c r="H49" s="9">
        <f t="shared" si="3"/>
        <v>2.3552256328107382E-2</v>
      </c>
      <c r="I49" s="9">
        <f t="shared" si="3"/>
        <v>1.9459079362623598E-2</v>
      </c>
      <c r="J49" s="9">
        <f t="shared" si="3"/>
        <v>1.868841955288195E-2</v>
      </c>
    </row>
    <row r="50" spans="2:10">
      <c r="B50" s="6" t="s">
        <v>181</v>
      </c>
      <c r="C50" s="9">
        <f t="shared" si="3"/>
        <v>3.8759667498048565E-2</v>
      </c>
      <c r="D50" s="9">
        <f t="shared" si="3"/>
        <v>3.7646642819456552E-2</v>
      </c>
      <c r="E50" s="9">
        <f t="shared" si="3"/>
        <v>3.8063110917558492E-2</v>
      </c>
      <c r="F50" s="9">
        <f t="shared" si="3"/>
        <v>3.8466520517382578E-2</v>
      </c>
      <c r="G50" s="9">
        <f t="shared" si="3"/>
        <v>3.6208025957829564E-2</v>
      </c>
      <c r="H50" s="9">
        <f t="shared" si="3"/>
        <v>3.4406788624566073E-2</v>
      </c>
      <c r="I50" s="9">
        <f t="shared" si="3"/>
        <v>1.7394587805124675E-2</v>
      </c>
      <c r="J50" s="9">
        <f t="shared" si="3"/>
        <v>1.7932004839936722E-2</v>
      </c>
    </row>
    <row r="51" spans="2:10">
      <c r="B51" s="6" t="s">
        <v>182</v>
      </c>
      <c r="C51" s="9">
        <f t="shared" si="3"/>
        <v>0.10293297366511499</v>
      </c>
      <c r="D51" s="9">
        <f t="shared" si="3"/>
        <v>9.9870658722981231E-2</v>
      </c>
      <c r="E51" s="9">
        <f t="shared" si="3"/>
        <v>0.1072306991141154</v>
      </c>
      <c r="F51" s="9">
        <f t="shared" si="3"/>
        <v>0.10423119672119117</v>
      </c>
      <c r="G51" s="9">
        <f t="shared" si="3"/>
        <v>0.10618278594311205</v>
      </c>
      <c r="H51" s="9">
        <f t="shared" si="3"/>
        <v>9.7233618181983686E-2</v>
      </c>
      <c r="I51" s="9">
        <f t="shared" si="3"/>
        <v>0.12110484015788182</v>
      </c>
      <c r="J51" s="9">
        <f t="shared" si="3"/>
        <v>0.11891570798122843</v>
      </c>
    </row>
  </sheetData>
  <mergeCells count="13">
    <mergeCell ref="C4:D4"/>
    <mergeCell ref="E4:F4"/>
    <mergeCell ref="G4:H4"/>
    <mergeCell ref="I4:J4"/>
    <mergeCell ref="B2:J2"/>
    <mergeCell ref="C25:D25"/>
    <mergeCell ref="E25:F25"/>
    <mergeCell ref="G25:H25"/>
    <mergeCell ref="I25:J25"/>
    <mergeCell ref="C39:D39"/>
    <mergeCell ref="E39:F39"/>
    <mergeCell ref="G39:H39"/>
    <mergeCell ref="I39:J3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FDAF-1C32-4AD6-A1DA-9293CB245264}">
  <dimension ref="B2:BQ57"/>
  <sheetViews>
    <sheetView showGridLines="0" zoomScaleNormal="100" workbookViewId="0">
      <selection activeCell="M2" sqref="M2:N2"/>
    </sheetView>
  </sheetViews>
  <sheetFormatPr defaultRowHeight="14.25"/>
  <cols>
    <col min="2" max="2" width="16.5" customWidth="1"/>
    <col min="9" max="9" width="16.5" customWidth="1"/>
    <col min="10" max="10" width="7.875" customWidth="1"/>
    <col min="11" max="11" width="32.75" customWidth="1"/>
    <col min="12" max="12" width="20.625" customWidth="1"/>
    <col min="13" max="17" width="11.625" customWidth="1"/>
    <col min="19" max="19" width="16.5" customWidth="1"/>
    <col min="20" max="20" width="16.25" customWidth="1"/>
    <col min="21" max="21" width="19" customWidth="1"/>
    <col min="22" max="22" width="19.75" customWidth="1"/>
    <col min="23" max="23" width="22.625" customWidth="1"/>
    <col min="25" max="25" width="16.5" customWidth="1"/>
    <col min="32" max="32" width="16.5" customWidth="1"/>
    <col min="34" max="34" width="32.75" customWidth="1"/>
    <col min="35" max="35" width="20.625" customWidth="1"/>
    <col min="36" max="40" width="11.625" customWidth="1"/>
    <col min="42" max="42" width="16.5" customWidth="1"/>
    <col min="43" max="43" width="16.25" customWidth="1"/>
    <col min="44" max="44" width="19" customWidth="1"/>
    <col min="45" max="45" width="19.75" customWidth="1"/>
    <col min="46" max="46" width="22.625" customWidth="1"/>
    <col min="48" max="48" width="16.5" customWidth="1"/>
    <col min="55" max="55" width="16.5" customWidth="1"/>
    <col min="57" max="57" width="32.75" customWidth="1"/>
    <col min="58" max="58" width="20.625" customWidth="1"/>
    <col min="59" max="63" width="11.625" customWidth="1"/>
    <col min="65" max="65" width="16.5" customWidth="1"/>
    <col min="66" max="66" width="16.25" customWidth="1"/>
    <col min="67" max="67" width="19" customWidth="1"/>
    <col min="68" max="68" width="19.75" customWidth="1"/>
    <col min="69" max="69" width="22.625" customWidth="1"/>
  </cols>
  <sheetData>
    <row r="2" spans="2:69" ht="90.75" customHeight="1">
      <c r="B2" s="80" t="s">
        <v>321</v>
      </c>
      <c r="C2" s="81"/>
      <c r="D2" s="81"/>
      <c r="E2" s="81"/>
      <c r="F2" s="81"/>
      <c r="G2" s="81"/>
      <c r="H2" s="81"/>
      <c r="I2" s="81"/>
      <c r="J2" s="81"/>
      <c r="K2" s="82"/>
    </row>
    <row r="5" spans="2:69" ht="15">
      <c r="B5" s="47" t="s">
        <v>322</v>
      </c>
      <c r="C5" s="47"/>
      <c r="D5" s="47"/>
      <c r="E5" s="47"/>
      <c r="F5" s="47"/>
      <c r="G5" s="47"/>
      <c r="I5" s="47" t="s">
        <v>322</v>
      </c>
      <c r="J5" s="47"/>
      <c r="K5" s="47"/>
      <c r="L5" s="47"/>
      <c r="M5" s="47"/>
      <c r="N5" s="47"/>
      <c r="O5" s="47"/>
      <c r="P5" s="47"/>
      <c r="Q5" s="47"/>
      <c r="S5" s="47" t="s">
        <v>322</v>
      </c>
      <c r="T5" s="47"/>
      <c r="U5" s="47"/>
      <c r="V5" s="47"/>
      <c r="W5" s="47"/>
      <c r="Y5" s="47" t="s">
        <v>323</v>
      </c>
      <c r="Z5" s="47"/>
      <c r="AA5" s="47"/>
      <c r="AB5" s="47"/>
      <c r="AC5" s="47"/>
      <c r="AD5" s="47"/>
      <c r="AF5" s="47" t="s">
        <v>323</v>
      </c>
      <c r="AG5" s="47"/>
      <c r="AH5" s="47"/>
      <c r="AI5" s="47"/>
      <c r="AJ5" s="47"/>
      <c r="AK5" s="47"/>
      <c r="AL5" s="47"/>
      <c r="AM5" s="47"/>
      <c r="AN5" s="47"/>
      <c r="AP5" s="47" t="s">
        <v>323</v>
      </c>
      <c r="AQ5" s="47"/>
      <c r="AR5" s="47"/>
      <c r="AS5" s="47"/>
      <c r="AT5" s="47"/>
      <c r="AV5" s="47" t="s">
        <v>324</v>
      </c>
      <c r="AW5" s="47"/>
      <c r="AX5" s="47"/>
      <c r="AY5" s="47"/>
      <c r="AZ5" s="47"/>
      <c r="BA5" s="47"/>
      <c r="BC5" s="47" t="s">
        <v>324</v>
      </c>
      <c r="BD5" s="47"/>
      <c r="BE5" s="47"/>
      <c r="BF5" s="47"/>
      <c r="BG5" s="47"/>
      <c r="BH5" s="47"/>
      <c r="BI5" s="47"/>
      <c r="BJ5" s="47"/>
      <c r="BK5" s="47"/>
      <c r="BM5" s="47" t="s">
        <v>323</v>
      </c>
      <c r="BN5" s="47"/>
      <c r="BO5" s="47"/>
      <c r="BP5" s="47"/>
      <c r="BQ5" s="47"/>
    </row>
    <row r="6" spans="2:69">
      <c r="B6" s="6"/>
      <c r="C6" s="61" t="s">
        <v>77</v>
      </c>
      <c r="D6" s="61"/>
      <c r="E6" s="61"/>
      <c r="F6" s="61"/>
      <c r="G6" s="61"/>
      <c r="I6" s="6"/>
      <c r="J6" s="61" t="s">
        <v>325</v>
      </c>
      <c r="K6" s="61"/>
      <c r="L6" s="61"/>
      <c r="M6" s="61"/>
      <c r="N6" s="61"/>
      <c r="O6" s="61"/>
      <c r="P6" s="61"/>
      <c r="Q6" s="61"/>
      <c r="S6" s="6"/>
      <c r="T6" s="61" t="s">
        <v>106</v>
      </c>
      <c r="U6" s="61"/>
      <c r="V6" s="61"/>
      <c r="W6" s="61"/>
      <c r="Y6" s="6"/>
      <c r="Z6" s="61" t="s">
        <v>77</v>
      </c>
      <c r="AA6" s="61"/>
      <c r="AB6" s="61"/>
      <c r="AC6" s="61"/>
      <c r="AD6" s="61"/>
      <c r="AF6" s="6"/>
      <c r="AG6" s="61" t="s">
        <v>325</v>
      </c>
      <c r="AH6" s="61"/>
      <c r="AI6" s="61"/>
      <c r="AJ6" s="61"/>
      <c r="AK6" s="61"/>
      <c r="AL6" s="61"/>
      <c r="AM6" s="61"/>
      <c r="AN6" s="61"/>
      <c r="AP6" s="6"/>
      <c r="AQ6" s="61" t="s">
        <v>106</v>
      </c>
      <c r="AR6" s="61"/>
      <c r="AS6" s="61"/>
      <c r="AT6" s="61"/>
      <c r="AV6" s="6"/>
      <c r="AW6" s="61" t="s">
        <v>77</v>
      </c>
      <c r="AX6" s="61"/>
      <c r="AY6" s="61"/>
      <c r="AZ6" s="61"/>
      <c r="BA6" s="61"/>
      <c r="BC6" s="6"/>
      <c r="BD6" s="61" t="s">
        <v>325</v>
      </c>
      <c r="BE6" s="61"/>
      <c r="BF6" s="61"/>
      <c r="BG6" s="61"/>
      <c r="BH6" s="61"/>
      <c r="BI6" s="61"/>
      <c r="BJ6" s="61"/>
      <c r="BK6" s="61"/>
      <c r="BM6" s="6"/>
      <c r="BN6" s="61" t="s">
        <v>106</v>
      </c>
      <c r="BO6" s="61"/>
      <c r="BP6" s="61"/>
      <c r="BQ6" s="61"/>
    </row>
    <row r="7" spans="2:69">
      <c r="B7" s="6" t="s">
        <v>326</v>
      </c>
      <c r="C7" s="6" t="s">
        <v>222</v>
      </c>
      <c r="D7" s="6" t="s">
        <v>223</v>
      </c>
      <c r="E7" s="6" t="s">
        <v>224</v>
      </c>
      <c r="F7" s="6" t="s">
        <v>327</v>
      </c>
      <c r="G7" s="6" t="s">
        <v>226</v>
      </c>
      <c r="I7" s="6" t="s">
        <v>326</v>
      </c>
      <c r="J7" s="6" t="s">
        <v>328</v>
      </c>
      <c r="K7" s="6" t="s">
        <v>329</v>
      </c>
      <c r="L7" s="6" t="s">
        <v>330</v>
      </c>
      <c r="M7" s="6" t="s">
        <v>331</v>
      </c>
      <c r="N7" s="6" t="s">
        <v>332</v>
      </c>
      <c r="O7" s="6" t="s">
        <v>333</v>
      </c>
      <c r="P7" s="6" t="s">
        <v>334</v>
      </c>
      <c r="Q7" s="6" t="s">
        <v>335</v>
      </c>
      <c r="S7" s="6" t="s">
        <v>326</v>
      </c>
      <c r="T7" s="6" t="s">
        <v>336</v>
      </c>
      <c r="U7" s="6" t="s">
        <v>337</v>
      </c>
      <c r="V7" s="6" t="s">
        <v>338</v>
      </c>
      <c r="W7" s="6" t="s">
        <v>339</v>
      </c>
      <c r="Y7" s="6" t="s">
        <v>326</v>
      </c>
      <c r="Z7" s="6" t="s">
        <v>222</v>
      </c>
      <c r="AA7" s="6" t="s">
        <v>223</v>
      </c>
      <c r="AB7" s="6" t="s">
        <v>224</v>
      </c>
      <c r="AC7" s="6" t="s">
        <v>327</v>
      </c>
      <c r="AD7" s="6" t="s">
        <v>226</v>
      </c>
      <c r="AF7" s="6" t="s">
        <v>326</v>
      </c>
      <c r="AG7" s="6" t="s">
        <v>328</v>
      </c>
      <c r="AH7" s="6" t="s">
        <v>329</v>
      </c>
      <c r="AI7" s="6" t="s">
        <v>330</v>
      </c>
      <c r="AJ7" s="6" t="s">
        <v>331</v>
      </c>
      <c r="AK7" s="6" t="s">
        <v>332</v>
      </c>
      <c r="AL7" s="6" t="s">
        <v>333</v>
      </c>
      <c r="AM7" s="6" t="s">
        <v>334</v>
      </c>
      <c r="AN7" s="6" t="s">
        <v>335</v>
      </c>
      <c r="AP7" s="6" t="s">
        <v>326</v>
      </c>
      <c r="AQ7" s="6" t="s">
        <v>336</v>
      </c>
      <c r="AR7" s="6" t="s">
        <v>337</v>
      </c>
      <c r="AS7" s="6" t="s">
        <v>338</v>
      </c>
      <c r="AT7" s="6" t="s">
        <v>339</v>
      </c>
      <c r="AV7" s="6" t="s">
        <v>326</v>
      </c>
      <c r="AW7" s="6" t="s">
        <v>222</v>
      </c>
      <c r="AX7" s="6" t="s">
        <v>223</v>
      </c>
      <c r="AY7" s="6" t="s">
        <v>224</v>
      </c>
      <c r="AZ7" s="6" t="s">
        <v>327</v>
      </c>
      <c r="BA7" s="6" t="s">
        <v>226</v>
      </c>
      <c r="BC7" s="6" t="s">
        <v>326</v>
      </c>
      <c r="BD7" s="6" t="s">
        <v>328</v>
      </c>
      <c r="BE7" s="6" t="s">
        <v>329</v>
      </c>
      <c r="BF7" s="6" t="s">
        <v>330</v>
      </c>
      <c r="BG7" s="6" t="s">
        <v>331</v>
      </c>
      <c r="BH7" s="6" t="s">
        <v>332</v>
      </c>
      <c r="BI7" s="6" t="s">
        <v>333</v>
      </c>
      <c r="BJ7" s="6" t="s">
        <v>334</v>
      </c>
      <c r="BK7" s="6" t="s">
        <v>335</v>
      </c>
      <c r="BM7" s="6" t="s">
        <v>326</v>
      </c>
      <c r="BN7" s="6" t="s">
        <v>336</v>
      </c>
      <c r="BO7" s="6" t="s">
        <v>337</v>
      </c>
      <c r="BP7" s="6" t="s">
        <v>338</v>
      </c>
      <c r="BQ7" s="6" t="s">
        <v>339</v>
      </c>
    </row>
    <row r="8" spans="2:69">
      <c r="B8" s="34">
        <v>-2.8961447961628438E-2</v>
      </c>
      <c r="C8" s="35">
        <v>8.5171062847777382E-2</v>
      </c>
      <c r="D8" s="35">
        <v>0.11529324290955362</v>
      </c>
      <c r="E8" s="35">
        <v>0.19739349560694522</v>
      </c>
      <c r="F8" s="35">
        <v>0.29948265271032853</v>
      </c>
      <c r="G8" s="35">
        <v>0.78834614887325805</v>
      </c>
      <c r="I8" s="34">
        <v>-2.8961447961628438E-2</v>
      </c>
      <c r="J8" s="35">
        <v>0.15514388818945707</v>
      </c>
      <c r="K8" s="35">
        <v>0.22331491070956447</v>
      </c>
      <c r="L8" s="35">
        <v>0.26905536847142458</v>
      </c>
      <c r="M8" s="35">
        <v>0.26258844778939283</v>
      </c>
      <c r="N8" s="35">
        <v>0.47518497885049077</v>
      </c>
      <c r="O8" s="35">
        <v>0.34497308559441664</v>
      </c>
      <c r="P8" s="35">
        <v>0.40928987664359839</v>
      </c>
      <c r="Q8" s="35">
        <v>0.27029965219208235</v>
      </c>
      <c r="S8" s="34">
        <v>-8.8961447961628443E-2</v>
      </c>
      <c r="T8" s="35">
        <v>0.54862336324550443</v>
      </c>
      <c r="U8" s="35">
        <v>0.69475391502745598</v>
      </c>
      <c r="V8" s="35">
        <v>0.26672420102705746</v>
      </c>
      <c r="W8" s="35">
        <v>0.34875654341949364</v>
      </c>
      <c r="Y8" s="34">
        <v>-3.9106235045474023E-2</v>
      </c>
      <c r="Z8" s="35">
        <v>1.0045687835989774</v>
      </c>
      <c r="AA8" s="35">
        <v>0.71591205317226703</v>
      </c>
      <c r="AB8" s="35">
        <v>0.7030233652826029</v>
      </c>
      <c r="AC8" s="35">
        <v>0.88871533496715771</v>
      </c>
      <c r="AD8" s="35">
        <v>1.5264224453611093</v>
      </c>
      <c r="AF8" s="34">
        <v>-3.9106235045474023E-2</v>
      </c>
      <c r="AG8" s="35">
        <v>0.15514388818945707</v>
      </c>
      <c r="AH8" s="35">
        <v>0.22331491070956447</v>
      </c>
      <c r="AI8" s="35">
        <v>0.26905536847142458</v>
      </c>
      <c r="AJ8" s="35">
        <v>0.26258844778939283</v>
      </c>
      <c r="AK8" s="35">
        <v>0.47518497885049077</v>
      </c>
      <c r="AL8" s="35">
        <v>0.34497308559441664</v>
      </c>
      <c r="AM8" s="35">
        <v>0.40928987664359839</v>
      </c>
      <c r="AN8" s="35">
        <v>0.27029965219208235</v>
      </c>
      <c r="AP8" s="34">
        <v>-9.9106235045474028E-2</v>
      </c>
      <c r="AQ8" s="35">
        <v>1.0496031133036257</v>
      </c>
      <c r="AR8" s="35">
        <v>1.1624210718259671</v>
      </c>
      <c r="AS8" s="35">
        <v>0.9372487134519748</v>
      </c>
      <c r="AT8" s="35">
        <v>0.97983140573636374</v>
      </c>
      <c r="AV8" s="34">
        <v>-0.04</v>
      </c>
      <c r="AW8" s="35">
        <v>1.8002809964623581</v>
      </c>
      <c r="AX8" s="35">
        <v>2.6436296340751011</v>
      </c>
      <c r="AY8" s="35">
        <v>3.4617884512708739</v>
      </c>
      <c r="AZ8" s="35">
        <v>3.9337619908302064</v>
      </c>
      <c r="BA8" s="35">
        <v>4.691563897060921</v>
      </c>
      <c r="BC8" s="34">
        <v>-0.04</v>
      </c>
      <c r="BD8" s="35">
        <v>2.4372985251568773</v>
      </c>
      <c r="BE8" s="35">
        <v>2.8449677736418439</v>
      </c>
      <c r="BF8" s="35">
        <v>3.2741596511580262</v>
      </c>
      <c r="BG8" s="35">
        <v>2.8775840200079483</v>
      </c>
      <c r="BH8" s="35">
        <v>3.8107429195147908</v>
      </c>
      <c r="BI8" s="35">
        <v>3.7245971082646245</v>
      </c>
      <c r="BJ8" s="35">
        <v>3.6819412398964411</v>
      </c>
      <c r="BK8" s="35">
        <v>3.452266847672913</v>
      </c>
      <c r="BM8" s="34">
        <v>-0.1</v>
      </c>
      <c r="BN8" s="35">
        <v>2.1024060101405011</v>
      </c>
      <c r="BO8" s="35">
        <v>2.1857914002323033</v>
      </c>
      <c r="BP8" s="35">
        <v>1.5919590531615002</v>
      </c>
      <c r="BQ8" s="35">
        <v>1.8299836431162246</v>
      </c>
    </row>
    <row r="9" spans="2:69">
      <c r="B9" s="34">
        <v>-7.1941624247297935E-3</v>
      </c>
      <c r="C9" s="35">
        <v>0.26003815368629413</v>
      </c>
      <c r="D9" s="35">
        <v>0.35745981716419312</v>
      </c>
      <c r="E9" s="35">
        <v>0.60014826882046401</v>
      </c>
      <c r="F9" s="35">
        <v>0.88866974649438124</v>
      </c>
      <c r="G9" s="35">
        <v>1.7524398650911637</v>
      </c>
      <c r="I9" s="34">
        <v>-7.1941624247297935E-3</v>
      </c>
      <c r="J9" s="35">
        <v>0.45897235258745461</v>
      </c>
      <c r="K9" s="35">
        <v>0.60748343337418165</v>
      </c>
      <c r="L9" s="35">
        <v>0.69939683189165769</v>
      </c>
      <c r="M9" s="35">
        <v>0.65265998302326433</v>
      </c>
      <c r="N9" s="35">
        <v>1.126240100636106</v>
      </c>
      <c r="O9" s="35">
        <v>0.92167386708423271</v>
      </c>
      <c r="P9" s="35">
        <v>1.0109811308176999</v>
      </c>
      <c r="Q9" s="35">
        <v>0.72375396520910362</v>
      </c>
      <c r="S9" s="34">
        <v>-3.9519906657127048E-2</v>
      </c>
      <c r="T9" s="35">
        <v>1.1211902444694148</v>
      </c>
      <c r="U9" s="35">
        <v>1.2902071801906945</v>
      </c>
      <c r="V9" s="35">
        <v>0.64555660366197487</v>
      </c>
      <c r="W9" s="35">
        <v>0.77996082052148319</v>
      </c>
      <c r="Y9" s="34">
        <v>-2.0926522321390865E-2</v>
      </c>
      <c r="Z9" s="35">
        <v>1.6133242445497618</v>
      </c>
      <c r="AA9" s="35">
        <v>1.3136777865502682</v>
      </c>
      <c r="AB9" s="35">
        <v>1.5010156017110849</v>
      </c>
      <c r="AC9" s="35">
        <v>1.8702198405389217</v>
      </c>
      <c r="AD9" s="35">
        <v>2.7520241451557559</v>
      </c>
      <c r="AF9" s="34">
        <v>-2.0926522321390865E-2</v>
      </c>
      <c r="AG9" s="35">
        <v>0.45897235258745461</v>
      </c>
      <c r="AH9" s="35">
        <v>0.60748343337418165</v>
      </c>
      <c r="AI9" s="35">
        <v>0.69939683189165769</v>
      </c>
      <c r="AJ9" s="35">
        <v>0.65265998302326433</v>
      </c>
      <c r="AK9" s="35">
        <v>1.126240100636106</v>
      </c>
      <c r="AL9" s="35">
        <v>0.92167386708423271</v>
      </c>
      <c r="AM9" s="35">
        <v>1.0109811308176999</v>
      </c>
      <c r="AN9" s="35">
        <v>0.72375396520910362</v>
      </c>
      <c r="AP9" s="34">
        <v>-5.6989321567137576E-2</v>
      </c>
      <c r="AQ9" s="35">
        <v>1.6726102325806669</v>
      </c>
      <c r="AR9" s="35">
        <v>1.7782960809157971</v>
      </c>
      <c r="AS9" s="35">
        <v>1.4967544593923503</v>
      </c>
      <c r="AT9" s="35">
        <v>1.5508210335061132</v>
      </c>
      <c r="AV9" s="34">
        <v>-2.4799242408908143E-2</v>
      </c>
      <c r="AW9" s="35">
        <v>2.9131780795941968</v>
      </c>
      <c r="AX9" s="35">
        <v>4.0268780692147814</v>
      </c>
      <c r="AY9" s="35">
        <v>4.9749908103092464</v>
      </c>
      <c r="AZ9" s="35">
        <v>5.4794049496306991</v>
      </c>
      <c r="BA9" s="35">
        <v>6.1559261290949143</v>
      </c>
      <c r="BC9" s="34">
        <v>-2.4799242408908143E-2</v>
      </c>
      <c r="BD9" s="35">
        <v>3.6766697434922966</v>
      </c>
      <c r="BE9" s="35">
        <v>4.2186585752595311</v>
      </c>
      <c r="BF9" s="35">
        <v>4.7124136660982101</v>
      </c>
      <c r="BG9" s="35">
        <v>4.2604241373038088</v>
      </c>
      <c r="BH9" s="35">
        <v>5.2710251831702681</v>
      </c>
      <c r="BI9" s="35">
        <v>5.1404170052978264</v>
      </c>
      <c r="BJ9" s="35">
        <v>5.1300798774306449</v>
      </c>
      <c r="BK9" s="35">
        <v>4.8704303829296336</v>
      </c>
      <c r="BM9" s="34">
        <v>-6.3965119918187457E-2</v>
      </c>
      <c r="BN9" s="35">
        <v>2.6374767153011249</v>
      </c>
      <c r="BO9" s="35">
        <v>2.7039085446525939</v>
      </c>
      <c r="BP9" s="35">
        <v>2.1829230767688594</v>
      </c>
      <c r="BQ9" s="35">
        <v>2.4057109876373235</v>
      </c>
    </row>
    <row r="10" spans="2:69">
      <c r="B10" s="34">
        <v>1.4573123112168851E-2</v>
      </c>
      <c r="C10" s="35">
        <v>0.54946366087158771</v>
      </c>
      <c r="D10" s="35">
        <v>0.77353400714145737</v>
      </c>
      <c r="E10" s="35">
        <v>1.2416538072776333</v>
      </c>
      <c r="F10" s="35">
        <v>1.7757377845589994</v>
      </c>
      <c r="G10" s="35">
        <v>2.8819499889312716</v>
      </c>
      <c r="I10" s="34">
        <v>1.4573123112168851E-2</v>
      </c>
      <c r="J10" s="35">
        <v>0.89123331512653725</v>
      </c>
      <c r="K10" s="35">
        <v>1.1815330563382487</v>
      </c>
      <c r="L10" s="35">
        <v>1.3468898082679448</v>
      </c>
      <c r="M10" s="35">
        <v>1.2107991196942867</v>
      </c>
      <c r="N10" s="35">
        <v>1.9641983313382005</v>
      </c>
      <c r="O10" s="35">
        <v>1.7320247685504093</v>
      </c>
      <c r="P10" s="35">
        <v>1.8117588750772291</v>
      </c>
      <c r="Q10" s="35">
        <v>1.3891057017312172</v>
      </c>
      <c r="S10" s="34">
        <v>9.9216346473743472E-3</v>
      </c>
      <c r="T10" s="35">
        <v>1.7001721290746592</v>
      </c>
      <c r="U10" s="35">
        <v>1.861997052482893</v>
      </c>
      <c r="V10" s="35">
        <v>1.1344752780559904</v>
      </c>
      <c r="W10" s="35">
        <v>1.2830392631012817</v>
      </c>
      <c r="Y10" s="34">
        <v>-2.7468095973077061E-3</v>
      </c>
      <c r="Z10" s="35">
        <v>2.2486801714395783</v>
      </c>
      <c r="AA10" s="35">
        <v>2.0627329663971929</v>
      </c>
      <c r="AB10" s="35">
        <v>2.501336218716093</v>
      </c>
      <c r="AC10" s="35">
        <v>3.0147900063016371</v>
      </c>
      <c r="AD10" s="35">
        <v>3.9909546340643565</v>
      </c>
      <c r="AF10" s="34">
        <v>-2.7468095973077061E-3</v>
      </c>
      <c r="AG10" s="35">
        <v>0.89123331512653725</v>
      </c>
      <c r="AH10" s="35">
        <v>1.1815330563382487</v>
      </c>
      <c r="AI10" s="35">
        <v>1.3468898082679448</v>
      </c>
      <c r="AJ10" s="35">
        <v>1.2107991196942867</v>
      </c>
      <c r="AK10" s="35">
        <v>1.9641983313382005</v>
      </c>
      <c r="AL10" s="35">
        <v>1.7320247685504093</v>
      </c>
      <c r="AM10" s="35">
        <v>1.8117588750772291</v>
      </c>
      <c r="AN10" s="35">
        <v>1.3891057017312172</v>
      </c>
      <c r="AP10" s="34">
        <v>-1.4872408088801123E-2</v>
      </c>
      <c r="AQ10" s="35">
        <v>2.2146763742835218</v>
      </c>
      <c r="AR10" s="35">
        <v>2.3011665989994561</v>
      </c>
      <c r="AS10" s="35">
        <v>1.9997953389856198</v>
      </c>
      <c r="AT10" s="35">
        <v>2.0730969619802386</v>
      </c>
      <c r="AV10" s="34">
        <v>-9.5984848178162878E-3</v>
      </c>
      <c r="AW10" s="35">
        <v>4.0456394356315792</v>
      </c>
      <c r="AX10" s="35">
        <v>5.2803634107623427</v>
      </c>
      <c r="AY10" s="35">
        <v>6.222421318984706</v>
      </c>
      <c r="AZ10" s="35">
        <v>6.7017030764830743</v>
      </c>
      <c r="BA10" s="35">
        <v>7.2285336630990846</v>
      </c>
      <c r="BC10" s="34">
        <v>-9.5984848178162878E-3</v>
      </c>
      <c r="BD10" s="35">
        <v>4.8169569774473509</v>
      </c>
      <c r="BE10" s="35">
        <v>5.4341299263857845</v>
      </c>
      <c r="BF10" s="35">
        <v>5.9335186273855136</v>
      </c>
      <c r="BG10" s="35">
        <v>5.4942264058132615</v>
      </c>
      <c r="BH10" s="35">
        <v>6.4460481895072617</v>
      </c>
      <c r="BI10" s="35">
        <v>6.2903068659005781</v>
      </c>
      <c r="BJ10" s="35">
        <v>6.306514139020357</v>
      </c>
      <c r="BK10" s="35">
        <v>6.0475196340944759</v>
      </c>
      <c r="BM10" s="34">
        <v>-2.7930239836374923E-2</v>
      </c>
      <c r="BN10" s="35">
        <v>3.0123028756538908</v>
      </c>
      <c r="BO10" s="35">
        <v>3.0598048856818454</v>
      </c>
      <c r="BP10" s="35">
        <v>2.6424950949209198</v>
      </c>
      <c r="BQ10" s="35">
        <v>2.8395676620003445</v>
      </c>
    </row>
    <row r="11" spans="2:69">
      <c r="B11" s="34">
        <v>3.6340408649067492E-2</v>
      </c>
      <c r="C11" s="35">
        <v>0.9344412777440233</v>
      </c>
      <c r="D11" s="35">
        <v>1.3656349697284269</v>
      </c>
      <c r="E11" s="35">
        <v>2.0731830594145144</v>
      </c>
      <c r="F11" s="35">
        <v>2.7517195720581022</v>
      </c>
      <c r="G11" s="35">
        <v>3.9600479372538886</v>
      </c>
      <c r="I11" s="34">
        <v>3.6340408649067492E-2</v>
      </c>
      <c r="J11" s="35">
        <v>1.3895402488733639</v>
      </c>
      <c r="K11" s="35">
        <v>1.8937926270058305</v>
      </c>
      <c r="L11" s="35">
        <v>2.1461469662329073</v>
      </c>
      <c r="M11" s="35">
        <v>1.8633387335610552</v>
      </c>
      <c r="N11" s="35">
        <v>2.8645418826060807</v>
      </c>
      <c r="O11" s="35">
        <v>2.6432621334860649</v>
      </c>
      <c r="P11" s="35">
        <v>2.6688523850767507</v>
      </c>
      <c r="Q11" s="35">
        <v>2.147415889196143</v>
      </c>
      <c r="S11" s="34">
        <v>5.9363175951875735E-2</v>
      </c>
      <c r="T11" s="35">
        <v>2.1781621462992944</v>
      </c>
      <c r="U11" s="35">
        <v>2.3078922625501428</v>
      </c>
      <c r="V11" s="35">
        <v>1.6050346837457845</v>
      </c>
      <c r="W11" s="35">
        <v>1.7630036309692148</v>
      </c>
      <c r="Y11" s="34">
        <v>1.5432903126775456E-2</v>
      </c>
      <c r="Z11" s="35">
        <v>2.8692689325134006</v>
      </c>
      <c r="AA11" s="35">
        <v>2.8810163170812091</v>
      </c>
      <c r="AB11" s="35">
        <v>3.5221984098800379</v>
      </c>
      <c r="AC11" s="35">
        <v>4.1105180478631702</v>
      </c>
      <c r="AD11" s="35">
        <v>5.0513417599846466</v>
      </c>
      <c r="AF11" s="34">
        <v>1.5432903126775456E-2</v>
      </c>
      <c r="AG11" s="35">
        <v>1.3895402488733639</v>
      </c>
      <c r="AH11" s="35">
        <v>1.8937926270058305</v>
      </c>
      <c r="AI11" s="35">
        <v>2.1461469662329073</v>
      </c>
      <c r="AJ11" s="35">
        <v>1.8633387335610552</v>
      </c>
      <c r="AK11" s="35">
        <v>2.8645418826060807</v>
      </c>
      <c r="AL11" s="35">
        <v>2.6432621334860649</v>
      </c>
      <c r="AM11" s="35">
        <v>2.6688523850767507</v>
      </c>
      <c r="AN11" s="35">
        <v>2.147415889196143</v>
      </c>
      <c r="AP11" s="34">
        <v>2.7244505389535323E-2</v>
      </c>
      <c r="AQ11" s="35">
        <v>2.6154175535511053</v>
      </c>
      <c r="AR11" s="35">
        <v>2.6761741582403866</v>
      </c>
      <c r="AS11" s="35">
        <v>2.396103697433329</v>
      </c>
      <c r="AT11" s="35">
        <v>2.4801467829388981</v>
      </c>
      <c r="AV11" s="34">
        <v>5.602272773275567E-3</v>
      </c>
      <c r="AW11" s="35">
        <v>5.0567043483913183</v>
      </c>
      <c r="AX11" s="35">
        <v>6.2953196616572722</v>
      </c>
      <c r="AY11" s="35">
        <v>7.1053095527097554</v>
      </c>
      <c r="AZ11" s="35">
        <v>7.5130346991742964</v>
      </c>
      <c r="BA11" s="35">
        <v>7.8543840051420508</v>
      </c>
      <c r="BC11" s="34">
        <v>5.602272773275567E-3</v>
      </c>
      <c r="BD11" s="35">
        <v>5.7412715974084296</v>
      </c>
      <c r="BE11" s="35">
        <v>6.3933276618901473</v>
      </c>
      <c r="BF11" s="35">
        <v>6.8283710286701842</v>
      </c>
      <c r="BG11" s="35">
        <v>6.4286588755106644</v>
      </c>
      <c r="BH11" s="35">
        <v>7.2584586349334339</v>
      </c>
      <c r="BI11" s="35">
        <v>7.0932276282007107</v>
      </c>
      <c r="BJ11" s="35">
        <v>7.1224984285792194</v>
      </c>
      <c r="BK11" s="35">
        <v>6.8918876642190368</v>
      </c>
      <c r="BM11" s="34">
        <v>8.104640245437611E-3</v>
      </c>
      <c r="BN11" s="35">
        <v>3.2207102966639249</v>
      </c>
      <c r="BO11" s="35">
        <v>3.2473254561193849</v>
      </c>
      <c r="BP11" s="35">
        <v>2.9624266122793879</v>
      </c>
      <c r="BQ11" s="35">
        <v>3.1132878195421476</v>
      </c>
    </row>
    <row r="12" spans="2:69">
      <c r="B12" s="34">
        <v>5.810769418596614E-2</v>
      </c>
      <c r="C12" s="35">
        <v>1.3926382865298339</v>
      </c>
      <c r="D12" s="35">
        <v>2.0552424138029979</v>
      </c>
      <c r="E12" s="35">
        <v>2.9212699173019536</v>
      </c>
      <c r="F12" s="35">
        <v>3.6921855495624785</v>
      </c>
      <c r="G12" s="35">
        <v>4.7714302726461106</v>
      </c>
      <c r="I12" s="34">
        <v>5.810769418596614E-2</v>
      </c>
      <c r="J12" s="35">
        <v>1.9378079991902835</v>
      </c>
      <c r="K12" s="35">
        <v>2.6345797953251249</v>
      </c>
      <c r="L12" s="35">
        <v>2.9721395309963139</v>
      </c>
      <c r="M12" s="35">
        <v>2.4728892333423387</v>
      </c>
      <c r="N12" s="35">
        <v>3.681579148721267</v>
      </c>
      <c r="O12" s="35">
        <v>3.4828160571677187</v>
      </c>
      <c r="P12" s="35">
        <v>3.4629629932789388</v>
      </c>
      <c r="Q12" s="35">
        <v>2.8527225670438421</v>
      </c>
      <c r="S12" s="34">
        <v>0.10880471725637714</v>
      </c>
      <c r="T12" s="35">
        <v>2.4851578324387193</v>
      </c>
      <c r="U12" s="35">
        <v>2.5642745111337981</v>
      </c>
      <c r="V12" s="35">
        <v>1.977184235865483</v>
      </c>
      <c r="W12" s="35">
        <v>2.1357613120578267</v>
      </c>
      <c r="Y12" s="34">
        <v>3.3612615850858611E-2</v>
      </c>
      <c r="Z12" s="35">
        <v>3.4044472069365548</v>
      </c>
      <c r="AA12" s="35">
        <v>3.6631726967141343</v>
      </c>
      <c r="AB12" s="35">
        <v>4.4083495976629967</v>
      </c>
      <c r="AC12" s="35">
        <v>5.0173456202582871</v>
      </c>
      <c r="AD12" s="35">
        <v>5.8056421311333484</v>
      </c>
      <c r="AF12" s="34">
        <v>3.3612615850858611E-2</v>
      </c>
      <c r="AG12" s="35">
        <v>1.9378079991902835</v>
      </c>
      <c r="AH12" s="35">
        <v>2.6345797953251249</v>
      </c>
      <c r="AI12" s="35">
        <v>2.9721395309963139</v>
      </c>
      <c r="AJ12" s="35">
        <v>2.4728892333423387</v>
      </c>
      <c r="AK12" s="35">
        <v>3.681579148721267</v>
      </c>
      <c r="AL12" s="35">
        <v>3.4828160571677187</v>
      </c>
      <c r="AM12" s="35">
        <v>3.4629629932789388</v>
      </c>
      <c r="AN12" s="35">
        <v>2.8527225670438421</v>
      </c>
      <c r="AP12" s="34">
        <v>6.9361418867871782E-2</v>
      </c>
      <c r="AQ12" s="35">
        <v>2.8410884212379615</v>
      </c>
      <c r="AR12" s="35">
        <v>2.8733996190259643</v>
      </c>
      <c r="AS12" s="35">
        <v>2.644347727519607</v>
      </c>
      <c r="AT12" s="35">
        <v>2.7342412093974415</v>
      </c>
      <c r="AV12" s="34">
        <v>2.0803030364367425E-2</v>
      </c>
      <c r="AW12" s="35">
        <v>5.8441304301910071</v>
      </c>
      <c r="AX12" s="35">
        <v>6.966366856849592</v>
      </c>
      <c r="AY12" s="35">
        <v>7.5731101697077481</v>
      </c>
      <c r="AZ12" s="35">
        <v>7.8757493472735716</v>
      </c>
      <c r="BA12" s="35">
        <v>8.0169490538378412</v>
      </c>
      <c r="BC12" s="34">
        <v>2.0803030364367425E-2</v>
      </c>
      <c r="BD12" s="35">
        <v>6.3908230556530121</v>
      </c>
      <c r="BE12" s="35">
        <v>6.9933130306237929</v>
      </c>
      <c r="BF12" s="35">
        <v>7.3292653598915605</v>
      </c>
      <c r="BG12" s="35">
        <v>7.0047178941526447</v>
      </c>
      <c r="BH12" s="35">
        <v>7.6485228772863953</v>
      </c>
      <c r="BI12" s="35">
        <v>7.4904392350731754</v>
      </c>
      <c r="BJ12" s="35">
        <v>7.5331308162959498</v>
      </c>
      <c r="BK12" s="35">
        <v>7.3531252768348576</v>
      </c>
      <c r="BM12" s="34">
        <v>4.4139520327250159E-2</v>
      </c>
      <c r="BN12" s="35">
        <v>3.259201410567317</v>
      </c>
      <c r="BO12" s="35">
        <v>3.2644359679997543</v>
      </c>
      <c r="BP12" s="35">
        <v>3.1288773314736344</v>
      </c>
      <c r="BQ12" s="35">
        <v>3.2210089578214069</v>
      </c>
    </row>
    <row r="13" spans="2:69">
      <c r="B13" s="34">
        <v>7.9874979722864781E-2</v>
      </c>
      <c r="C13" s="35">
        <v>1.8786126121225946</v>
      </c>
      <c r="D13" s="35">
        <v>2.7191529354602704</v>
      </c>
      <c r="E13" s="35">
        <v>3.6418936743475938</v>
      </c>
      <c r="F13" s="35">
        <v>4.4041387660153939</v>
      </c>
      <c r="G13" s="35">
        <v>5.1476051142552297</v>
      </c>
      <c r="I13" s="34">
        <v>7.9874979722864781E-2</v>
      </c>
      <c r="J13" s="35">
        <v>2.4345581294333525</v>
      </c>
      <c r="K13" s="35">
        <v>3.2558603216191582</v>
      </c>
      <c r="L13" s="35">
        <v>3.6526592480499405</v>
      </c>
      <c r="M13" s="35">
        <v>3.0175597739379634</v>
      </c>
      <c r="N13" s="35">
        <v>4.2454677143994113</v>
      </c>
      <c r="O13" s="35">
        <v>4.1082133109067192</v>
      </c>
      <c r="P13" s="35">
        <v>4.0528657600284896</v>
      </c>
      <c r="Q13" s="35">
        <v>3.392402780925722</v>
      </c>
      <c r="S13" s="34">
        <v>0.15824625856087854</v>
      </c>
      <c r="T13" s="35">
        <v>2.5693798699288255</v>
      </c>
      <c r="U13" s="35">
        <v>2.5887522020708529</v>
      </c>
      <c r="V13" s="35">
        <v>2.2081263883836013</v>
      </c>
      <c r="W13" s="35">
        <v>2.3466768005223693</v>
      </c>
      <c r="Y13" s="34">
        <v>5.1792328574941766E-2</v>
      </c>
      <c r="Z13" s="35">
        <v>3.8093398281076718</v>
      </c>
      <c r="AA13" s="35">
        <v>4.3065150690919083</v>
      </c>
      <c r="AB13" s="35">
        <v>5.0735900522971242</v>
      </c>
      <c r="AC13" s="35">
        <v>5.6137852949588156</v>
      </c>
      <c r="AD13" s="35">
        <v>6.15553495626905</v>
      </c>
      <c r="AF13" s="34">
        <v>5.1792328574941766E-2</v>
      </c>
      <c r="AG13" s="35">
        <v>2.4345581294333525</v>
      </c>
      <c r="AH13" s="35">
        <v>3.2558603216191582</v>
      </c>
      <c r="AI13" s="35">
        <v>3.6526592480499405</v>
      </c>
      <c r="AJ13" s="35">
        <v>3.0175597739379634</v>
      </c>
      <c r="AK13" s="35">
        <v>4.2454677143994113</v>
      </c>
      <c r="AL13" s="35">
        <v>4.1082133109067192</v>
      </c>
      <c r="AM13" s="35">
        <v>4.0528657600284896</v>
      </c>
      <c r="AN13" s="35">
        <v>3.392402780925722</v>
      </c>
      <c r="AP13" s="34">
        <v>0.11147833234620824</v>
      </c>
      <c r="AQ13" s="35">
        <v>2.8772554994222115</v>
      </c>
      <c r="AR13" s="35">
        <v>2.8730186334330514</v>
      </c>
      <c r="AS13" s="35">
        <v>2.7139308184694846</v>
      </c>
      <c r="AT13" s="35">
        <v>2.8049835824401406</v>
      </c>
      <c r="AV13" s="34">
        <v>3.6003787955459284E-2</v>
      </c>
      <c r="AW13" s="35">
        <v>6.3428901056752043</v>
      </c>
      <c r="AX13" s="35">
        <v>7.2529343115572082</v>
      </c>
      <c r="AY13" s="35">
        <v>7.6075638209359724</v>
      </c>
      <c r="AZ13" s="35">
        <v>7.7752293884254513</v>
      </c>
      <c r="BA13" s="35">
        <v>7.7056904045277124</v>
      </c>
      <c r="BC13" s="34">
        <v>3.6003787955459284E-2</v>
      </c>
      <c r="BD13" s="35">
        <v>6.7059161871958857</v>
      </c>
      <c r="BE13" s="35">
        <v>7.2057434776064184</v>
      </c>
      <c r="BF13" s="35">
        <v>7.4157291632551736</v>
      </c>
      <c r="BG13" s="35">
        <v>7.203604241149395</v>
      </c>
      <c r="BH13" s="35">
        <v>7.5954691308374356</v>
      </c>
      <c r="BI13" s="35">
        <v>7.4528593923238411</v>
      </c>
      <c r="BJ13" s="35">
        <v>7.5054139239353033</v>
      </c>
      <c r="BK13" s="35">
        <v>7.4034591855618244</v>
      </c>
      <c r="BM13" s="34">
        <v>8.0174400409062707E-2</v>
      </c>
      <c r="BN13" s="35">
        <v>3.1260875478763177</v>
      </c>
      <c r="BO13" s="35">
        <v>3.1091714600565772</v>
      </c>
      <c r="BP13" s="35">
        <v>3.1286798625375267</v>
      </c>
      <c r="BQ13" s="35">
        <v>3.158680472326461</v>
      </c>
    </row>
    <row r="14" spans="2:69">
      <c r="B14" s="34">
        <v>0.10164226525976341</v>
      </c>
      <c r="C14" s="35">
        <v>2.310627961311154</v>
      </c>
      <c r="D14" s="35">
        <v>3.2421824693567558</v>
      </c>
      <c r="E14" s="35">
        <v>4.117594739897581</v>
      </c>
      <c r="F14" s="35">
        <v>4.7411094513446752</v>
      </c>
      <c r="G14" s="35">
        <v>4.991020548303589</v>
      </c>
      <c r="I14" s="34">
        <v>0.10164226525976341</v>
      </c>
      <c r="J14" s="35">
        <v>2.8019178683701487</v>
      </c>
      <c r="K14" s="35">
        <v>3.6690291760280265</v>
      </c>
      <c r="L14" s="35">
        <v>4.0666616042320989</v>
      </c>
      <c r="M14" s="35">
        <v>3.4062163328931323</v>
      </c>
      <c r="N14" s="35">
        <v>4.4522110282411118</v>
      </c>
      <c r="O14" s="35">
        <v>4.3550349820032501</v>
      </c>
      <c r="P14" s="35">
        <v>4.2898048208456059</v>
      </c>
      <c r="Q14" s="35">
        <v>3.6861772000747441</v>
      </c>
      <c r="S14" s="34">
        <v>0.20768779986537991</v>
      </c>
      <c r="T14" s="35">
        <v>2.4065975618671338</v>
      </c>
      <c r="U14" s="35">
        <v>2.3563053758820738</v>
      </c>
      <c r="V14" s="35">
        <v>2.2532230172007663</v>
      </c>
      <c r="W14" s="35">
        <v>2.3536995823557199</v>
      </c>
      <c r="Y14" s="34">
        <v>6.9972041299024929E-2</v>
      </c>
      <c r="Z14" s="35">
        <v>4.0045237276272809</v>
      </c>
      <c r="AA14" s="35">
        <v>4.7130691875595279</v>
      </c>
      <c r="AB14" s="35">
        <v>5.4153570233064974</v>
      </c>
      <c r="AC14" s="35">
        <v>5.8045884117296742</v>
      </c>
      <c r="AD14" s="35">
        <v>6.0317024801951842</v>
      </c>
      <c r="AF14" s="34">
        <v>6.9972041299024929E-2</v>
      </c>
      <c r="AG14" s="35">
        <v>2.8019178683701487</v>
      </c>
      <c r="AH14" s="35">
        <v>3.6690291760280265</v>
      </c>
      <c r="AI14" s="35">
        <v>4.0666616042320989</v>
      </c>
      <c r="AJ14" s="35">
        <v>3.4062163328931323</v>
      </c>
      <c r="AK14" s="35">
        <v>4.4522110282411118</v>
      </c>
      <c r="AL14" s="35">
        <v>4.3550349820032501</v>
      </c>
      <c r="AM14" s="35">
        <v>4.2898048208456059</v>
      </c>
      <c r="AN14" s="35">
        <v>3.6861772000747441</v>
      </c>
      <c r="AP14" s="34">
        <v>0.15359524582454467</v>
      </c>
      <c r="AQ14" s="35">
        <v>2.7081418284380478</v>
      </c>
      <c r="AR14" s="35">
        <v>2.6634039568999262</v>
      </c>
      <c r="AS14" s="35">
        <v>2.5899365513590094</v>
      </c>
      <c r="AT14" s="35">
        <v>2.672368447335014</v>
      </c>
      <c r="AV14" s="34">
        <v>5.1204545546551135E-2</v>
      </c>
      <c r="AW14" s="35">
        <v>6.5124439078808392</v>
      </c>
      <c r="AX14" s="35">
        <v>7.1201497884565734</v>
      </c>
      <c r="AY14" s="35">
        <v>7.1886169020142194</v>
      </c>
      <c r="AZ14" s="35">
        <v>7.2008154365570549</v>
      </c>
      <c r="BA14" s="35">
        <v>6.9193420820098712</v>
      </c>
      <c r="BC14" s="34">
        <v>5.1204545546551135E-2</v>
      </c>
      <c r="BD14" s="35">
        <v>6.6476500727821159</v>
      </c>
      <c r="BE14" s="35">
        <v>7.0081573649720088</v>
      </c>
      <c r="BF14" s="35">
        <v>7.0670585434457394</v>
      </c>
      <c r="BG14" s="35">
        <v>6.9949448239962191</v>
      </c>
      <c r="BH14" s="35">
        <v>7.0820849458420545</v>
      </c>
      <c r="BI14" s="35">
        <v>6.9761817638669399</v>
      </c>
      <c r="BJ14" s="35">
        <v>7.0330607684711284</v>
      </c>
      <c r="BK14" s="35">
        <v>7.0088774670384568</v>
      </c>
      <c r="BM14" s="34">
        <v>0.11620928049087523</v>
      </c>
      <c r="BN14" s="35">
        <v>2.8198885064593644</v>
      </c>
      <c r="BO14" s="35">
        <v>2.780752896852138</v>
      </c>
      <c r="BP14" s="35">
        <v>2.9552627812400662</v>
      </c>
      <c r="BQ14" s="35">
        <v>2.9236579742012325</v>
      </c>
    </row>
    <row r="15" spans="2:69">
      <c r="B15" s="34">
        <v>0.12340955079666208</v>
      </c>
      <c r="C15" s="35">
        <v>2.6284924461521832</v>
      </c>
      <c r="D15" s="35">
        <v>3.537946762648696</v>
      </c>
      <c r="E15" s="35">
        <v>4.2384685099987998</v>
      </c>
      <c r="F15" s="35">
        <v>4.6173308564881248</v>
      </c>
      <c r="G15" s="35">
        <v>4.336360220157423</v>
      </c>
      <c r="I15" s="34">
        <v>0.12340955079666208</v>
      </c>
      <c r="J15" s="35">
        <v>2.9807395644910897</v>
      </c>
      <c r="K15" s="35">
        <v>3.7976739614993917</v>
      </c>
      <c r="L15" s="35">
        <v>4.1348708792352991</v>
      </c>
      <c r="M15" s="35">
        <v>3.5036843647247751</v>
      </c>
      <c r="N15" s="35">
        <v>4.2570294312064698</v>
      </c>
      <c r="O15" s="35">
        <v>4.2031830847989378</v>
      </c>
      <c r="P15" s="35">
        <v>4.1387424027319204</v>
      </c>
      <c r="Q15" s="35">
        <v>3.6633404378222356</v>
      </c>
      <c r="S15" s="34">
        <v>0.25712934116988129</v>
      </c>
      <c r="T15" s="35">
        <v>1.9898090677005158</v>
      </c>
      <c r="U15" s="35">
        <v>1.859196466020248</v>
      </c>
      <c r="V15" s="35">
        <v>2.0861685368107592</v>
      </c>
      <c r="W15" s="35">
        <v>2.1307623066353858</v>
      </c>
      <c r="Y15" s="34">
        <v>8.815175402310807E-2</v>
      </c>
      <c r="Z15" s="35">
        <v>3.9121034590208139</v>
      </c>
      <c r="AA15" s="35">
        <v>4.7874087606382147</v>
      </c>
      <c r="AB15" s="35">
        <v>5.346223219697416</v>
      </c>
      <c r="AC15" s="35">
        <v>5.5395910389338674</v>
      </c>
      <c r="AD15" s="35">
        <v>5.3764994099089147</v>
      </c>
      <c r="AF15" s="34">
        <v>8.815175402310807E-2</v>
      </c>
      <c r="AG15" s="35">
        <v>2.9807395644910897</v>
      </c>
      <c r="AH15" s="35">
        <v>3.7976739614993917</v>
      </c>
      <c r="AI15" s="35">
        <v>4.1348708792352991</v>
      </c>
      <c r="AJ15" s="35">
        <v>3.5036843647247751</v>
      </c>
      <c r="AK15" s="35">
        <v>4.2570294312064698</v>
      </c>
      <c r="AL15" s="35">
        <v>4.2031830847989378</v>
      </c>
      <c r="AM15" s="35">
        <v>4.1387424027319204</v>
      </c>
      <c r="AN15" s="35">
        <v>3.6633404378222356</v>
      </c>
      <c r="AP15" s="34">
        <v>0.19571215930288113</v>
      </c>
      <c r="AQ15" s="35">
        <v>2.3228072207018058</v>
      </c>
      <c r="AR15" s="35">
        <v>2.2355500261603529</v>
      </c>
      <c r="AS15" s="35">
        <v>2.2709490624357334</v>
      </c>
      <c r="AT15" s="35">
        <v>2.3263270224203021</v>
      </c>
      <c r="AV15" s="34">
        <v>6.6405303137643007E-2</v>
      </c>
      <c r="AW15" s="35">
        <v>6.30780184406348</v>
      </c>
      <c r="AX15" s="35">
        <v>6.5475494084623964</v>
      </c>
      <c r="AY15" s="35">
        <v>6.3018391993991578</v>
      </c>
      <c r="AZ15" s="35">
        <v>6.1508178974447922</v>
      </c>
      <c r="BA15" s="35">
        <v>5.6550458712109313</v>
      </c>
      <c r="BC15" s="34">
        <v>6.6405303137643007E-2</v>
      </c>
      <c r="BD15" s="35">
        <v>6.2000201953044556</v>
      </c>
      <c r="BE15" s="35">
        <v>6.3696588990678835</v>
      </c>
      <c r="BF15" s="35">
        <v>6.2667024211871443</v>
      </c>
      <c r="BG15" s="35">
        <v>6.3507362531739098</v>
      </c>
      <c r="BH15" s="35">
        <v>6.0970708439292407</v>
      </c>
      <c r="BI15" s="35">
        <v>6.0423463509640776</v>
      </c>
      <c r="BJ15" s="35">
        <v>6.1013784626049388</v>
      </c>
      <c r="BK15" s="35">
        <v>6.1605022218861407</v>
      </c>
      <c r="BM15" s="34">
        <v>0.15224416057268778</v>
      </c>
      <c r="BN15" s="35">
        <v>2.3403010262310091</v>
      </c>
      <c r="BO15" s="35">
        <v>2.2783836587534938</v>
      </c>
      <c r="BP15" s="35">
        <v>2.6086255702055769</v>
      </c>
      <c r="BQ15" s="35">
        <v>2.5162187152755351</v>
      </c>
    </row>
    <row r="16" spans="2:69">
      <c r="B16" s="34">
        <v>0.14517683633356071</v>
      </c>
      <c r="C16" s="35">
        <v>2.7843076456525773</v>
      </c>
      <c r="D16" s="35">
        <v>3.5750720769649815</v>
      </c>
      <c r="E16" s="35">
        <v>4.0148344921224792</v>
      </c>
      <c r="F16" s="35">
        <v>4.0859513318449627</v>
      </c>
      <c r="G16" s="35">
        <v>3.5100940148880539</v>
      </c>
      <c r="I16" s="34">
        <v>0.14517683633356071</v>
      </c>
      <c r="J16" s="35">
        <v>2.9573315126156534</v>
      </c>
      <c r="K16" s="35">
        <v>3.6595800824074627</v>
      </c>
      <c r="L16" s="35">
        <v>3.9053758226236899</v>
      </c>
      <c r="M16" s="35">
        <v>3.3443740853653425</v>
      </c>
      <c r="N16" s="35">
        <v>3.7967964014808833</v>
      </c>
      <c r="O16" s="35">
        <v>3.7389763442850446</v>
      </c>
      <c r="P16" s="35">
        <v>3.7226886226383495</v>
      </c>
      <c r="Q16" s="35">
        <v>3.3791990210350424</v>
      </c>
      <c r="S16" s="34">
        <v>0.30657088247438269</v>
      </c>
      <c r="T16" s="35">
        <v>1.4366319173490105</v>
      </c>
      <c r="U16" s="35">
        <v>1.2917925280380238</v>
      </c>
      <c r="V16" s="35">
        <v>1.7418479780176481</v>
      </c>
      <c r="W16" s="35">
        <v>1.7356199230822298</v>
      </c>
      <c r="Y16" s="34">
        <v>0.10633146674719124</v>
      </c>
      <c r="Z16" s="35">
        <v>3.5959380408638659</v>
      </c>
      <c r="AA16" s="35">
        <v>4.5575593616472343</v>
      </c>
      <c r="AB16" s="35">
        <v>4.8740608961940586</v>
      </c>
      <c r="AC16" s="35">
        <v>4.8248953843741287</v>
      </c>
      <c r="AD16" s="35">
        <v>4.2859323871554764</v>
      </c>
      <c r="AF16" s="34">
        <v>0.10633146674719124</v>
      </c>
      <c r="AG16" s="35">
        <v>2.9573315126156534</v>
      </c>
      <c r="AH16" s="35">
        <v>3.6595800824074627</v>
      </c>
      <c r="AI16" s="35">
        <v>3.9053758226236899</v>
      </c>
      <c r="AJ16" s="35">
        <v>3.3443740853653425</v>
      </c>
      <c r="AK16" s="35">
        <v>3.7967964014808833</v>
      </c>
      <c r="AL16" s="35">
        <v>3.7389763442850446</v>
      </c>
      <c r="AM16" s="35">
        <v>3.7226886226383495</v>
      </c>
      <c r="AN16" s="35">
        <v>3.3791990210350424</v>
      </c>
      <c r="AP16" s="34">
        <v>0.23782907278121759</v>
      </c>
      <c r="AQ16" s="35">
        <v>1.7172915689010815</v>
      </c>
      <c r="AR16" s="35">
        <v>1.5958060017802247</v>
      </c>
      <c r="AS16" s="35">
        <v>1.7519958361897403</v>
      </c>
      <c r="AT16" s="35">
        <v>1.7703894646569356</v>
      </c>
      <c r="AV16" s="34">
        <v>8.1606060728734858E-2</v>
      </c>
      <c r="AW16" s="35">
        <v>5.7095166240687316</v>
      </c>
      <c r="AX16" s="35">
        <v>5.5198455212025586</v>
      </c>
      <c r="AY16" s="35">
        <v>4.9421618934886808</v>
      </c>
      <c r="AZ16" s="35">
        <v>4.6227444358953811</v>
      </c>
      <c r="BA16" s="35">
        <v>3.9090529110879535</v>
      </c>
      <c r="BC16" s="34">
        <v>8.1606060728734858E-2</v>
      </c>
      <c r="BD16" s="35">
        <v>5.3303751247361895</v>
      </c>
      <c r="BE16" s="35">
        <v>5.289110585157963</v>
      </c>
      <c r="BF16" s="35">
        <v>5.00652377101766</v>
      </c>
      <c r="BG16" s="35">
        <v>5.2506083567579402</v>
      </c>
      <c r="BH16" s="35">
        <v>4.6376055184374838</v>
      </c>
      <c r="BI16" s="35">
        <v>4.6459576175486736</v>
      </c>
      <c r="BJ16" s="35">
        <v>4.7054578361776871</v>
      </c>
      <c r="BK16" s="35">
        <v>4.8492749174985779</v>
      </c>
      <c r="BM16" s="34">
        <v>0.18827904065450032</v>
      </c>
      <c r="BN16" s="35">
        <v>1.687255956292556</v>
      </c>
      <c r="BO16" s="35">
        <v>1.6021586510846293</v>
      </c>
      <c r="BP16" s="35">
        <v>2.0916196994633864</v>
      </c>
      <c r="BQ16" s="35">
        <v>1.9355282114593872</v>
      </c>
    </row>
    <row r="17" spans="2:69">
      <c r="B17" s="34">
        <v>0.16694412187045934</v>
      </c>
      <c r="C17" s="35">
        <v>2.8068385726159679</v>
      </c>
      <c r="D17" s="35">
        <v>3.4300139931253604</v>
      </c>
      <c r="E17" s="35">
        <v>3.578343373673841</v>
      </c>
      <c r="F17" s="35">
        <v>3.4144090536494125</v>
      </c>
      <c r="G17" s="35">
        <v>2.7465468949560661</v>
      </c>
      <c r="I17" s="34">
        <v>0.16694412187045934</v>
      </c>
      <c r="J17" s="35">
        <v>2.8645213323829211</v>
      </c>
      <c r="K17" s="35">
        <v>3.3457067676548493</v>
      </c>
      <c r="L17" s="35">
        <v>3.4760359939070278</v>
      </c>
      <c r="M17" s="35">
        <v>3.0456372219209786</v>
      </c>
      <c r="N17" s="35">
        <v>3.2425700658339283</v>
      </c>
      <c r="O17" s="35">
        <v>3.1713106103069655</v>
      </c>
      <c r="P17" s="35">
        <v>3.218673429709864</v>
      </c>
      <c r="Q17" s="35">
        <v>3.013874298032758</v>
      </c>
      <c r="S17" s="34">
        <v>0.35601242377888409</v>
      </c>
      <c r="T17" s="35">
        <v>0.98967175552547249</v>
      </c>
      <c r="U17" s="35">
        <v>0.87697856288046161</v>
      </c>
      <c r="V17" s="35">
        <v>1.3453782337964402</v>
      </c>
      <c r="W17" s="35">
        <v>1.322380326082691</v>
      </c>
      <c r="Y17" s="34">
        <v>0.12451117947127441</v>
      </c>
      <c r="Z17" s="35">
        <v>3.3775896303159065</v>
      </c>
      <c r="AA17" s="35">
        <v>4.1582700758716724</v>
      </c>
      <c r="AB17" s="35">
        <v>4.1302488408592124</v>
      </c>
      <c r="AC17" s="35">
        <v>3.8550335318606033</v>
      </c>
      <c r="AD17" s="35">
        <v>3.1997724767019653</v>
      </c>
      <c r="AF17" s="34">
        <v>0.12451117947127441</v>
      </c>
      <c r="AG17" s="35">
        <v>2.8645213323829211</v>
      </c>
      <c r="AH17" s="35">
        <v>3.3457067676548493</v>
      </c>
      <c r="AI17" s="35">
        <v>3.4760359939070278</v>
      </c>
      <c r="AJ17" s="35">
        <v>3.0456372219209786</v>
      </c>
      <c r="AK17" s="35">
        <v>3.2425700658339283</v>
      </c>
      <c r="AL17" s="35">
        <v>3.1713106103069655</v>
      </c>
      <c r="AM17" s="35">
        <v>3.218673429709864</v>
      </c>
      <c r="AN17" s="35">
        <v>3.013874298032758</v>
      </c>
      <c r="AP17" s="34">
        <v>0.27994598625955402</v>
      </c>
      <c r="AQ17" s="35">
        <v>1.0862297233149421</v>
      </c>
      <c r="AR17" s="35">
        <v>0.99682646962121413</v>
      </c>
      <c r="AS17" s="35">
        <v>1.2704170710826681</v>
      </c>
      <c r="AT17" s="35">
        <v>1.2341850009245925</v>
      </c>
      <c r="AV17" s="34">
        <v>9.680681831982671E-2</v>
      </c>
      <c r="AW17" s="35">
        <v>4.8098916630108128</v>
      </c>
      <c r="AX17" s="35">
        <v>4.137168954468363</v>
      </c>
      <c r="AY17" s="35">
        <v>3.2441675279568019</v>
      </c>
      <c r="AZ17" s="35">
        <v>2.7490131281018879</v>
      </c>
      <c r="BA17" s="35">
        <v>1.8938601290194734</v>
      </c>
      <c r="BC17" s="34">
        <v>9.680681831982671E-2</v>
      </c>
      <c r="BD17" s="35">
        <v>4.148377233520864</v>
      </c>
      <c r="BE17" s="35">
        <v>3.844830187311663</v>
      </c>
      <c r="BF17" s="35">
        <v>3.4235878543096612</v>
      </c>
      <c r="BG17" s="35">
        <v>3.7905660861315722</v>
      </c>
      <c r="BH17" s="35">
        <v>2.8649726741425314</v>
      </c>
      <c r="BI17" s="35">
        <v>2.9378227406968045</v>
      </c>
      <c r="BJ17" s="35">
        <v>2.9988289871938063</v>
      </c>
      <c r="BK17" s="35">
        <v>3.2299532211536683</v>
      </c>
      <c r="BM17" s="34">
        <v>0.22431392073631287</v>
      </c>
      <c r="BN17" s="35">
        <v>0.86228527587512593</v>
      </c>
      <c r="BO17" s="35">
        <v>0.75369057199078093</v>
      </c>
      <c r="BP17" s="35">
        <v>1.4045223455540028</v>
      </c>
      <c r="BQ17" s="35">
        <v>1.1821404702515272</v>
      </c>
    </row>
    <row r="18" spans="2:69">
      <c r="B18" s="34">
        <v>0.18871140740735801</v>
      </c>
      <c r="C18" s="35">
        <v>2.7170228601014093</v>
      </c>
      <c r="D18" s="35">
        <v>3.1517451201228091</v>
      </c>
      <c r="E18" s="35">
        <v>3.0666621383207211</v>
      </c>
      <c r="F18" s="35">
        <v>2.7838755141063563</v>
      </c>
      <c r="G18" s="35">
        <v>2.1325476286314791</v>
      </c>
      <c r="I18" s="34">
        <v>0.18871140740735801</v>
      </c>
      <c r="J18" s="35">
        <v>2.7119819857708265</v>
      </c>
      <c r="K18" s="35">
        <v>2.965447954866876</v>
      </c>
      <c r="L18" s="35">
        <v>2.9896179874566409</v>
      </c>
      <c r="M18" s="35">
        <v>2.7213065020543001</v>
      </c>
      <c r="N18" s="35">
        <v>2.6799824579841816</v>
      </c>
      <c r="O18" s="35">
        <v>2.6281648387186629</v>
      </c>
      <c r="P18" s="35">
        <v>2.7130129030025452</v>
      </c>
      <c r="Q18" s="35">
        <v>2.6417134760491083</v>
      </c>
      <c r="S18" s="34">
        <v>0.40545396508338549</v>
      </c>
      <c r="T18" s="35">
        <v>0.69539918455600347</v>
      </c>
      <c r="U18" s="35">
        <v>0.6042796279149788</v>
      </c>
      <c r="V18" s="35">
        <v>1.0173311300976373</v>
      </c>
      <c r="W18" s="35">
        <v>0.98897995285024032</v>
      </c>
      <c r="Y18" s="34">
        <v>0.14269089219535755</v>
      </c>
      <c r="Z18" s="35">
        <v>3.1153723093691372</v>
      </c>
      <c r="AA18" s="35">
        <v>3.5984742882933984</v>
      </c>
      <c r="AB18" s="35">
        <v>3.3173042164036479</v>
      </c>
      <c r="AC18" s="35">
        <v>2.9392259501285327</v>
      </c>
      <c r="AD18" s="35">
        <v>2.3546743682184728</v>
      </c>
      <c r="AF18" s="34">
        <v>0.14269089219535755</v>
      </c>
      <c r="AG18" s="35">
        <v>2.7119819857708265</v>
      </c>
      <c r="AH18" s="35">
        <v>2.965447954866876</v>
      </c>
      <c r="AI18" s="35">
        <v>2.9896179874566409</v>
      </c>
      <c r="AJ18" s="35">
        <v>2.7213065020543001</v>
      </c>
      <c r="AK18" s="35">
        <v>2.6799824579841816</v>
      </c>
      <c r="AL18" s="35">
        <v>2.6281648387186629</v>
      </c>
      <c r="AM18" s="35">
        <v>2.7130129030025452</v>
      </c>
      <c r="AN18" s="35">
        <v>2.6417134760491083</v>
      </c>
      <c r="AP18" s="34">
        <v>0.32206289973789048</v>
      </c>
      <c r="AQ18" s="35">
        <v>0.6779307293092024</v>
      </c>
      <c r="AR18" s="35">
        <v>0.62625578065215359</v>
      </c>
      <c r="AS18" s="35">
        <v>0.8689818344038629</v>
      </c>
      <c r="AT18" s="35">
        <v>0.81763418022977574</v>
      </c>
      <c r="AV18" s="34">
        <v>0.11200757591091856</v>
      </c>
      <c r="AW18" s="35">
        <v>3.7714140644053198</v>
      </c>
      <c r="AX18" s="35">
        <v>2.7522093242714876</v>
      </c>
      <c r="AY18" s="35">
        <v>1.8033344804569031</v>
      </c>
      <c r="AZ18" s="35">
        <v>1.340743016952034</v>
      </c>
      <c r="BA18" s="35">
        <v>0.78957141477765413</v>
      </c>
      <c r="BC18" s="34">
        <v>0.11200757591091856</v>
      </c>
      <c r="BD18" s="35">
        <v>3.0101722380304459</v>
      </c>
      <c r="BE18" s="35">
        <v>2.509201502058179</v>
      </c>
      <c r="BF18" s="35">
        <v>2.1011464385380636</v>
      </c>
      <c r="BG18" s="35">
        <v>2.4711025131362918</v>
      </c>
      <c r="BH18" s="35">
        <v>1.5889036958168188</v>
      </c>
      <c r="BI18" s="35">
        <v>1.6972916126198025</v>
      </c>
      <c r="BJ18" s="35">
        <v>1.7202157009410288</v>
      </c>
      <c r="BK18" s="35">
        <v>1.9583536340543035</v>
      </c>
      <c r="BM18" s="34">
        <v>0.26034880081812539</v>
      </c>
      <c r="BN18" s="35">
        <v>0.28001726165201951</v>
      </c>
      <c r="BO18" s="35">
        <v>0.22210201982389693</v>
      </c>
      <c r="BP18" s="35">
        <v>0.77529333968083103</v>
      </c>
      <c r="BQ18" s="35">
        <v>0.51892086265123738</v>
      </c>
    </row>
    <row r="19" spans="2:69">
      <c r="B19" s="34">
        <v>0.21047869294425664</v>
      </c>
      <c r="C19" s="35">
        <v>2.55903788678624</v>
      </c>
      <c r="D19" s="35">
        <v>2.8163524940139637</v>
      </c>
      <c r="E19" s="35">
        <v>2.5678463774549254</v>
      </c>
      <c r="F19" s="35">
        <v>2.2148812821514969</v>
      </c>
      <c r="G19" s="35">
        <v>1.671297382157896</v>
      </c>
      <c r="I19" s="34">
        <v>0.21047869294425664</v>
      </c>
      <c r="J19" s="35">
        <v>2.4345232251340057</v>
      </c>
      <c r="K19" s="35">
        <v>2.5829295099339533</v>
      </c>
      <c r="L19" s="35">
        <v>2.5022956436384525</v>
      </c>
      <c r="M19" s="35">
        <v>2.429850026662701</v>
      </c>
      <c r="N19" s="35">
        <v>2.1589147538190385</v>
      </c>
      <c r="O19" s="35">
        <v>2.1712011557418784</v>
      </c>
      <c r="P19" s="35">
        <v>2.2552293692968486</v>
      </c>
      <c r="Q19" s="35">
        <v>2.3276150498777985</v>
      </c>
      <c r="S19" s="34">
        <v>0.45489550638788689</v>
      </c>
      <c r="T19" s="35">
        <v>0.49982926606894468</v>
      </c>
      <c r="U19" s="35">
        <v>0.43046843756839975</v>
      </c>
      <c r="V19" s="35">
        <v>0.80937161230344068</v>
      </c>
      <c r="W19" s="35">
        <v>0.73873621708585568</v>
      </c>
      <c r="Y19" s="34">
        <v>0.16087060491944072</v>
      </c>
      <c r="Z19" s="35">
        <v>2.801751342092266</v>
      </c>
      <c r="AA19" s="35">
        <v>3.0066577351653083</v>
      </c>
      <c r="AB19" s="35">
        <v>2.6227274662103457</v>
      </c>
      <c r="AC19" s="35">
        <v>2.2290559532074181</v>
      </c>
      <c r="AD19" s="35">
        <v>1.7403065941443869</v>
      </c>
      <c r="AF19" s="34">
        <v>0.16087060491944072</v>
      </c>
      <c r="AG19" s="35">
        <v>2.4345232251340057</v>
      </c>
      <c r="AH19" s="35">
        <v>2.5829295099339533</v>
      </c>
      <c r="AI19" s="35">
        <v>2.5022956436384525</v>
      </c>
      <c r="AJ19" s="35">
        <v>2.429850026662701</v>
      </c>
      <c r="AK19" s="35">
        <v>2.1589147538190385</v>
      </c>
      <c r="AL19" s="35">
        <v>2.1712011557418784</v>
      </c>
      <c r="AM19" s="35">
        <v>2.2552293692968486</v>
      </c>
      <c r="AN19" s="35">
        <v>2.3276150498777985</v>
      </c>
      <c r="AP19" s="34">
        <v>0.36417981321622694</v>
      </c>
      <c r="AQ19" s="35">
        <v>0.437034749983297</v>
      </c>
      <c r="AR19" s="35">
        <v>0.40803465611322048</v>
      </c>
      <c r="AS19" s="35">
        <v>0.6090269500684149</v>
      </c>
      <c r="AT19" s="35">
        <v>0.53859677382537852</v>
      </c>
      <c r="AV19" s="34">
        <v>0.12720833350201041</v>
      </c>
      <c r="AW19" s="35">
        <v>2.812624997622343</v>
      </c>
      <c r="AX19" s="35">
        <v>1.7697940945987127</v>
      </c>
      <c r="AY19" s="35">
        <v>0.99104075357075616</v>
      </c>
      <c r="AZ19" s="35">
        <v>0.6450575839764614</v>
      </c>
      <c r="BA19" s="35">
        <v>0.36994935349520847</v>
      </c>
      <c r="BC19" s="34">
        <v>0.12720833350201041</v>
      </c>
      <c r="BD19" s="35">
        <v>2.1399832897990816</v>
      </c>
      <c r="BE19" s="35">
        <v>1.6470084018208995</v>
      </c>
      <c r="BF19" s="35">
        <v>1.2773118535770467</v>
      </c>
      <c r="BG19" s="35">
        <v>1.5955623083096573</v>
      </c>
      <c r="BH19" s="35">
        <v>0.90576516110537553</v>
      </c>
      <c r="BI19" s="35">
        <v>1.0340234397127723</v>
      </c>
      <c r="BJ19" s="35">
        <v>1.0163535849860197</v>
      </c>
      <c r="BK19" s="35">
        <v>1.2093900427540603</v>
      </c>
      <c r="BM19" s="34">
        <v>0.29638368089993794</v>
      </c>
      <c r="BN19" s="35">
        <v>0.10796597717093091</v>
      </c>
      <c r="BO19" s="35">
        <v>8.7342886401881661E-2</v>
      </c>
      <c r="BP19" s="35">
        <v>0.40882424998158445</v>
      </c>
      <c r="BQ19" s="35">
        <v>0.22339968283630093</v>
      </c>
    </row>
    <row r="20" spans="2:69">
      <c r="B20" s="34">
        <v>0.23224597848115527</v>
      </c>
      <c r="C20" s="35">
        <v>2.354062674178758</v>
      </c>
      <c r="D20" s="35">
        <v>2.4744907074741196</v>
      </c>
      <c r="E20" s="35">
        <v>2.1389523754602076</v>
      </c>
      <c r="F20" s="35">
        <v>1.7523346035438965</v>
      </c>
      <c r="G20" s="35">
        <v>1.3296144615692347</v>
      </c>
      <c r="I20" s="34">
        <v>0.23224597848115527</v>
      </c>
      <c r="J20" s="35">
        <v>2.1635045263385648</v>
      </c>
      <c r="K20" s="35">
        <v>2.2245984820222322</v>
      </c>
      <c r="L20" s="35">
        <v>2.0773859470095917</v>
      </c>
      <c r="M20" s="35">
        <v>2.1425258885529006</v>
      </c>
      <c r="N20" s="35">
        <v>1.7484657930104426</v>
      </c>
      <c r="O20" s="35">
        <v>1.7960208961033046</v>
      </c>
      <c r="P20" s="35">
        <v>1.8623705711597844</v>
      </c>
      <c r="Q20" s="35">
        <v>2.0397099867115109</v>
      </c>
      <c r="S20" s="34">
        <v>0.5043370476923883</v>
      </c>
      <c r="T20" s="35">
        <v>0.36680494217079385</v>
      </c>
      <c r="U20" s="35">
        <v>0.31525272592785292</v>
      </c>
      <c r="V20" s="35">
        <v>0.65427831070611309</v>
      </c>
      <c r="W20" s="35">
        <v>0.55411342698392663</v>
      </c>
      <c r="Y20" s="34">
        <v>0.17905031764352389</v>
      </c>
      <c r="Z20" s="35">
        <v>2.4746727369324839</v>
      </c>
      <c r="AA20" s="35">
        <v>2.4495101569071154</v>
      </c>
      <c r="AB20" s="35">
        <v>2.0734475231967866</v>
      </c>
      <c r="AC20" s="35">
        <v>1.7107092530200625</v>
      </c>
      <c r="AD20" s="35">
        <v>1.3007102651046207</v>
      </c>
      <c r="AF20" s="34">
        <v>0.17905031764352389</v>
      </c>
      <c r="AG20" s="35">
        <v>2.1635045263385648</v>
      </c>
      <c r="AH20" s="35">
        <v>2.2245984820222322</v>
      </c>
      <c r="AI20" s="35">
        <v>2.0773859470095917</v>
      </c>
      <c r="AJ20" s="35">
        <v>2.1425258885529006</v>
      </c>
      <c r="AK20" s="35">
        <v>1.7484657930104426</v>
      </c>
      <c r="AL20" s="35">
        <v>1.7960208961033046</v>
      </c>
      <c r="AM20" s="35">
        <v>1.8623705711597844</v>
      </c>
      <c r="AN20" s="35">
        <v>2.0397099867115109</v>
      </c>
      <c r="AP20" s="34">
        <v>0.4062967266945634</v>
      </c>
      <c r="AQ20" s="35">
        <v>0.29711081238437703</v>
      </c>
      <c r="AR20" s="35">
        <v>0.27824368512378217</v>
      </c>
      <c r="AS20" s="35">
        <v>0.4401703106435233</v>
      </c>
      <c r="AT20" s="35">
        <v>0.35987719635347809</v>
      </c>
      <c r="AV20" s="34">
        <v>0.14240909109310226</v>
      </c>
      <c r="AW20" s="35">
        <v>2.056556332625596</v>
      </c>
      <c r="AX20" s="35">
        <v>1.1438802254849532</v>
      </c>
      <c r="AY20" s="35">
        <v>0.58008038494766101</v>
      </c>
      <c r="AZ20" s="35">
        <v>0.32635644983514739</v>
      </c>
      <c r="BA20" s="35">
        <v>0.18563703880991506</v>
      </c>
      <c r="BC20" s="34">
        <v>0.14240909109310226</v>
      </c>
      <c r="BD20" s="35">
        <v>1.5306107267250186</v>
      </c>
      <c r="BE20" s="35">
        <v>1.1264684138158643</v>
      </c>
      <c r="BF20" s="35">
        <v>0.80168660833638528</v>
      </c>
      <c r="BG20" s="35">
        <v>1.054982377506362</v>
      </c>
      <c r="BH20" s="35">
        <v>0.52919542552322218</v>
      </c>
      <c r="BI20" s="35">
        <v>0.66091641107092469</v>
      </c>
      <c r="BJ20" s="35">
        <v>0.62504592058288155</v>
      </c>
      <c r="BK20" s="35">
        <v>0.76955168923579265</v>
      </c>
      <c r="BM20" s="34">
        <v>0.33241856098175049</v>
      </c>
      <c r="BN20" s="35">
        <v>5.2614311462774371E-2</v>
      </c>
      <c r="BO20" s="35">
        <v>4.2624856270227197E-2</v>
      </c>
      <c r="BP20" s="35">
        <v>0.20291649652607413</v>
      </c>
      <c r="BQ20" s="35">
        <v>0.10586261241565735</v>
      </c>
    </row>
    <row r="21" spans="2:69">
      <c r="B21" s="34">
        <v>0.25401326401805396</v>
      </c>
      <c r="C21" s="35">
        <v>2.1565114572247697</v>
      </c>
      <c r="D21" s="35">
        <v>2.1339581150915747</v>
      </c>
      <c r="E21" s="35">
        <v>1.7662573649321678</v>
      </c>
      <c r="F21" s="35">
        <v>1.3833602933530948</v>
      </c>
      <c r="G21" s="35">
        <v>1.0530322446482103</v>
      </c>
      <c r="I21" s="34">
        <v>0.25401326401805396</v>
      </c>
      <c r="J21" s="35">
        <v>1.8765149802496008</v>
      </c>
      <c r="K21" s="35">
        <v>1.8920077581738901</v>
      </c>
      <c r="L21" s="35">
        <v>1.7269487360048446</v>
      </c>
      <c r="M21" s="35">
        <v>1.8830524060102531</v>
      </c>
      <c r="N21" s="35">
        <v>1.3991818957564262</v>
      </c>
      <c r="O21" s="35">
        <v>1.5089599690194</v>
      </c>
      <c r="P21" s="35">
        <v>1.5521999534547017</v>
      </c>
      <c r="Q21" s="35">
        <v>1.7534894223600679</v>
      </c>
      <c r="S21" s="34">
        <v>0.5537785889968897</v>
      </c>
      <c r="T21" s="35">
        <v>0.27373758150685429</v>
      </c>
      <c r="U21" s="35">
        <v>0.23586919864823319</v>
      </c>
      <c r="V21" s="35">
        <v>0.52664503563682374</v>
      </c>
      <c r="W21" s="35">
        <v>0.41726322222704892</v>
      </c>
      <c r="Y21" s="34">
        <v>0.19723003036760703</v>
      </c>
      <c r="Z21" s="35">
        <v>2.1626799919790827</v>
      </c>
      <c r="AA21" s="35">
        <v>1.9760818036883259</v>
      </c>
      <c r="AB21" s="35">
        <v>1.6341506291608312</v>
      </c>
      <c r="AC21" s="35">
        <v>1.3261967846764366</v>
      </c>
      <c r="AD21" s="35">
        <v>0.98174099513939761</v>
      </c>
      <c r="AF21" s="34">
        <v>0.19723003036760703</v>
      </c>
      <c r="AG21" s="35">
        <v>1.8765149802496008</v>
      </c>
      <c r="AH21" s="35">
        <v>1.8920077581738901</v>
      </c>
      <c r="AI21" s="35">
        <v>1.7269487360048446</v>
      </c>
      <c r="AJ21" s="35">
        <v>1.8830524060102531</v>
      </c>
      <c r="AK21" s="35">
        <v>1.3991818957564262</v>
      </c>
      <c r="AL21" s="35">
        <v>1.5089599690194</v>
      </c>
      <c r="AM21" s="35">
        <v>1.5521999534547017</v>
      </c>
      <c r="AN21" s="35">
        <v>1.7534894223600679</v>
      </c>
      <c r="AP21" s="34">
        <v>0.44841364017289986</v>
      </c>
      <c r="AQ21" s="35">
        <v>0.20638252114993641</v>
      </c>
      <c r="AR21" s="35">
        <v>0.19316384419042729</v>
      </c>
      <c r="AS21" s="35">
        <v>0.32395124071563769</v>
      </c>
      <c r="AT21" s="35">
        <v>0.24469564835681537</v>
      </c>
      <c r="AV21" s="34">
        <v>0.15760984868419411</v>
      </c>
      <c r="AW21" s="35">
        <v>1.5311442122210286</v>
      </c>
      <c r="AX21" s="35">
        <v>0.74449937390083409</v>
      </c>
      <c r="AY21" s="35">
        <v>0.35966037228167991</v>
      </c>
      <c r="AZ21" s="35">
        <v>0.16880566014225312</v>
      </c>
      <c r="BA21" s="35">
        <v>9.9410621904997123E-2</v>
      </c>
      <c r="BC21" s="34">
        <v>0.15760984868419411</v>
      </c>
      <c r="BD21" s="35">
        <v>1.1304665230159561</v>
      </c>
      <c r="BE21" s="35">
        <v>0.78166745406253468</v>
      </c>
      <c r="BF21" s="35">
        <v>0.52765776991400826</v>
      </c>
      <c r="BG21" s="35">
        <v>0.72973061735761491</v>
      </c>
      <c r="BH21" s="35">
        <v>0.31157514011829035</v>
      </c>
      <c r="BI21" s="35">
        <v>0.42830829868503278</v>
      </c>
      <c r="BJ21" s="35">
        <v>0.40536096178743869</v>
      </c>
      <c r="BK21" s="35">
        <v>0.51256494696652666</v>
      </c>
      <c r="BM21" s="34">
        <v>0.36845344106356304</v>
      </c>
      <c r="BN21" s="35">
        <v>2.9176387880982493E-2</v>
      </c>
      <c r="BO21" s="35">
        <v>2.2462045824467019E-2</v>
      </c>
      <c r="BP21" s="35">
        <v>0.10886953174997446</v>
      </c>
      <c r="BQ21" s="35">
        <v>5.2654468226899682E-2</v>
      </c>
    </row>
    <row r="22" spans="2:69">
      <c r="B22" s="34">
        <v>0.27578054955495263</v>
      </c>
      <c r="C22" s="35">
        <v>1.9714665986726623</v>
      </c>
      <c r="D22" s="35">
        <v>1.8183424965371247</v>
      </c>
      <c r="E22" s="35">
        <v>1.454846605983954</v>
      </c>
      <c r="F22" s="35">
        <v>1.0983908861280931</v>
      </c>
      <c r="G22" s="35">
        <v>0.83575828965198962</v>
      </c>
      <c r="I22" s="34">
        <v>0.27578054955495263</v>
      </c>
      <c r="J22" s="35">
        <v>1.6091965737695939</v>
      </c>
      <c r="K22" s="35">
        <v>1.587891232048259</v>
      </c>
      <c r="L22" s="35">
        <v>1.4421425182427261</v>
      </c>
      <c r="M22" s="35">
        <v>1.7302164766731993</v>
      </c>
      <c r="N22" s="35">
        <v>1.1250676125780774</v>
      </c>
      <c r="O22" s="35">
        <v>1.2473231918767116</v>
      </c>
      <c r="P22" s="35">
        <v>1.2793389114801492</v>
      </c>
      <c r="Q22" s="35">
        <v>1.5244171354224392</v>
      </c>
      <c r="S22" s="34">
        <v>0.6032201303013911</v>
      </c>
      <c r="T22" s="35">
        <v>0.20159180814830829</v>
      </c>
      <c r="U22" s="35">
        <v>0.1781701646889374</v>
      </c>
      <c r="V22" s="35">
        <v>0.42325692003232468</v>
      </c>
      <c r="W22" s="35">
        <v>0.31432930625431466</v>
      </c>
      <c r="Y22" s="34">
        <v>0.21540974309169017</v>
      </c>
      <c r="Z22" s="35">
        <v>1.8754262461863662</v>
      </c>
      <c r="AA22" s="35">
        <v>1.5981886087242039</v>
      </c>
      <c r="AB22" s="35">
        <v>1.2730086761087485</v>
      </c>
      <c r="AC22" s="35">
        <v>1.0545718775214903</v>
      </c>
      <c r="AD22" s="35">
        <v>0.74389416270706055</v>
      </c>
      <c r="AF22" s="34">
        <v>0.21540974309169017</v>
      </c>
      <c r="AG22" s="35">
        <v>1.6091965737695939</v>
      </c>
      <c r="AH22" s="35">
        <v>1.587891232048259</v>
      </c>
      <c r="AI22" s="35">
        <v>1.4421425182427261</v>
      </c>
      <c r="AJ22" s="35">
        <v>1.7302164766731993</v>
      </c>
      <c r="AK22" s="35">
        <v>1.1250676125780774</v>
      </c>
      <c r="AL22" s="35">
        <v>1.2473231918767116</v>
      </c>
      <c r="AM22" s="35">
        <v>1.2793389114801492</v>
      </c>
      <c r="AN22" s="35">
        <v>1.5244171354224392</v>
      </c>
      <c r="AP22" s="34">
        <v>0.49053055365123632</v>
      </c>
      <c r="AQ22" s="35">
        <v>0.14428416574340805</v>
      </c>
      <c r="AR22" s="35">
        <v>0.13539984773246427</v>
      </c>
      <c r="AS22" s="35">
        <v>0.24072568815475404</v>
      </c>
      <c r="AT22" s="35">
        <v>0.16779528152740608</v>
      </c>
      <c r="AV22" s="34">
        <v>0.17281060627528599</v>
      </c>
      <c r="AW22" s="35">
        <v>1.1535993594497049</v>
      </c>
      <c r="AX22" s="35">
        <v>0.48681815628405556</v>
      </c>
      <c r="AY22" s="35">
        <v>0.24095768808042173</v>
      </c>
      <c r="AZ22" s="35">
        <v>9.8242332139238539E-2</v>
      </c>
      <c r="BA22" s="35">
        <v>6.0418807356146735E-2</v>
      </c>
      <c r="BC22" s="34">
        <v>0.17281060627528599</v>
      </c>
      <c r="BD22" s="35">
        <v>0.84723076539750897</v>
      </c>
      <c r="BE22" s="35">
        <v>0.5591368934891634</v>
      </c>
      <c r="BF22" s="35">
        <v>0.36667808948592528</v>
      </c>
      <c r="BG22" s="35">
        <v>0.53363581798158333</v>
      </c>
      <c r="BH22" s="35">
        <v>0.19329504126913319</v>
      </c>
      <c r="BI22" s="35">
        <v>0.29211777418470108</v>
      </c>
      <c r="BJ22" s="35">
        <v>0.27097621300687907</v>
      </c>
      <c r="BK22" s="35">
        <v>0.35236094152408498</v>
      </c>
      <c r="BM22" s="34">
        <v>0.40448832114537558</v>
      </c>
      <c r="BN22" s="35">
        <v>1.6632721195805427E-2</v>
      </c>
      <c r="BO22" s="35">
        <v>1.2594266203619899E-2</v>
      </c>
      <c r="BP22" s="35">
        <v>6.2242394398168248E-2</v>
      </c>
      <c r="BQ22" s="35">
        <v>2.7787516687884095E-2</v>
      </c>
    </row>
    <row r="23" spans="2:69">
      <c r="B23" s="34">
        <v>0.29754783509185123</v>
      </c>
      <c r="C23" s="35">
        <v>1.8089717219105397</v>
      </c>
      <c r="D23" s="35">
        <v>1.5433320768716523</v>
      </c>
      <c r="E23" s="35">
        <v>1.1976965440292993</v>
      </c>
      <c r="F23" s="35">
        <v>0.8877030755872507</v>
      </c>
      <c r="G23" s="35">
        <v>0.66295390404166765</v>
      </c>
      <c r="I23" s="34">
        <v>0.29754783509185123</v>
      </c>
      <c r="J23" s="35">
        <v>1.4056853923397943</v>
      </c>
      <c r="K23" s="35">
        <v>1.336627585311676</v>
      </c>
      <c r="L23" s="35">
        <v>1.2041683587053109</v>
      </c>
      <c r="M23" s="35">
        <v>1.5698674616392552</v>
      </c>
      <c r="N23" s="35">
        <v>0.93546601793931439</v>
      </c>
      <c r="O23" s="35">
        <v>1.0400695587364923</v>
      </c>
      <c r="P23" s="35">
        <v>1.0477246464916061</v>
      </c>
      <c r="Q23" s="35">
        <v>1.3294140094107005</v>
      </c>
      <c r="S23" s="34">
        <v>0.6526616716058925</v>
      </c>
      <c r="T23" s="35">
        <v>0.14509145630539627</v>
      </c>
      <c r="U23" s="35">
        <v>0.13659033595987061</v>
      </c>
      <c r="V23" s="35">
        <v>0.33968283955413031</v>
      </c>
      <c r="W23" s="35">
        <v>0.23584223262395024</v>
      </c>
      <c r="Y23" s="34">
        <v>0.23358945581577337</v>
      </c>
      <c r="Z23" s="35">
        <v>1.6389905550916724</v>
      </c>
      <c r="AA23" s="35">
        <v>1.299568230946313</v>
      </c>
      <c r="AB23" s="35">
        <v>1.0166400740476222</v>
      </c>
      <c r="AC23" s="35">
        <v>0.85440861372149413</v>
      </c>
      <c r="AD23" s="35">
        <v>0.57080211874011533</v>
      </c>
      <c r="AF23" s="34">
        <v>0.23358945581577337</v>
      </c>
      <c r="AG23" s="35">
        <v>1.4056853923397943</v>
      </c>
      <c r="AH23" s="35">
        <v>1.336627585311676</v>
      </c>
      <c r="AI23" s="35">
        <v>1.2041683587053109</v>
      </c>
      <c r="AJ23" s="35">
        <v>1.5698674616392552</v>
      </c>
      <c r="AK23" s="35">
        <v>0.93546601793931439</v>
      </c>
      <c r="AL23" s="35">
        <v>1.0400695587364923</v>
      </c>
      <c r="AM23" s="35">
        <v>1.0477246464916061</v>
      </c>
      <c r="AN23" s="35">
        <v>1.3294140094107005</v>
      </c>
      <c r="AP23" s="34">
        <v>0.53264746712957278</v>
      </c>
      <c r="AQ23" s="35">
        <v>0.10021013703573654</v>
      </c>
      <c r="AR23" s="35">
        <v>9.4858165758013771E-2</v>
      </c>
      <c r="AS23" s="35">
        <v>0.18227137473107211</v>
      </c>
      <c r="AT23" s="35">
        <v>0.12012368138739757</v>
      </c>
      <c r="AV23" s="34">
        <v>0.18801136386637785</v>
      </c>
      <c r="AW23" s="35">
        <v>0.87937675418425376</v>
      </c>
      <c r="AX23" s="35">
        <v>0.33392009996248961</v>
      </c>
      <c r="AY23" s="35">
        <v>0.16729176222190892</v>
      </c>
      <c r="AZ23" s="35">
        <v>6.0152648855396652E-2</v>
      </c>
      <c r="BA23" s="35">
        <v>3.7536803894826942E-2</v>
      </c>
      <c r="BC23" s="34">
        <v>0.18801136386637785</v>
      </c>
      <c r="BD23" s="35">
        <v>0.64355842732892354</v>
      </c>
      <c r="BE23" s="35">
        <v>0.4277379784085617</v>
      </c>
      <c r="BF23" s="35">
        <v>0.26046879709765741</v>
      </c>
      <c r="BG23" s="35">
        <v>0.38928587690643535</v>
      </c>
      <c r="BH23" s="35">
        <v>0.12786184592431021</v>
      </c>
      <c r="BI23" s="35">
        <v>0.20918908499673602</v>
      </c>
      <c r="BJ23" s="35">
        <v>0.18745035200845508</v>
      </c>
      <c r="BK23" s="35">
        <v>0.24391921584157319</v>
      </c>
      <c r="BM23" s="34">
        <v>0.44052320122718813</v>
      </c>
      <c r="BN23" s="35">
        <v>9.710584418234346E-3</v>
      </c>
      <c r="BO23" s="35">
        <v>6.7055402987842207E-3</v>
      </c>
      <c r="BP23" s="35">
        <v>2.9531317036671292E-2</v>
      </c>
      <c r="BQ23" s="35">
        <v>1.5152508021607981E-2</v>
      </c>
    </row>
    <row r="24" spans="2:69">
      <c r="B24" s="34">
        <v>0.31931512062874989</v>
      </c>
      <c r="C24" s="35">
        <v>1.653964331196871</v>
      </c>
      <c r="D24" s="35">
        <v>1.3010774393269053</v>
      </c>
      <c r="E24" s="35">
        <v>0.98034398665796607</v>
      </c>
      <c r="F24" s="35">
        <v>0.71211919948973079</v>
      </c>
      <c r="G24" s="35">
        <v>0.5333852496643583</v>
      </c>
      <c r="I24" s="34">
        <v>0.31931512062874989</v>
      </c>
      <c r="J24" s="35">
        <v>1.2468695006905723</v>
      </c>
      <c r="K24" s="35">
        <v>1.1468207581967509</v>
      </c>
      <c r="L24" s="35">
        <v>1.0111944889199709</v>
      </c>
      <c r="M24" s="35">
        <v>1.3779912096001399</v>
      </c>
      <c r="N24" s="35">
        <v>0.79300327586801123</v>
      </c>
      <c r="O24" s="35">
        <v>0.86596037287878069</v>
      </c>
      <c r="P24" s="35">
        <v>0.84791600925274502</v>
      </c>
      <c r="Q24" s="35">
        <v>1.1365456653559414</v>
      </c>
      <c r="S24" s="34">
        <v>0.7021032129103939</v>
      </c>
      <c r="T24" s="35">
        <v>0.10962658882987467</v>
      </c>
      <c r="U24" s="35">
        <v>0.10721135860484761</v>
      </c>
      <c r="V24" s="35">
        <v>0.27199760597893724</v>
      </c>
      <c r="W24" s="35">
        <v>0.17791218130516478</v>
      </c>
      <c r="Y24" s="34">
        <v>0.25176916853985654</v>
      </c>
      <c r="Z24" s="35">
        <v>1.4323696870047382</v>
      </c>
      <c r="AA24" s="35">
        <v>1.0740991404317628</v>
      </c>
      <c r="AB24" s="35">
        <v>0.82883654651111793</v>
      </c>
      <c r="AC24" s="35">
        <v>0.69819031596743941</v>
      </c>
      <c r="AD24" s="35">
        <v>0.45036998360693742</v>
      </c>
      <c r="AF24" s="34">
        <v>0.25176916853985654</v>
      </c>
      <c r="AG24" s="35">
        <v>1.2468695006905723</v>
      </c>
      <c r="AH24" s="35">
        <v>1.1468207581967509</v>
      </c>
      <c r="AI24" s="35">
        <v>1.0111944889199709</v>
      </c>
      <c r="AJ24" s="35">
        <v>1.3779912096001399</v>
      </c>
      <c r="AK24" s="35">
        <v>0.79300327586801123</v>
      </c>
      <c r="AL24" s="35">
        <v>0.86596037287878069</v>
      </c>
      <c r="AM24" s="35">
        <v>0.84791600925274502</v>
      </c>
      <c r="AN24" s="35">
        <v>1.1365456653559414</v>
      </c>
      <c r="AP24" s="34">
        <v>0.57476438060790924</v>
      </c>
      <c r="AQ24" s="35">
        <v>7.1540943698133866E-2</v>
      </c>
      <c r="AR24" s="35">
        <v>6.5657887737031101E-2</v>
      </c>
      <c r="AS24" s="35">
        <v>0.12939680907881243</v>
      </c>
      <c r="AT24" s="35">
        <v>8.8254182443132906E-2</v>
      </c>
      <c r="AV24" s="34">
        <v>0.2032121214574697</v>
      </c>
      <c r="AW24" s="35">
        <v>0.67289821969507313</v>
      </c>
      <c r="AX24" s="35">
        <v>0.23073099282246698</v>
      </c>
      <c r="AY24" s="35">
        <v>0.11964392310124672</v>
      </c>
      <c r="AZ24" s="35">
        <v>3.905587561350804E-2</v>
      </c>
      <c r="BA24" s="35">
        <v>2.3148622532413139E-2</v>
      </c>
      <c r="BC24" s="34">
        <v>0.2032121214574697</v>
      </c>
      <c r="BD24" s="35">
        <v>0.50235323305106139</v>
      </c>
      <c r="BE24" s="35">
        <v>0.31778186991756258</v>
      </c>
      <c r="BF24" s="35">
        <v>0.18316527767966573</v>
      </c>
      <c r="BG24" s="35">
        <v>0.27970519178616915</v>
      </c>
      <c r="BH24" s="35">
        <v>9.0329496408587201E-2</v>
      </c>
      <c r="BI24" s="35">
        <v>0.15343550145723847</v>
      </c>
      <c r="BJ24" s="35">
        <v>0.13210251935270917</v>
      </c>
      <c r="BK24" s="35">
        <v>0.17665845338056066</v>
      </c>
      <c r="BM24" s="34">
        <v>0.47655808130900068</v>
      </c>
      <c r="BN24" s="35">
        <v>5.8706050838918675E-3</v>
      </c>
      <c r="BO24" s="35">
        <v>3.6158630168918416E-3</v>
      </c>
      <c r="BP24" s="35">
        <v>1.8350620208196704E-2</v>
      </c>
      <c r="BQ24" s="35">
        <v>8.0662733706101334E-3</v>
      </c>
    </row>
    <row r="25" spans="2:69">
      <c r="B25" s="34">
        <v>0.34108240616564856</v>
      </c>
      <c r="C25" s="35">
        <v>1.5006026484214905</v>
      </c>
      <c r="D25" s="35">
        <v>1.1179705019200452</v>
      </c>
      <c r="E25" s="35">
        <v>0.80437899609728047</v>
      </c>
      <c r="F25" s="35">
        <v>0.59985221865271021</v>
      </c>
      <c r="G25" s="35">
        <v>0.42331733586096676</v>
      </c>
      <c r="I25" s="34">
        <v>0.34108240616564856</v>
      </c>
      <c r="J25" s="35">
        <v>1.1599918984178519</v>
      </c>
      <c r="K25" s="35">
        <v>0.97561875334259962</v>
      </c>
      <c r="L25" s="35">
        <v>0.84656467804036117</v>
      </c>
      <c r="M25" s="35">
        <v>1.1707435271369964</v>
      </c>
      <c r="N25" s="35">
        <v>0.68285975355200856</v>
      </c>
      <c r="O25" s="35">
        <v>0.72968019452018273</v>
      </c>
      <c r="P25" s="35">
        <v>0.70148077723687241</v>
      </c>
      <c r="Q25" s="35">
        <v>0.98429578015677532</v>
      </c>
      <c r="S25" s="34">
        <v>0.75154475421489531</v>
      </c>
      <c r="T25" s="35">
        <v>8.6534584488392768E-2</v>
      </c>
      <c r="U25" s="35">
        <v>8.3282374832953782E-2</v>
      </c>
      <c r="V25" s="35">
        <v>0.21655625659711827</v>
      </c>
      <c r="W25" s="35">
        <v>0.13600163706322135</v>
      </c>
      <c r="Y25" s="34">
        <v>0.26994888126393968</v>
      </c>
      <c r="Z25" s="35">
        <v>1.2377529343036711</v>
      </c>
      <c r="AA25" s="35">
        <v>0.90405069333093879</v>
      </c>
      <c r="AB25" s="35">
        <v>0.67885227650194724</v>
      </c>
      <c r="AC25" s="35">
        <v>0.58520966262980501</v>
      </c>
      <c r="AD25" s="35">
        <v>0.35664050012429521</v>
      </c>
      <c r="AF25" s="34">
        <v>0.26994888126393968</v>
      </c>
      <c r="AG25" s="35">
        <v>1.1599918984178519</v>
      </c>
      <c r="AH25" s="35">
        <v>0.97561875334259962</v>
      </c>
      <c r="AI25" s="35">
        <v>0.84656467804036117</v>
      </c>
      <c r="AJ25" s="35">
        <v>1.1707435271369964</v>
      </c>
      <c r="AK25" s="35">
        <v>0.68285975355200856</v>
      </c>
      <c r="AL25" s="35">
        <v>0.72968019452018273</v>
      </c>
      <c r="AM25" s="35">
        <v>0.70148077723687241</v>
      </c>
      <c r="AN25" s="35">
        <v>0.98429578015677532</v>
      </c>
      <c r="AP25" s="34">
        <v>0.6168812940862457</v>
      </c>
      <c r="AQ25" s="35">
        <v>5.3603750534734346E-2</v>
      </c>
      <c r="AR25" s="35">
        <v>4.4231212420694499E-2</v>
      </c>
      <c r="AS25" s="35">
        <v>9.0179176288960661E-2</v>
      </c>
      <c r="AT25" s="35">
        <v>6.4508648484533707E-2</v>
      </c>
      <c r="AV25" s="34">
        <v>0.21841287904856158</v>
      </c>
      <c r="AW25" s="35">
        <v>0.51281179752855699</v>
      </c>
      <c r="AX25" s="35">
        <v>0.16714147583709582</v>
      </c>
      <c r="AY25" s="35">
        <v>9.2435801950220844E-2</v>
      </c>
      <c r="AZ25" s="35">
        <v>2.5229536281297274E-2</v>
      </c>
      <c r="BA25" s="35">
        <v>1.2616785060590746E-2</v>
      </c>
      <c r="BC25" s="34">
        <v>0.21841287904856158</v>
      </c>
      <c r="BD25" s="35">
        <v>0.39668231737906734</v>
      </c>
      <c r="BE25" s="35">
        <v>0.24130265676197976</v>
      </c>
      <c r="BF25" s="35">
        <v>0.12914022942690448</v>
      </c>
      <c r="BG25" s="35">
        <v>0.21415955166816658</v>
      </c>
      <c r="BH25" s="35">
        <v>6.783505198305495E-2</v>
      </c>
      <c r="BI25" s="35">
        <v>0.10928286507178707</v>
      </c>
      <c r="BJ25" s="35">
        <v>8.9627419299570771E-2</v>
      </c>
      <c r="BK25" s="35">
        <v>0.13427018281936695</v>
      </c>
      <c r="BM25" s="34">
        <v>0.51259296139081323</v>
      </c>
      <c r="BN25" s="35">
        <v>3.7452606186368807E-3</v>
      </c>
      <c r="BO25" s="35">
        <v>2.0182944753241415E-3</v>
      </c>
      <c r="BP25" s="35">
        <v>1.419560124135914E-2</v>
      </c>
      <c r="BQ25" s="35">
        <v>4.7861590674644272E-3</v>
      </c>
    </row>
    <row r="26" spans="2:69">
      <c r="B26" s="34">
        <v>0.36284969170254716</v>
      </c>
      <c r="C26" s="35">
        <v>1.3521088636712635</v>
      </c>
      <c r="D26" s="35">
        <v>0.98743004701266335</v>
      </c>
      <c r="E26" s="35">
        <v>0.67065527289742077</v>
      </c>
      <c r="F26" s="35">
        <v>0.52051686700526056</v>
      </c>
      <c r="G26" s="35">
        <v>0.34107470454818994</v>
      </c>
      <c r="I26" s="34">
        <v>0.36284969170254716</v>
      </c>
      <c r="J26" s="35">
        <v>1.1334711870756802</v>
      </c>
      <c r="K26" s="35">
        <v>0.84426710417038409</v>
      </c>
      <c r="L26" s="35">
        <v>0.7297436236809669</v>
      </c>
      <c r="M26" s="35">
        <v>0.95619168708305369</v>
      </c>
      <c r="N26" s="35">
        <v>0.59903978624497156</v>
      </c>
      <c r="O26" s="35">
        <v>0.62461122877962227</v>
      </c>
      <c r="P26" s="35">
        <v>0.57137517736643029</v>
      </c>
      <c r="Q26" s="35">
        <v>0.85595029615317419</v>
      </c>
      <c r="S26" s="34">
        <v>0.80098629551939671</v>
      </c>
      <c r="T26" s="35">
        <v>7.2168143899453391E-2</v>
      </c>
      <c r="U26" s="35">
        <v>6.4178476664993225E-2</v>
      </c>
      <c r="V26" s="35">
        <v>0.16790272867147443</v>
      </c>
      <c r="W26" s="35">
        <v>0.1037620992807412</v>
      </c>
      <c r="Y26" s="34">
        <v>0.28812859398802287</v>
      </c>
      <c r="Z26" s="35">
        <v>1.0607845882554292</v>
      </c>
      <c r="AA26" s="35">
        <v>0.78394659746904893</v>
      </c>
      <c r="AB26" s="35">
        <v>0.55841313292296901</v>
      </c>
      <c r="AC26" s="35">
        <v>0.49446458878946148</v>
      </c>
      <c r="AD26" s="35">
        <v>0.28882106129259894</v>
      </c>
      <c r="AF26" s="34">
        <v>0.28812859398802287</v>
      </c>
      <c r="AG26" s="35">
        <v>1.1334711870756802</v>
      </c>
      <c r="AH26" s="35">
        <v>0.84426710417038409</v>
      </c>
      <c r="AI26" s="35">
        <v>0.7297436236809669</v>
      </c>
      <c r="AJ26" s="35">
        <v>0.95619168708305369</v>
      </c>
      <c r="AK26" s="35">
        <v>0.59903978624497156</v>
      </c>
      <c r="AL26" s="35">
        <v>0.62461122877962227</v>
      </c>
      <c r="AM26" s="35">
        <v>0.57137517736643029</v>
      </c>
      <c r="AN26" s="35">
        <v>0.85595029615317419</v>
      </c>
      <c r="AP26" s="34">
        <v>0.65899820756458216</v>
      </c>
      <c r="AQ26" s="35">
        <v>3.9905940533481989E-2</v>
      </c>
      <c r="AR26" s="35">
        <v>2.8295974741156724E-2</v>
      </c>
      <c r="AS26" s="35">
        <v>6.0889425729777638E-2</v>
      </c>
      <c r="AT26" s="35">
        <v>4.6220622225925059E-2</v>
      </c>
      <c r="AV26" s="34">
        <v>0.23361363663965343</v>
      </c>
      <c r="AW26" s="35">
        <v>0.39377793071647388</v>
      </c>
      <c r="AX26" s="35">
        <v>0.12390539584859227</v>
      </c>
      <c r="AY26" s="35">
        <v>7.6393469942517639E-2</v>
      </c>
      <c r="AZ26" s="35">
        <v>1.536584857544402E-2</v>
      </c>
      <c r="BA26" s="35">
        <v>7.0531376590504723E-3</v>
      </c>
      <c r="BC26" s="34">
        <v>0.23361363663965343</v>
      </c>
      <c r="BD26" s="35">
        <v>0.31345451389481277</v>
      </c>
      <c r="BE26" s="35">
        <v>0.18277607945165752</v>
      </c>
      <c r="BF26" s="35">
        <v>9.405155119211854E-2</v>
      </c>
      <c r="BG26" s="35">
        <v>0.17097108928008029</v>
      </c>
      <c r="BH26" s="35">
        <v>5.4217233013373903E-2</v>
      </c>
      <c r="BI26" s="35">
        <v>8.3486535721951111E-2</v>
      </c>
      <c r="BJ26" s="35">
        <v>6.2628895333108572E-2</v>
      </c>
      <c r="BK26" s="35">
        <v>0.10208377537145372</v>
      </c>
      <c r="BM26" s="34">
        <v>0.54862784147262578</v>
      </c>
      <c r="BN26" s="35">
        <v>2.4935648214615973E-3</v>
      </c>
      <c r="BO26" s="35">
        <v>1.255678966783923E-3</v>
      </c>
      <c r="BP26" s="35">
        <v>1.0632725841950363E-2</v>
      </c>
      <c r="BQ26" s="35">
        <v>2.4287713710916215E-3</v>
      </c>
    </row>
    <row r="27" spans="2:69">
      <c r="B27" s="34">
        <v>0.38461697723944582</v>
      </c>
      <c r="C27" s="35">
        <v>1.2282939262599719</v>
      </c>
      <c r="D27" s="35">
        <v>0.8937665433548132</v>
      </c>
      <c r="E27" s="35">
        <v>0.55246832120332612</v>
      </c>
      <c r="F27" s="35">
        <v>0.46309206793301899</v>
      </c>
      <c r="G27" s="35">
        <v>0.29198413574521609</v>
      </c>
      <c r="I27" s="34">
        <v>0.38461697723944582</v>
      </c>
      <c r="J27" s="35">
        <v>1.0997041044841298</v>
      </c>
      <c r="K27" s="35">
        <v>0.76331501676710356</v>
      </c>
      <c r="L27" s="35">
        <v>0.64577828394679437</v>
      </c>
      <c r="M27" s="35">
        <v>0.77410133631657818</v>
      </c>
      <c r="N27" s="35">
        <v>0.52220981698027646</v>
      </c>
      <c r="O27" s="35">
        <v>0.53020032229739222</v>
      </c>
      <c r="P27" s="35">
        <v>0.48590866355622064</v>
      </c>
      <c r="Q27" s="35">
        <v>0.75115446584865131</v>
      </c>
      <c r="S27" s="34">
        <v>0.85042783682389811</v>
      </c>
      <c r="T27" s="35">
        <v>6.1373009578673247E-2</v>
      </c>
      <c r="U27" s="35">
        <v>4.8860594830295985E-2</v>
      </c>
      <c r="V27" s="35">
        <v>0.1266348110126447</v>
      </c>
      <c r="W27" s="35">
        <v>8.0656014406628104E-2</v>
      </c>
      <c r="Y27" s="34">
        <v>0.30630830671210602</v>
      </c>
      <c r="Z27" s="35">
        <v>0.91672626680987235</v>
      </c>
      <c r="AA27" s="35">
        <v>0.68268640038650752</v>
      </c>
      <c r="AB27" s="35">
        <v>0.46219918560534556</v>
      </c>
      <c r="AC27" s="35">
        <v>0.41563045462115905</v>
      </c>
      <c r="AD27" s="35">
        <v>0.23570341092416777</v>
      </c>
      <c r="AF27" s="34">
        <v>0.30630830671210602</v>
      </c>
      <c r="AG27" s="35">
        <v>1.0997041044841298</v>
      </c>
      <c r="AH27" s="35">
        <v>0.76331501676710356</v>
      </c>
      <c r="AI27" s="35">
        <v>0.64577828394679437</v>
      </c>
      <c r="AJ27" s="35">
        <v>0.77410133631657818</v>
      </c>
      <c r="AK27" s="35">
        <v>0.52220981698027646</v>
      </c>
      <c r="AL27" s="35">
        <v>0.53020032229739222</v>
      </c>
      <c r="AM27" s="35">
        <v>0.48590866355622064</v>
      </c>
      <c r="AN27" s="35">
        <v>0.75115446584865131</v>
      </c>
      <c r="AP27" s="34">
        <v>0.70111512104291862</v>
      </c>
      <c r="AQ27" s="35">
        <v>2.8030816319694198E-2</v>
      </c>
      <c r="AR27" s="35">
        <v>1.7598391531839758E-2</v>
      </c>
      <c r="AS27" s="35">
        <v>4.2887680779284239E-2</v>
      </c>
      <c r="AT27" s="35">
        <v>3.247161979053699E-2</v>
      </c>
      <c r="AV27" s="34">
        <v>0.24881439423074528</v>
      </c>
      <c r="AW27" s="35">
        <v>0.30077594898724425</v>
      </c>
      <c r="AX27" s="35">
        <v>9.7714771339624168E-2</v>
      </c>
      <c r="AY27" s="35">
        <v>6.1781148592685568E-2</v>
      </c>
      <c r="AZ27" s="35">
        <v>8.9285533693779246E-3</v>
      </c>
      <c r="BA27" s="35">
        <v>4.0523459967539907E-3</v>
      </c>
      <c r="BC27" s="34">
        <v>0.24881439423074528</v>
      </c>
      <c r="BD27" s="35">
        <v>0.25663680533059302</v>
      </c>
      <c r="BE27" s="35">
        <v>0.13009017590993968</v>
      </c>
      <c r="BF27" s="35">
        <v>6.8084291649918249E-2</v>
      </c>
      <c r="BG27" s="35">
        <v>0.14355727436380428</v>
      </c>
      <c r="BH27" s="35">
        <v>4.1276534851524938E-2</v>
      </c>
      <c r="BI27" s="35">
        <v>6.5699680261890381E-2</v>
      </c>
      <c r="BJ27" s="35">
        <v>4.7618962116382432E-2</v>
      </c>
      <c r="BK27" s="35">
        <v>7.7363272282465353E-2</v>
      </c>
      <c r="BM27" s="34">
        <v>0.58466272155443832</v>
      </c>
      <c r="BN27" s="35">
        <v>1.6299450305907713E-3</v>
      </c>
      <c r="BO27" s="35">
        <v>7.0467657959360944E-4</v>
      </c>
      <c r="BP27" s="35">
        <v>6.0762359316217079E-3</v>
      </c>
      <c r="BQ27" s="35">
        <v>9.0529760631444473E-4</v>
      </c>
    </row>
    <row r="28" spans="2:69">
      <c r="B28" s="34">
        <v>0.40638426277634448</v>
      </c>
      <c r="C28" s="35">
        <v>1.0958398537923004</v>
      </c>
      <c r="D28" s="35">
        <v>0.81789887310934994</v>
      </c>
      <c r="E28" s="35">
        <v>0.46050087022913283</v>
      </c>
      <c r="F28" s="35">
        <v>0.42255079866723999</v>
      </c>
      <c r="G28" s="35">
        <v>0.25701442063380597</v>
      </c>
      <c r="I28" s="34">
        <v>0.40638426277634448</v>
      </c>
      <c r="J28" s="35">
        <v>1.0688744853401091</v>
      </c>
      <c r="K28" s="35">
        <v>0.67449409822261497</v>
      </c>
      <c r="L28" s="35">
        <v>0.5555448696153632</v>
      </c>
      <c r="M28" s="35">
        <v>0.64607645667578162</v>
      </c>
      <c r="N28" s="35">
        <v>0.45667046832305824</v>
      </c>
      <c r="O28" s="35">
        <v>0.46257932437350446</v>
      </c>
      <c r="P28" s="35">
        <v>0.43009581538093439</v>
      </c>
      <c r="Q28" s="35">
        <v>0.66706337119291881</v>
      </c>
      <c r="S28" s="34">
        <v>0.89986937812839951</v>
      </c>
      <c r="T28" s="35">
        <v>5.0180781692101578E-2</v>
      </c>
      <c r="U28" s="35">
        <v>3.6908035974986979E-2</v>
      </c>
      <c r="V28" s="35">
        <v>0.10722654186035253</v>
      </c>
      <c r="W28" s="35">
        <v>6.3756891887771699E-2</v>
      </c>
      <c r="Y28" s="34">
        <v>0.32448801943618916</v>
      </c>
      <c r="Z28" s="35">
        <v>0.78852074425658103</v>
      </c>
      <c r="AA28" s="35">
        <v>0.58961642117501278</v>
      </c>
      <c r="AB28" s="35">
        <v>0.38904101107543348</v>
      </c>
      <c r="AC28" s="35">
        <v>0.34536450114679329</v>
      </c>
      <c r="AD28" s="35">
        <v>0.19405788465365728</v>
      </c>
      <c r="AF28" s="34">
        <v>0.32448801943618916</v>
      </c>
      <c r="AG28" s="35">
        <v>1.0688744853401091</v>
      </c>
      <c r="AH28" s="35">
        <v>0.67449409822261497</v>
      </c>
      <c r="AI28" s="35">
        <v>0.5555448696153632</v>
      </c>
      <c r="AJ28" s="35">
        <v>0.64607645667578162</v>
      </c>
      <c r="AK28" s="35">
        <v>0.45667046832305824</v>
      </c>
      <c r="AL28" s="35">
        <v>0.46257932437350446</v>
      </c>
      <c r="AM28" s="35">
        <v>0.43009581538093439</v>
      </c>
      <c r="AN28" s="35">
        <v>0.66706337119291881</v>
      </c>
      <c r="AP28" s="34">
        <v>0.74323203452125508</v>
      </c>
      <c r="AQ28" s="35">
        <v>1.9486549748724352E-2</v>
      </c>
      <c r="AR28" s="35">
        <v>1.0833878285875767E-2</v>
      </c>
      <c r="AS28" s="35">
        <v>3.2384845091118594E-2</v>
      </c>
      <c r="AT28" s="35">
        <v>2.2811660240433223E-2</v>
      </c>
      <c r="AV28" s="34">
        <v>0.26401515182183716</v>
      </c>
      <c r="AW28" s="35">
        <v>0.23274859497210529</v>
      </c>
      <c r="AX28" s="35">
        <v>7.9060245427448175E-2</v>
      </c>
      <c r="AY28" s="35">
        <v>4.6292185983879207E-2</v>
      </c>
      <c r="AZ28" s="35">
        <v>5.9622674659747131E-3</v>
      </c>
      <c r="BA28" s="35">
        <v>2.8670880716570859E-3</v>
      </c>
      <c r="BC28" s="34">
        <v>0.26401515182183716</v>
      </c>
      <c r="BD28" s="35">
        <v>0.21091825931592112</v>
      </c>
      <c r="BE28" s="35">
        <v>8.9128633710592375E-2</v>
      </c>
      <c r="BF28" s="35">
        <v>4.9667111764539688E-2</v>
      </c>
      <c r="BG28" s="35">
        <v>0.11743810999686428</v>
      </c>
      <c r="BH28" s="35">
        <v>3.02271465515816E-2</v>
      </c>
      <c r="BI28" s="35">
        <v>5.5479378707825565E-2</v>
      </c>
      <c r="BJ28" s="35">
        <v>4.008269900909997E-2</v>
      </c>
      <c r="BK28" s="35">
        <v>5.8443857078436932E-2</v>
      </c>
      <c r="BM28" s="34">
        <v>0.62069760163625087</v>
      </c>
      <c r="BN28" s="35">
        <v>9.3870039847511455E-4</v>
      </c>
      <c r="BO28" s="35">
        <v>2.7427019814648139E-4</v>
      </c>
      <c r="BP28" s="35">
        <v>1.9153789408093654E-3</v>
      </c>
      <c r="BQ28" s="35">
        <v>5.9481336464845891E-4</v>
      </c>
    </row>
    <row r="29" spans="2:69">
      <c r="B29" s="34">
        <v>0.42815154831324309</v>
      </c>
      <c r="C29" s="35">
        <v>0.98077875924541014</v>
      </c>
      <c r="D29" s="35">
        <v>0.72328889224816417</v>
      </c>
      <c r="E29" s="35">
        <v>0.40197937883057111</v>
      </c>
      <c r="F29" s="35">
        <v>0.37901500366037882</v>
      </c>
      <c r="G29" s="35">
        <v>0.22575137742820423</v>
      </c>
      <c r="I29" s="34">
        <v>0.42815154831324309</v>
      </c>
      <c r="J29" s="35">
        <v>1.0124574652667011</v>
      </c>
      <c r="K29" s="35">
        <v>0.59537874451435979</v>
      </c>
      <c r="L29" s="35">
        <v>0.48152152410832505</v>
      </c>
      <c r="M29" s="35">
        <v>0.55752875469721208</v>
      </c>
      <c r="N29" s="35">
        <v>0.39707759880020421</v>
      </c>
      <c r="O29" s="35">
        <v>0.40779793178037588</v>
      </c>
      <c r="P29" s="35">
        <v>0.39253863041623066</v>
      </c>
      <c r="Q29" s="35">
        <v>0.57394828506345708</v>
      </c>
      <c r="S29" s="34">
        <v>0.94931091943290091</v>
      </c>
      <c r="T29" s="35">
        <v>3.842390682628772E-2</v>
      </c>
      <c r="U29" s="35">
        <v>2.7173923893755204E-2</v>
      </c>
      <c r="V29" s="35">
        <v>8.7415308724546267E-2</v>
      </c>
      <c r="W29" s="35">
        <v>4.7407831516763213E-2</v>
      </c>
      <c r="Y29" s="34">
        <v>0.34266773216027235</v>
      </c>
      <c r="Z29" s="35">
        <v>0.6665375848375662</v>
      </c>
      <c r="AA29" s="35">
        <v>0.50723747402042585</v>
      </c>
      <c r="AB29" s="35">
        <v>0.33450906974201861</v>
      </c>
      <c r="AC29" s="35">
        <v>0.2797172174647618</v>
      </c>
      <c r="AD29" s="35">
        <v>0.16128068981827137</v>
      </c>
      <c r="AF29" s="34">
        <v>0.34266773216027235</v>
      </c>
      <c r="AG29" s="35">
        <v>1.0124574652667011</v>
      </c>
      <c r="AH29" s="35">
        <v>0.59537874451435979</v>
      </c>
      <c r="AI29" s="35">
        <v>0.48152152410832505</v>
      </c>
      <c r="AJ29" s="35">
        <v>0.55752875469721208</v>
      </c>
      <c r="AK29" s="35">
        <v>0.39707759880020421</v>
      </c>
      <c r="AL29" s="35">
        <v>0.40779793178037588</v>
      </c>
      <c r="AM29" s="35">
        <v>0.39253863041623066</v>
      </c>
      <c r="AN29" s="35">
        <v>0.57394828506345708</v>
      </c>
      <c r="AP29" s="34">
        <v>0.78534894799959154</v>
      </c>
      <c r="AQ29" s="35">
        <v>1.2769021938580488E-2</v>
      </c>
      <c r="AR29" s="35">
        <v>6.5765766775272407E-3</v>
      </c>
      <c r="AS29" s="35">
        <v>2.5899806598332138E-2</v>
      </c>
      <c r="AT29" s="35">
        <v>1.448866675823748E-2</v>
      </c>
      <c r="AV29" s="34">
        <v>0.27921590941292901</v>
      </c>
      <c r="AW29" s="35">
        <v>0.17862066556940931</v>
      </c>
      <c r="AX29" s="35">
        <v>6.2556354218144886E-2</v>
      </c>
      <c r="AY29" s="35">
        <v>3.3986891657328731E-2</v>
      </c>
      <c r="AZ29" s="35">
        <v>4.0979014217398567E-3</v>
      </c>
      <c r="BA29" s="35">
        <v>1.8414971063253588E-3</v>
      </c>
      <c r="BC29" s="34">
        <v>0.27921590941292901</v>
      </c>
      <c r="BD29" s="35">
        <v>0.1781983017778746</v>
      </c>
      <c r="BE29" s="35">
        <v>6.2319408995355728E-2</v>
      </c>
      <c r="BF29" s="35">
        <v>3.5146353979885213E-2</v>
      </c>
      <c r="BG29" s="35">
        <v>8.6310747495716794E-2</v>
      </c>
      <c r="BH29" s="35">
        <v>2.2342031847955784E-2</v>
      </c>
      <c r="BI29" s="35">
        <v>4.6163449699047836E-2</v>
      </c>
      <c r="BJ29" s="35">
        <v>3.1917694259178439E-2</v>
      </c>
      <c r="BK29" s="35">
        <v>4.1092803343537994E-2</v>
      </c>
      <c r="BM29" s="34">
        <v>0.65673248171806342</v>
      </c>
      <c r="BN29" s="35">
        <v>7.4094696955275701E-4</v>
      </c>
      <c r="BO29" s="35">
        <v>8.3506946140952514E-5</v>
      </c>
      <c r="BP29" s="35">
        <v>3.0716010940824061E-5</v>
      </c>
      <c r="BQ29" s="35">
        <v>3.7292209836367699E-4</v>
      </c>
    </row>
    <row r="30" spans="2:69">
      <c r="B30" s="34">
        <v>0.44991883385014175</v>
      </c>
      <c r="C30" s="35">
        <v>0.8875651040670286</v>
      </c>
      <c r="D30" s="35">
        <v>0.62210031394079224</v>
      </c>
      <c r="E30" s="35">
        <v>0.36845800243036836</v>
      </c>
      <c r="F30" s="35">
        <v>0.3360247953562524</v>
      </c>
      <c r="G30" s="35">
        <v>0.19384818051055613</v>
      </c>
      <c r="I30" s="34">
        <v>0.44991883385014175</v>
      </c>
      <c r="J30" s="35">
        <v>0.91148512691537253</v>
      </c>
      <c r="K30" s="35">
        <v>0.51842349613514815</v>
      </c>
      <c r="L30" s="35">
        <v>0.42564499516082976</v>
      </c>
      <c r="M30" s="35">
        <v>0.51375518834995326</v>
      </c>
      <c r="N30" s="35">
        <v>0.3330563158840727</v>
      </c>
      <c r="O30" s="35">
        <v>0.36882855048660035</v>
      </c>
      <c r="P30" s="35">
        <v>0.35699700879507423</v>
      </c>
      <c r="Q30" s="35">
        <v>0.5058439885569177</v>
      </c>
      <c r="S30" s="34">
        <v>0.9987524607374022</v>
      </c>
      <c r="T30" s="35">
        <v>2.5916135838662337E-2</v>
      </c>
      <c r="U30" s="35">
        <v>1.8048172139423398E-2</v>
      </c>
      <c r="V30" s="35">
        <v>6.89385154581693E-2</v>
      </c>
      <c r="W30" s="35">
        <v>3.4107018959802948E-2</v>
      </c>
      <c r="Y30" s="34">
        <v>0.36084744488435549</v>
      </c>
      <c r="Z30" s="35">
        <v>0.56725028952001955</v>
      </c>
      <c r="AA30" s="35">
        <v>0.43072113585548699</v>
      </c>
      <c r="AB30" s="35">
        <v>0.29183294011464661</v>
      </c>
      <c r="AC30" s="35">
        <v>0.2249840197169774</v>
      </c>
      <c r="AD30" s="35">
        <v>0.13390218501269543</v>
      </c>
      <c r="AF30" s="34">
        <v>0.36084744488435549</v>
      </c>
      <c r="AG30" s="35">
        <v>0.91148512691537253</v>
      </c>
      <c r="AH30" s="35">
        <v>0.51842349613514815</v>
      </c>
      <c r="AI30" s="35">
        <v>0.42564499516082976</v>
      </c>
      <c r="AJ30" s="35">
        <v>0.51375518834995326</v>
      </c>
      <c r="AK30" s="35">
        <v>0.3330563158840727</v>
      </c>
      <c r="AL30" s="35">
        <v>0.36882855048660035</v>
      </c>
      <c r="AM30" s="35">
        <v>0.35699700879507423</v>
      </c>
      <c r="AN30" s="35">
        <v>0.5058439885569177</v>
      </c>
      <c r="AP30" s="34">
        <v>0.827465861477928</v>
      </c>
      <c r="AQ30" s="35">
        <v>7.5358507182967539E-3</v>
      </c>
      <c r="AR30" s="35">
        <v>3.6161753590549079E-3</v>
      </c>
      <c r="AS30" s="35">
        <v>2.0872112085428433E-2</v>
      </c>
      <c r="AT30" s="35">
        <v>9.2105520286938272E-3</v>
      </c>
      <c r="AV30" s="34">
        <v>0.29441666700402086</v>
      </c>
      <c r="AW30" s="35">
        <v>0.13127954759188362</v>
      </c>
      <c r="AX30" s="35">
        <v>4.6887121744119797E-2</v>
      </c>
      <c r="AY30" s="35">
        <v>2.5681122928301648E-2</v>
      </c>
      <c r="AZ30" s="35">
        <v>3.6541709331369427E-3</v>
      </c>
      <c r="BA30" s="35">
        <v>1.7900506661862E-3</v>
      </c>
      <c r="BC30" s="34">
        <v>0.29441666700402086</v>
      </c>
      <c r="BD30" s="35">
        <v>0.14927497114825714</v>
      </c>
      <c r="BE30" s="35">
        <v>4.2335544345374336E-2</v>
      </c>
      <c r="BF30" s="35">
        <v>2.5009375575422741E-2</v>
      </c>
      <c r="BG30" s="35">
        <v>6.1778204896268202E-2</v>
      </c>
      <c r="BH30" s="35">
        <v>1.5615036998946607E-2</v>
      </c>
      <c r="BI30" s="35">
        <v>3.6657906803821388E-2</v>
      </c>
      <c r="BJ30" s="35">
        <v>2.4798352155298804E-2</v>
      </c>
      <c r="BK30" s="35">
        <v>2.4945787333780823E-2</v>
      </c>
      <c r="BM30" s="34">
        <v>0.69276736179987597</v>
      </c>
      <c r="BN30" s="35">
        <v>6.7937682748799922E-4</v>
      </c>
      <c r="BO30" s="35">
        <v>0</v>
      </c>
      <c r="BP30" s="35">
        <v>0</v>
      </c>
      <c r="BQ30" s="35">
        <v>1.0034309735444017E-4</v>
      </c>
    </row>
    <row r="31" spans="2:69">
      <c r="B31" s="34">
        <v>0.47168611938704036</v>
      </c>
      <c r="C31" s="35">
        <v>0.80787396772201547</v>
      </c>
      <c r="D31" s="35">
        <v>0.52341547732676308</v>
      </c>
      <c r="E31" s="35">
        <v>0.33686421322178817</v>
      </c>
      <c r="F31" s="35">
        <v>0.28431122113734869</v>
      </c>
      <c r="G31" s="35">
        <v>0.15660169492808118</v>
      </c>
      <c r="I31" s="34">
        <v>0.47168611938704036</v>
      </c>
      <c r="J31" s="35">
        <v>0.79709085802121538</v>
      </c>
      <c r="K31" s="35">
        <v>0.44631385839080739</v>
      </c>
      <c r="L31" s="35">
        <v>0.36801142621357258</v>
      </c>
      <c r="M31" s="35">
        <v>0.46903782514140591</v>
      </c>
      <c r="N31" s="35">
        <v>0.27199721986022812</v>
      </c>
      <c r="O31" s="35">
        <v>0.32654250351061215</v>
      </c>
      <c r="P31" s="35">
        <v>0.31398543979236815</v>
      </c>
      <c r="Q31" s="35">
        <v>0.4533612348717681</v>
      </c>
      <c r="S31" s="34">
        <v>1.0481940020419036</v>
      </c>
      <c r="T31" s="35">
        <v>1.4905403585327938E-2</v>
      </c>
      <c r="U31" s="35">
        <v>1.0121744671825543E-2</v>
      </c>
      <c r="V31" s="35">
        <v>4.6571332824909169E-2</v>
      </c>
      <c r="W31" s="35">
        <v>2.3302185075363167E-2</v>
      </c>
      <c r="Y31" s="34">
        <v>0.37902715760843864</v>
      </c>
      <c r="Z31" s="35">
        <v>0.4880897683262489</v>
      </c>
      <c r="AA31" s="35">
        <v>0.36938148601334525</v>
      </c>
      <c r="AB31" s="35">
        <v>0.2507838932935163</v>
      </c>
      <c r="AC31" s="35">
        <v>0.18275634762991536</v>
      </c>
      <c r="AD31" s="35">
        <v>0.11531389395162252</v>
      </c>
      <c r="AF31" s="34">
        <v>0.37902715760843864</v>
      </c>
      <c r="AG31" s="35">
        <v>0.79709085802121538</v>
      </c>
      <c r="AH31" s="35">
        <v>0.44631385839080739</v>
      </c>
      <c r="AI31" s="35">
        <v>0.36801142621357258</v>
      </c>
      <c r="AJ31" s="35">
        <v>0.46903782514140591</v>
      </c>
      <c r="AK31" s="35">
        <v>0.27199721986022812</v>
      </c>
      <c r="AL31" s="35">
        <v>0.32654250351061215</v>
      </c>
      <c r="AM31" s="35">
        <v>0.31398543979236815</v>
      </c>
      <c r="AN31" s="35">
        <v>0.4533612348717681</v>
      </c>
      <c r="AP31" s="34">
        <v>0.86958277495626446</v>
      </c>
      <c r="AQ31" s="35">
        <v>3.8253646227342413E-3</v>
      </c>
      <c r="AR31" s="35">
        <v>1.9766079039435385E-3</v>
      </c>
      <c r="AS31" s="35">
        <v>1.4143170992176064E-2</v>
      </c>
      <c r="AT31" s="35">
        <v>4.9256898992018272E-3</v>
      </c>
      <c r="AV31" s="34">
        <v>0.30961742459511271</v>
      </c>
      <c r="AW31" s="35">
        <v>9.9335195108562729E-2</v>
      </c>
      <c r="AX31" s="35">
        <v>3.680488718228591E-2</v>
      </c>
      <c r="AY31" s="35">
        <v>1.8621116098724331E-2</v>
      </c>
      <c r="AZ31" s="35">
        <v>3.412127392421149E-3</v>
      </c>
      <c r="BA31" s="35">
        <v>1.8019120701315882E-3</v>
      </c>
      <c r="BC31" s="34">
        <v>0.30961742459511271</v>
      </c>
      <c r="BD31" s="35">
        <v>0.12309206777920874</v>
      </c>
      <c r="BE31" s="35">
        <v>3.0743467279392554E-2</v>
      </c>
      <c r="BF31" s="35">
        <v>1.9015471313497123E-2</v>
      </c>
      <c r="BG31" s="35">
        <v>4.4149560263640183E-2</v>
      </c>
      <c r="BH31" s="35">
        <v>1.0477863893173648E-2</v>
      </c>
      <c r="BI31" s="35">
        <v>2.9077532984980566E-2</v>
      </c>
      <c r="BJ31" s="35">
        <v>1.9416073358855545E-2</v>
      </c>
      <c r="BK31" s="35">
        <v>1.6125672087741735E-2</v>
      </c>
      <c r="BM31" s="34">
        <v>0.72880224188168852</v>
      </c>
      <c r="BN31" s="35">
        <v>6.3366941346084098E-4</v>
      </c>
      <c r="BO31" s="35">
        <v>0</v>
      </c>
      <c r="BP31" s="35">
        <v>0</v>
      </c>
      <c r="BQ31" s="35">
        <v>0</v>
      </c>
    </row>
    <row r="32" spans="2:69">
      <c r="B32" s="34">
        <v>0.49345340492393902</v>
      </c>
      <c r="C32" s="35">
        <v>0.73614460497861645</v>
      </c>
      <c r="D32" s="35">
        <v>0.43915393644662554</v>
      </c>
      <c r="E32" s="35">
        <v>0.31171348592777187</v>
      </c>
      <c r="F32" s="35">
        <v>0.23085426778227444</v>
      </c>
      <c r="G32" s="35">
        <v>0.12285516447183092</v>
      </c>
      <c r="I32" s="34">
        <v>0.49345340492393902</v>
      </c>
      <c r="J32" s="35">
        <v>0.70490858929039624</v>
      </c>
      <c r="K32" s="35">
        <v>0.38761622440067889</v>
      </c>
      <c r="L32" s="35">
        <v>0.30695206831073502</v>
      </c>
      <c r="M32" s="35">
        <v>0.44120300442998545</v>
      </c>
      <c r="N32" s="35">
        <v>0.21457612303772461</v>
      </c>
      <c r="O32" s="35">
        <v>0.28545008625983259</v>
      </c>
      <c r="P32" s="35">
        <v>0.271156023109689</v>
      </c>
      <c r="Q32" s="35">
        <v>0.40942604697844032</v>
      </c>
      <c r="S32" s="34">
        <v>1.0976355433464049</v>
      </c>
      <c r="T32" s="35">
        <v>7.1983415737157073E-3</v>
      </c>
      <c r="U32" s="35">
        <v>4.5393867339095081E-3</v>
      </c>
      <c r="V32" s="35">
        <v>2.8457862918454549E-2</v>
      </c>
      <c r="W32" s="35">
        <v>1.3739790424914076E-2</v>
      </c>
      <c r="Y32" s="34">
        <v>0.39720687033252183</v>
      </c>
      <c r="Z32" s="35">
        <v>0.42587914109649788</v>
      </c>
      <c r="AA32" s="35">
        <v>0.32293891194832941</v>
      </c>
      <c r="AB32" s="35">
        <v>0.21197670754999909</v>
      </c>
      <c r="AC32" s="35">
        <v>0.14747894520000812</v>
      </c>
      <c r="AD32" s="35">
        <v>9.3695343531117747E-2</v>
      </c>
      <c r="AF32" s="34">
        <v>0.39720687033252183</v>
      </c>
      <c r="AG32" s="35">
        <v>0.70490858929039624</v>
      </c>
      <c r="AH32" s="35">
        <v>0.38761622440067889</v>
      </c>
      <c r="AI32" s="35">
        <v>0.30695206831073502</v>
      </c>
      <c r="AJ32" s="35">
        <v>0.44120300442998545</v>
      </c>
      <c r="AK32" s="35">
        <v>0.21457612303772461</v>
      </c>
      <c r="AL32" s="35">
        <v>0.28545008625983259</v>
      </c>
      <c r="AM32" s="35">
        <v>0.271156023109689</v>
      </c>
      <c r="AN32" s="35">
        <v>0.40942604697844032</v>
      </c>
      <c r="AP32" s="34">
        <v>0.91169968843460081</v>
      </c>
      <c r="AQ32" s="35">
        <v>1.1889880809150329E-3</v>
      </c>
      <c r="AR32" s="35">
        <v>8.9910316174057043E-4</v>
      </c>
      <c r="AS32" s="35">
        <v>9.6071481295964371E-3</v>
      </c>
      <c r="AT32" s="35">
        <v>1.6412057338541055E-3</v>
      </c>
      <c r="AV32" s="34">
        <v>0.32481818218620456</v>
      </c>
      <c r="AW32" s="35">
        <v>7.5662899695672345E-2</v>
      </c>
      <c r="AX32" s="35">
        <v>2.7723558975151809E-2</v>
      </c>
      <c r="AY32" s="35">
        <v>1.2803872325028855E-2</v>
      </c>
      <c r="AZ32" s="35">
        <v>3.2959390071373514E-3</v>
      </c>
      <c r="BA32" s="35">
        <v>1.8030365236146853E-3</v>
      </c>
      <c r="BC32" s="34">
        <v>0.32481818218620456</v>
      </c>
      <c r="BD32" s="35">
        <v>9.6252638513590158E-2</v>
      </c>
      <c r="BE32" s="35">
        <v>2.0445225001317395E-2</v>
      </c>
      <c r="BF32" s="35">
        <v>1.6226117853851335E-2</v>
      </c>
      <c r="BG32" s="35">
        <v>3.5114242559506244E-2</v>
      </c>
      <c r="BH32" s="35">
        <v>7.0880852831620997E-3</v>
      </c>
      <c r="BI32" s="35">
        <v>2.3386251036381249E-2</v>
      </c>
      <c r="BJ32" s="35">
        <v>1.5693501489794211E-2</v>
      </c>
      <c r="BK32" s="35">
        <v>9.295750145092211E-3</v>
      </c>
      <c r="BM32" s="34">
        <v>0.76483712196350095</v>
      </c>
      <c r="BN32" s="35">
        <v>5.5211554999994809E-4</v>
      </c>
      <c r="BO32" s="35">
        <v>0</v>
      </c>
      <c r="BP32" s="35">
        <v>0</v>
      </c>
      <c r="BQ32" s="35">
        <v>0</v>
      </c>
    </row>
    <row r="33" spans="2:63">
      <c r="B33" s="34">
        <v>0.51522069046083763</v>
      </c>
      <c r="C33" s="35">
        <v>0.6644858339430606</v>
      </c>
      <c r="D33" s="35">
        <v>0.37617437722062624</v>
      </c>
      <c r="E33" s="35">
        <v>0.28608483734936596</v>
      </c>
      <c r="F33" s="35">
        <v>0.18745027535658898</v>
      </c>
      <c r="G33" s="35">
        <v>9.6326266702011179E-2</v>
      </c>
      <c r="I33" s="34">
        <v>0.51522069046083763</v>
      </c>
      <c r="J33" s="35">
        <v>0.62553678513470834</v>
      </c>
      <c r="K33" s="35">
        <v>0.33318495079513266</v>
      </c>
      <c r="L33" s="35">
        <v>0.25267817252513092</v>
      </c>
      <c r="M33" s="35">
        <v>0.43939375612183401</v>
      </c>
      <c r="N33" s="35">
        <v>0.1737879569872203</v>
      </c>
      <c r="O33" s="35">
        <v>0.25021573576431783</v>
      </c>
      <c r="P33" s="35">
        <v>0.23860934434905501</v>
      </c>
      <c r="Q33" s="35">
        <v>0.36412359013093609</v>
      </c>
      <c r="Y33" s="34">
        <v>0.41538658305660497</v>
      </c>
      <c r="Z33" s="35">
        <v>0.38423467795105465</v>
      </c>
      <c r="AA33" s="35">
        <v>0.27972116232885413</v>
      </c>
      <c r="AB33" s="35">
        <v>0.18768273316770287</v>
      </c>
      <c r="AC33" s="35">
        <v>0.11816998912757372</v>
      </c>
      <c r="AD33" s="35">
        <v>7.8010858282002465E-2</v>
      </c>
      <c r="AF33" s="34">
        <v>0.41538658305660497</v>
      </c>
      <c r="AG33" s="35">
        <v>0.62553678513470834</v>
      </c>
      <c r="AH33" s="35">
        <v>0.33318495079513266</v>
      </c>
      <c r="AI33" s="35">
        <v>0.25267817252513092</v>
      </c>
      <c r="AJ33" s="35">
        <v>0.43939375612183401</v>
      </c>
      <c r="AK33" s="35">
        <v>0.1737879569872203</v>
      </c>
      <c r="AL33" s="35">
        <v>0.25021573576431783</v>
      </c>
      <c r="AM33" s="35">
        <v>0.23860934434905501</v>
      </c>
      <c r="AN33" s="35">
        <v>0.36412359013093609</v>
      </c>
      <c r="AV33" s="34">
        <v>0.34001893977729641</v>
      </c>
      <c r="AW33" s="35">
        <v>5.9555401115793022E-2</v>
      </c>
      <c r="AX33" s="35">
        <v>2.1055746319964718E-2</v>
      </c>
      <c r="AY33" s="35">
        <v>9.0494528665844183E-3</v>
      </c>
      <c r="AZ33" s="35">
        <v>3.9290329430447402E-3</v>
      </c>
      <c r="BA33" s="35">
        <v>2.2235780274348343E-3</v>
      </c>
      <c r="BC33" s="34">
        <v>0.34001893977729641</v>
      </c>
      <c r="BD33" s="35">
        <v>7.5389475509242826E-2</v>
      </c>
      <c r="BE33" s="35">
        <v>1.5035455005103162E-2</v>
      </c>
      <c r="BF33" s="35">
        <v>1.5253817585525535E-2</v>
      </c>
      <c r="BG33" s="35">
        <v>2.7291497913099334E-2</v>
      </c>
      <c r="BH33" s="35">
        <v>4.0743535288696679E-3</v>
      </c>
      <c r="BI33" s="35">
        <v>1.7829333385126683E-2</v>
      </c>
      <c r="BJ33" s="35">
        <v>1.270099104211239E-2</v>
      </c>
      <c r="BK33" s="35">
        <v>6.9933457849015905E-3</v>
      </c>
    </row>
    <row r="34" spans="2:63">
      <c r="B34" s="34">
        <v>0.53698797599773629</v>
      </c>
      <c r="C34" s="35">
        <v>0.60366872378847358</v>
      </c>
      <c r="D34" s="35">
        <v>0.33252556090520585</v>
      </c>
      <c r="E34" s="35">
        <v>0.26466915280968445</v>
      </c>
      <c r="F34" s="35">
        <v>0.15332808685530153</v>
      </c>
      <c r="G34" s="35">
        <v>7.383645752850139E-2</v>
      </c>
      <c r="I34" s="34">
        <v>0.53698797599773629</v>
      </c>
      <c r="J34" s="35">
        <v>0.56084737634101467</v>
      </c>
      <c r="K34" s="35">
        <v>0.27543268402957366</v>
      </c>
      <c r="L34" s="35">
        <v>0.21028714112005567</v>
      </c>
      <c r="M34" s="35">
        <v>0.4300726896219903</v>
      </c>
      <c r="N34" s="35">
        <v>0.14463374938216697</v>
      </c>
      <c r="O34" s="35">
        <v>0.22455010448514898</v>
      </c>
      <c r="P34" s="35">
        <v>0.20886666469090029</v>
      </c>
      <c r="Q34" s="35">
        <v>0.33987983188430626</v>
      </c>
      <c r="Y34" s="34">
        <v>0.43356629578068812</v>
      </c>
      <c r="Z34" s="35">
        <v>0.34134710769727178</v>
      </c>
      <c r="AA34" s="35">
        <v>0.23209519997563996</v>
      </c>
      <c r="AB34" s="35">
        <v>0.16835868264135359</v>
      </c>
      <c r="AC34" s="35">
        <v>9.5304595572755571E-2</v>
      </c>
      <c r="AD34" s="35">
        <v>6.8690649206189336E-2</v>
      </c>
      <c r="AF34" s="34">
        <v>0.43356629578068812</v>
      </c>
      <c r="AG34" s="35">
        <v>0.56084737634101467</v>
      </c>
      <c r="AH34" s="35">
        <v>0.27543268402957366</v>
      </c>
      <c r="AI34" s="35">
        <v>0.21028714112005567</v>
      </c>
      <c r="AJ34" s="35">
        <v>0.4300726896219903</v>
      </c>
      <c r="AK34" s="35">
        <v>0.14463374938216697</v>
      </c>
      <c r="AL34" s="35">
        <v>0.22455010448514898</v>
      </c>
      <c r="AM34" s="35">
        <v>0.20886666469090029</v>
      </c>
      <c r="AN34" s="35">
        <v>0.33987983188430626</v>
      </c>
      <c r="AV34" s="34">
        <v>0.35521969736838827</v>
      </c>
      <c r="AW34" s="35">
        <v>4.6940023821237679E-2</v>
      </c>
      <c r="AX34" s="35">
        <v>1.6068574254563955E-2</v>
      </c>
      <c r="AY34" s="35">
        <v>6.2436851942971605E-3</v>
      </c>
      <c r="AZ34" s="35">
        <v>4.6500595044396114E-3</v>
      </c>
      <c r="BA34" s="35">
        <v>2.4929395671952873E-3</v>
      </c>
      <c r="BC34" s="34">
        <v>0.35521969736838827</v>
      </c>
      <c r="BD34" s="35">
        <v>6.0903122989105773E-2</v>
      </c>
      <c r="BE34" s="35">
        <v>1.024363095941528E-2</v>
      </c>
      <c r="BF34" s="35">
        <v>1.4048354857565969E-2</v>
      </c>
      <c r="BG34" s="35">
        <v>1.9100882846824142E-2</v>
      </c>
      <c r="BH34" s="35">
        <v>2.4279955758519747E-3</v>
      </c>
      <c r="BI34" s="35">
        <v>1.3289066158925949E-2</v>
      </c>
      <c r="BJ34" s="35">
        <v>9.191741552817715E-3</v>
      </c>
      <c r="BK34" s="35">
        <v>6.8008691955463579E-3</v>
      </c>
    </row>
    <row r="35" spans="2:63">
      <c r="B35" s="34">
        <v>0.55875526153463495</v>
      </c>
      <c r="C35" s="35">
        <v>0.56585541059888478</v>
      </c>
      <c r="D35" s="35">
        <v>0.30004959734596215</v>
      </c>
      <c r="E35" s="35">
        <v>0.23321174491237751</v>
      </c>
      <c r="F35" s="35">
        <v>0.12641097579549024</v>
      </c>
      <c r="G35" s="35">
        <v>6.4317420297824945E-2</v>
      </c>
      <c r="I35" s="34">
        <v>0.55875526153463495</v>
      </c>
      <c r="J35" s="35">
        <v>0.50210128014441879</v>
      </c>
      <c r="K35" s="35">
        <v>0.24662001398409375</v>
      </c>
      <c r="L35" s="35">
        <v>0.1823663320396704</v>
      </c>
      <c r="M35" s="35">
        <v>0.39829880672848084</v>
      </c>
      <c r="N35" s="35">
        <v>0.12877454157425783</v>
      </c>
      <c r="O35" s="35">
        <v>0.19347792774680256</v>
      </c>
      <c r="P35" s="35">
        <v>0.18771071353177518</v>
      </c>
      <c r="Q35" s="35">
        <v>0.32167733058198578</v>
      </c>
      <c r="Y35" s="34">
        <v>0.45174600850477126</v>
      </c>
      <c r="Z35" s="35">
        <v>0.3013505574702573</v>
      </c>
      <c r="AA35" s="35">
        <v>0.19661196058884825</v>
      </c>
      <c r="AB35" s="35">
        <v>0.14675903316250943</v>
      </c>
      <c r="AC35" s="35">
        <v>7.6852582600792557E-2</v>
      </c>
      <c r="AD35" s="35">
        <v>5.9992724111785488E-2</v>
      </c>
      <c r="AF35" s="34">
        <v>0.45174600850477126</v>
      </c>
      <c r="AG35" s="35">
        <v>0.50210128014441879</v>
      </c>
      <c r="AH35" s="35">
        <v>0.24662001398409375</v>
      </c>
      <c r="AI35" s="35">
        <v>0.1823663320396704</v>
      </c>
      <c r="AJ35" s="35">
        <v>0.39829880672848084</v>
      </c>
      <c r="AK35" s="35">
        <v>0.12877454157425783</v>
      </c>
      <c r="AL35" s="35">
        <v>0.19347792774680256</v>
      </c>
      <c r="AM35" s="35">
        <v>0.18771071353177518</v>
      </c>
      <c r="AN35" s="35">
        <v>0.32167733058198578</v>
      </c>
      <c r="AV35" s="34">
        <v>0.37042045495948017</v>
      </c>
      <c r="AW35" s="35">
        <v>4.0655427184024935E-2</v>
      </c>
      <c r="AX35" s="35">
        <v>1.2820191173753635E-2</v>
      </c>
      <c r="AY35" s="35">
        <v>3.896411333057224E-3</v>
      </c>
      <c r="AZ35" s="35">
        <v>5.0680641047163941E-3</v>
      </c>
      <c r="BA35" s="35">
        <v>2.6111211428960441E-3</v>
      </c>
      <c r="BC35" s="34">
        <v>0.37042045495948017</v>
      </c>
      <c r="BD35" s="35">
        <v>5.4763028891738702E-2</v>
      </c>
      <c r="BE35" s="35">
        <v>7.8611636037105512E-3</v>
      </c>
      <c r="BF35" s="35">
        <v>1.2393363908005267E-2</v>
      </c>
      <c r="BG35" s="35">
        <v>1.3906824247667406E-2</v>
      </c>
      <c r="BH35" s="35">
        <v>5.9915290827292067E-4</v>
      </c>
      <c r="BI35" s="35">
        <v>1.0104103195359914E-2</v>
      </c>
      <c r="BJ35" s="35">
        <v>6.9812582391643053E-3</v>
      </c>
      <c r="BK35" s="35">
        <v>7.0593213495974555E-3</v>
      </c>
    </row>
    <row r="36" spans="2:63">
      <c r="B36" s="34">
        <v>0.58052254707153361</v>
      </c>
      <c r="C36" s="35">
        <v>0.51626822305379827</v>
      </c>
      <c r="D36" s="35">
        <v>0.27141730411901371</v>
      </c>
      <c r="E36" s="35">
        <v>0.19909869274806541</v>
      </c>
      <c r="F36" s="35">
        <v>0.10473667790100795</v>
      </c>
      <c r="G36" s="35">
        <v>5.6545779448153033E-2</v>
      </c>
      <c r="I36" s="34">
        <v>0.58052254707153361</v>
      </c>
      <c r="J36" s="35">
        <v>0.45026921429764993</v>
      </c>
      <c r="K36" s="35">
        <v>0.21842384702693812</v>
      </c>
      <c r="L36" s="35">
        <v>0.15901349787722469</v>
      </c>
      <c r="M36" s="35">
        <v>0.35215234540288826</v>
      </c>
      <c r="N36" s="35">
        <v>0.11136826254040044</v>
      </c>
      <c r="O36" s="35">
        <v>0.15603349489812166</v>
      </c>
      <c r="P36" s="35">
        <v>0.16199861717929026</v>
      </c>
      <c r="Q36" s="35">
        <v>0.30338842813735978</v>
      </c>
      <c r="Y36" s="34">
        <v>0.4699257212288544</v>
      </c>
      <c r="Z36" s="35">
        <v>0.27095710700184567</v>
      </c>
      <c r="AA36" s="35">
        <v>0.17056227813792074</v>
      </c>
      <c r="AB36" s="35">
        <v>0.12422936510414175</v>
      </c>
      <c r="AC36" s="35">
        <v>6.6588699733382495E-2</v>
      </c>
      <c r="AD36" s="35">
        <v>5.2473503691595924E-2</v>
      </c>
      <c r="AF36" s="34">
        <v>0.4699257212288544</v>
      </c>
      <c r="AG36" s="35">
        <v>0.45026921429764993</v>
      </c>
      <c r="AH36" s="35">
        <v>0.21842384702693812</v>
      </c>
      <c r="AI36" s="35">
        <v>0.15901349787722469</v>
      </c>
      <c r="AJ36" s="35">
        <v>0.35215234540288826</v>
      </c>
      <c r="AK36" s="35">
        <v>0.11136826254040044</v>
      </c>
      <c r="AL36" s="35">
        <v>0.15603349489812166</v>
      </c>
      <c r="AM36" s="35">
        <v>0.16199861717929026</v>
      </c>
      <c r="AN36" s="35">
        <v>0.30338842813735978</v>
      </c>
      <c r="AV36" s="34">
        <v>0.38562121255057202</v>
      </c>
      <c r="AW36" s="35">
        <v>3.6211365520993959E-2</v>
      </c>
      <c r="AX36" s="35">
        <v>1.1120839710916888E-2</v>
      </c>
      <c r="AY36" s="35">
        <v>1.7703303924334688E-3</v>
      </c>
      <c r="AZ36" s="35">
        <v>5.1830467438750841E-3</v>
      </c>
      <c r="BA36" s="35">
        <v>2.5781227545371038E-3</v>
      </c>
      <c r="BC36" s="34">
        <v>0.38562121255057202</v>
      </c>
      <c r="BD36" s="35">
        <v>4.9199576541794944E-2</v>
      </c>
      <c r="BE36" s="35">
        <v>5.2453059534525118E-3</v>
      </c>
      <c r="BF36" s="35">
        <v>1.051196316452729E-2</v>
      </c>
      <c r="BG36" s="35">
        <v>1.2997521223684744E-2</v>
      </c>
      <c r="BH36" s="35">
        <v>0</v>
      </c>
      <c r="BI36" s="35">
        <v>7.8987529575940112E-3</v>
      </c>
      <c r="BJ36" s="35">
        <v>4.7938113170775754E-3</v>
      </c>
      <c r="BK36" s="35">
        <v>8.4326448219100777E-3</v>
      </c>
    </row>
    <row r="37" spans="2:63">
      <c r="B37" s="34">
        <v>0.60228983260843216</v>
      </c>
      <c r="C37" s="35">
        <v>0.4641770555489878</v>
      </c>
      <c r="D37" s="35">
        <v>0.25226520593685042</v>
      </c>
      <c r="E37" s="35">
        <v>0.16347926689267575</v>
      </c>
      <c r="F37" s="35">
        <v>8.4089615970103823E-2</v>
      </c>
      <c r="G37" s="35">
        <v>5.0540750376123461E-2</v>
      </c>
      <c r="I37" s="34">
        <v>0.60228983260843216</v>
      </c>
      <c r="J37" s="35">
        <v>0.39800193514037036</v>
      </c>
      <c r="K37" s="35">
        <v>0.19020612661476319</v>
      </c>
      <c r="L37" s="35">
        <v>0.13954847724610486</v>
      </c>
      <c r="M37" s="35">
        <v>0.30778965835384725</v>
      </c>
      <c r="N37" s="35">
        <v>9.6172586698445681E-2</v>
      </c>
      <c r="O37" s="35">
        <v>0.12461076615392838</v>
      </c>
      <c r="P37" s="35">
        <v>0.14543863704415849</v>
      </c>
      <c r="Q37" s="35">
        <v>0.27790910366786897</v>
      </c>
      <c r="Y37" s="34">
        <v>0.48810543395293765</v>
      </c>
      <c r="Z37" s="35">
        <v>0.24254996964671044</v>
      </c>
      <c r="AA37" s="35">
        <v>0.14820805359633521</v>
      </c>
      <c r="AB37" s="35">
        <v>0.10684861121961123</v>
      </c>
      <c r="AC37" s="35">
        <v>6.013797382539586E-2</v>
      </c>
      <c r="AD37" s="35">
        <v>4.6239167732317517E-2</v>
      </c>
      <c r="AF37" s="34">
        <v>0.48810543395293765</v>
      </c>
      <c r="AG37" s="35">
        <v>0.39800193514037036</v>
      </c>
      <c r="AH37" s="35">
        <v>0.19020612661476319</v>
      </c>
      <c r="AI37" s="35">
        <v>0.13954847724610486</v>
      </c>
      <c r="AJ37" s="35">
        <v>0.30778965835384725</v>
      </c>
      <c r="AK37" s="35">
        <v>9.6172586698445681E-2</v>
      </c>
      <c r="AL37" s="35">
        <v>0.12461076615392838</v>
      </c>
      <c r="AM37" s="35">
        <v>0.14543863704415849</v>
      </c>
      <c r="AN37" s="35">
        <v>0.27790910366786897</v>
      </c>
      <c r="AV37" s="34">
        <v>0.40082197014166387</v>
      </c>
      <c r="AW37" s="35">
        <v>3.2108491244744533E-2</v>
      </c>
      <c r="AX37" s="35">
        <v>9.4269183824471272E-3</v>
      </c>
      <c r="AY37" s="35">
        <v>1.5726544434973864E-4</v>
      </c>
      <c r="AZ37" s="35">
        <v>4.9950074219156839E-3</v>
      </c>
      <c r="BA37" s="35">
        <v>2.3939444021184673E-3</v>
      </c>
      <c r="BC37" s="34">
        <v>0.40082197014166387</v>
      </c>
      <c r="BD37" s="35">
        <v>4.3601107999468376E-2</v>
      </c>
      <c r="BE37" s="35">
        <v>4.0617760641315989E-3</v>
      </c>
      <c r="BF37" s="35">
        <v>8.5779533298214489E-3</v>
      </c>
      <c r="BG37" s="35">
        <v>1.2075874957117235E-2</v>
      </c>
      <c r="BH37" s="35">
        <v>0</v>
      </c>
      <c r="BI37" s="35">
        <v>6.4147556556412508E-3</v>
      </c>
      <c r="BJ37" s="35">
        <v>2.0232416764748729E-3</v>
      </c>
      <c r="BK37" s="35">
        <v>9.1821684167632464E-3</v>
      </c>
    </row>
    <row r="38" spans="2:63">
      <c r="B38" s="34">
        <v>0.62405711814533082</v>
      </c>
      <c r="C38" s="35">
        <v>0.40649932382660625</v>
      </c>
      <c r="D38" s="35">
        <v>0.23227112963135926</v>
      </c>
      <c r="E38" s="35">
        <v>0.13505496042405851</v>
      </c>
      <c r="F38" s="35">
        <v>6.8656063265373615E-2</v>
      </c>
      <c r="G38" s="35">
        <v>4.5478892611774652E-2</v>
      </c>
      <c r="I38" s="34">
        <v>0.62405711814533082</v>
      </c>
      <c r="J38" s="35">
        <v>0.34848838671291021</v>
      </c>
      <c r="K38" s="35">
        <v>0.16108516571092396</v>
      </c>
      <c r="L38" s="35">
        <v>0.12115773406370778</v>
      </c>
      <c r="M38" s="35">
        <v>0.25677266479011729</v>
      </c>
      <c r="N38" s="35">
        <v>8.0405255859908681E-2</v>
      </c>
      <c r="O38" s="35">
        <v>0.10535732171516561</v>
      </c>
      <c r="P38" s="35">
        <v>0.1274729788726649</v>
      </c>
      <c r="Q38" s="35">
        <v>0.25382564542270231</v>
      </c>
      <c r="Y38" s="34">
        <v>0.50628514667702074</v>
      </c>
      <c r="Z38" s="35">
        <v>0.2148124536886572</v>
      </c>
      <c r="AA38" s="35">
        <v>0.128016053250425</v>
      </c>
      <c r="AB38" s="35">
        <v>8.8065126197353724E-2</v>
      </c>
      <c r="AC38" s="35">
        <v>5.2316520723321977E-2</v>
      </c>
      <c r="AD38" s="35">
        <v>3.8769439395461E-2</v>
      </c>
      <c r="AF38" s="34">
        <v>0.50628514667702074</v>
      </c>
      <c r="AG38" s="35">
        <v>0.34848838671291021</v>
      </c>
      <c r="AH38" s="35">
        <v>0.16108516571092396</v>
      </c>
      <c r="AI38" s="35">
        <v>0.12115773406370778</v>
      </c>
      <c r="AJ38" s="35">
        <v>0.25677266479011729</v>
      </c>
      <c r="AK38" s="35">
        <v>8.0405255859908681E-2</v>
      </c>
      <c r="AL38" s="35">
        <v>0.10535732171516561</v>
      </c>
      <c r="AM38" s="35">
        <v>0.1274729788726649</v>
      </c>
      <c r="AN38" s="35">
        <v>0.25382564542270231</v>
      </c>
      <c r="AV38" s="34">
        <v>0.41602272773275573</v>
      </c>
      <c r="AW38" s="35">
        <v>2.6923096670228665E-2</v>
      </c>
      <c r="AX38" s="35">
        <v>7.9032289835230061E-3</v>
      </c>
      <c r="AY38" s="35">
        <v>0</v>
      </c>
      <c r="AZ38" s="35">
        <v>4.5039461388381953E-3</v>
      </c>
      <c r="BA38" s="35">
        <v>2.058586085640135E-3</v>
      </c>
      <c r="BC38" s="34">
        <v>0.41602272773275573</v>
      </c>
      <c r="BD38" s="35">
        <v>3.5177404122006047E-2</v>
      </c>
      <c r="BE38" s="35">
        <v>3.8269597290343307E-3</v>
      </c>
      <c r="BF38" s="35">
        <v>8.1312787077617368E-3</v>
      </c>
      <c r="BG38" s="35">
        <v>1.0571469069803455E-2</v>
      </c>
      <c r="BH38" s="35">
        <v>0</v>
      </c>
      <c r="BI38" s="35">
        <v>4.3910585154185574E-3</v>
      </c>
      <c r="BJ38" s="35">
        <v>0</v>
      </c>
      <c r="BK38" s="35">
        <v>9.3078921341569597E-3</v>
      </c>
    </row>
    <row r="39" spans="2:63">
      <c r="B39" s="34">
        <v>0.64582440368222949</v>
      </c>
      <c r="C39" s="35">
        <v>0.3518886084919961</v>
      </c>
      <c r="D39" s="35">
        <v>0.20414339623939659</v>
      </c>
      <c r="E39" s="35">
        <v>0.10692924972662535</v>
      </c>
      <c r="F39" s="35">
        <v>5.552521472978203E-2</v>
      </c>
      <c r="G39" s="35">
        <v>3.8543677105349568E-2</v>
      </c>
      <c r="I39" s="34">
        <v>0.64582440368222949</v>
      </c>
      <c r="J39" s="35">
        <v>0.2925658148525182</v>
      </c>
      <c r="K39" s="35">
        <v>0.13733849062926995</v>
      </c>
      <c r="L39" s="35">
        <v>0.10328287366403775</v>
      </c>
      <c r="M39" s="35">
        <v>0.18849109336096884</v>
      </c>
      <c r="N39" s="35">
        <v>6.5543484484920755E-2</v>
      </c>
      <c r="O39" s="35">
        <v>8.9124154052401511E-2</v>
      </c>
      <c r="P39" s="35">
        <v>0.11283233396659527</v>
      </c>
      <c r="Q39" s="35">
        <v>0.22389678361615006</v>
      </c>
      <c r="Y39" s="34">
        <v>0.52446485940110388</v>
      </c>
      <c r="Z39" s="35">
        <v>0.1822765183939884</v>
      </c>
      <c r="AA39" s="35">
        <v>0.11080486579307591</v>
      </c>
      <c r="AB39" s="35">
        <v>7.3651032824866111E-2</v>
      </c>
      <c r="AC39" s="35">
        <v>4.332114571600576E-2</v>
      </c>
      <c r="AD39" s="35">
        <v>3.1695285968805123E-2</v>
      </c>
      <c r="AF39" s="34">
        <v>0.52446485940110388</v>
      </c>
      <c r="AG39" s="35">
        <v>0.2925658148525182</v>
      </c>
      <c r="AH39" s="35">
        <v>0.13733849062926995</v>
      </c>
      <c r="AI39" s="35">
        <v>0.10328287366403775</v>
      </c>
      <c r="AJ39" s="35">
        <v>0.18849109336096884</v>
      </c>
      <c r="AK39" s="35">
        <v>6.5543484484920755E-2</v>
      </c>
      <c r="AL39" s="35">
        <v>8.9124154052401511E-2</v>
      </c>
      <c r="AM39" s="35">
        <v>0.11283233396659527</v>
      </c>
      <c r="AN39" s="35">
        <v>0.22389678361615006</v>
      </c>
      <c r="AV39" s="34">
        <v>0.43122348532384758</v>
      </c>
      <c r="AW39" s="35">
        <v>2.1941805496803111E-2</v>
      </c>
      <c r="AX39" s="35">
        <v>6.4227933177971866E-3</v>
      </c>
      <c r="AY39" s="35">
        <v>0</v>
      </c>
      <c r="AZ39" s="35">
        <v>3.7098628946426152E-3</v>
      </c>
      <c r="BA39" s="35">
        <v>1.5720478051021061E-3</v>
      </c>
      <c r="BC39" s="34">
        <v>0.43122348532384758</v>
      </c>
      <c r="BD39" s="35">
        <v>2.519908337499854E-2</v>
      </c>
      <c r="BE39" s="35">
        <v>3.5109093460927391E-3</v>
      </c>
      <c r="BF39" s="35">
        <v>7.1852426374058743E-3</v>
      </c>
      <c r="BG39" s="35">
        <v>1.1361215877011499E-2</v>
      </c>
      <c r="BH39" s="35">
        <v>0</v>
      </c>
      <c r="BI39" s="35">
        <v>1.8276615369259279E-3</v>
      </c>
      <c r="BJ39" s="35">
        <v>0</v>
      </c>
      <c r="BK39" s="35">
        <v>8.8098159740912178E-3</v>
      </c>
    </row>
    <row r="40" spans="2:63">
      <c r="B40" s="34">
        <v>0.66759168921912815</v>
      </c>
      <c r="C40" s="35">
        <v>0.31320518284463628</v>
      </c>
      <c r="D40" s="35">
        <v>0.17171041183078181</v>
      </c>
      <c r="E40" s="35">
        <v>8.5255014535945195E-2</v>
      </c>
      <c r="F40" s="35">
        <v>4.3189929238538122E-2</v>
      </c>
      <c r="G40" s="35">
        <v>3.2531738112732467E-2</v>
      </c>
      <c r="I40" s="34">
        <v>0.66759168921912815</v>
      </c>
      <c r="J40" s="35">
        <v>0.24734671474727699</v>
      </c>
      <c r="K40" s="35">
        <v>0.12637587739504455</v>
      </c>
      <c r="L40" s="35">
        <v>8.1932029388526437E-2</v>
      </c>
      <c r="M40" s="35">
        <v>0.12844408253488016</v>
      </c>
      <c r="N40" s="35">
        <v>5.8442558132740775E-2</v>
      </c>
      <c r="O40" s="35">
        <v>8.048889778018635E-2</v>
      </c>
      <c r="P40" s="35">
        <v>9.7951294687155868E-2</v>
      </c>
      <c r="Q40" s="35">
        <v>0.19446315648044454</v>
      </c>
      <c r="Y40" s="34">
        <v>0.54264457212518702</v>
      </c>
      <c r="Z40" s="35">
        <v>0.15330721519209611</v>
      </c>
      <c r="AA40" s="35">
        <v>9.588799320772684E-2</v>
      </c>
      <c r="AB40" s="35">
        <v>6.4349510560040041E-2</v>
      </c>
      <c r="AC40" s="35">
        <v>3.5892472684809176E-2</v>
      </c>
      <c r="AD40" s="35">
        <v>2.3162920674788322E-2</v>
      </c>
      <c r="AF40" s="34">
        <v>0.54264457212518702</v>
      </c>
      <c r="AG40" s="35">
        <v>0.24734671474727699</v>
      </c>
      <c r="AH40" s="35">
        <v>0.12637587739504455</v>
      </c>
      <c r="AI40" s="35">
        <v>8.1932029388526437E-2</v>
      </c>
      <c r="AJ40" s="35">
        <v>0.12844408253488016</v>
      </c>
      <c r="AK40" s="35">
        <v>5.8442558132740775E-2</v>
      </c>
      <c r="AL40" s="35">
        <v>8.048889778018635E-2</v>
      </c>
      <c r="AM40" s="35">
        <v>9.7951294687155868E-2</v>
      </c>
      <c r="AN40" s="35">
        <v>0.19446315648044454</v>
      </c>
      <c r="AV40" s="34">
        <v>0.44642424291493943</v>
      </c>
      <c r="AW40" s="35">
        <v>1.6772996737887891E-2</v>
      </c>
      <c r="AX40" s="35">
        <v>5.2093720828776746E-3</v>
      </c>
      <c r="AY40" s="35">
        <v>0</v>
      </c>
      <c r="AZ40" s="35">
        <v>2.6127576893289466E-3</v>
      </c>
      <c r="BA40" s="35">
        <v>9.3432956050438132E-4</v>
      </c>
      <c r="BC40" s="34">
        <v>0.44642424291493943</v>
      </c>
      <c r="BD40" s="35">
        <v>1.5153215081231282E-2</v>
      </c>
      <c r="BE40" s="35">
        <v>3.7004658152752544E-3</v>
      </c>
      <c r="BF40" s="35">
        <v>5.7398451187538604E-3</v>
      </c>
      <c r="BG40" s="35">
        <v>1.1485604710528242E-2</v>
      </c>
      <c r="BH40" s="35">
        <v>0</v>
      </c>
      <c r="BI40" s="35">
        <v>2.714999710899923E-4</v>
      </c>
      <c r="BJ40" s="35">
        <v>0</v>
      </c>
      <c r="BK40" s="35">
        <v>7.6879399365660205E-3</v>
      </c>
    </row>
    <row r="41" spans="2:63">
      <c r="B41" s="34">
        <v>0.68935897475602681</v>
      </c>
      <c r="C41" s="35">
        <v>0.27535205393128254</v>
      </c>
      <c r="D41" s="35">
        <v>0.14072450243243534</v>
      </c>
      <c r="E41" s="35">
        <v>6.910882144364712E-2</v>
      </c>
      <c r="F41" s="35">
        <v>3.3522724739540787E-2</v>
      </c>
      <c r="G41" s="35">
        <v>2.6997519993810996E-2</v>
      </c>
      <c r="I41" s="34">
        <v>0.68935897475602681</v>
      </c>
      <c r="J41" s="35">
        <v>0.2085523794340563</v>
      </c>
      <c r="K41" s="35">
        <v>0.11270291519886853</v>
      </c>
      <c r="L41" s="35">
        <v>6.5218007694439847E-2</v>
      </c>
      <c r="M41" s="35">
        <v>8.0043703652206033E-2</v>
      </c>
      <c r="N41" s="35">
        <v>5.5909114482516696E-2</v>
      </c>
      <c r="O41" s="35">
        <v>7.4932390903725443E-2</v>
      </c>
      <c r="P41" s="35">
        <v>8.769054934821735E-2</v>
      </c>
      <c r="Q41" s="35">
        <v>0.16021151104450923</v>
      </c>
      <c r="Y41" s="34">
        <v>0.56082428484927016</v>
      </c>
      <c r="Z41" s="35">
        <v>0.12909107624353752</v>
      </c>
      <c r="AA41" s="35">
        <v>8.2536366019647797E-2</v>
      </c>
      <c r="AB41" s="35">
        <v>5.606989470626797E-2</v>
      </c>
      <c r="AC41" s="35">
        <v>2.8840421807869301E-2</v>
      </c>
      <c r="AD41" s="35">
        <v>1.6865551993457836E-2</v>
      </c>
      <c r="AF41" s="34">
        <v>0.56082428484927016</v>
      </c>
      <c r="AG41" s="35">
        <v>0.2085523794340563</v>
      </c>
      <c r="AH41" s="35">
        <v>0.11270291519886853</v>
      </c>
      <c r="AI41" s="35">
        <v>6.5218007694439847E-2</v>
      </c>
      <c r="AJ41" s="35">
        <v>8.0043703652206033E-2</v>
      </c>
      <c r="AK41" s="35">
        <v>5.5909114482516696E-2</v>
      </c>
      <c r="AL41" s="35">
        <v>7.4932390903725443E-2</v>
      </c>
      <c r="AM41" s="35">
        <v>8.769054934821735E-2</v>
      </c>
      <c r="AN41" s="35">
        <v>0.16021151104450923</v>
      </c>
      <c r="AV41" s="34">
        <v>0.46162500050603134</v>
      </c>
      <c r="AW41" s="35">
        <v>1.3653685889620584E-2</v>
      </c>
      <c r="AX41" s="35">
        <v>3.6193297291521528E-3</v>
      </c>
      <c r="AY41" s="35">
        <v>0</v>
      </c>
      <c r="AZ41" s="35">
        <v>1.212630522897181E-3</v>
      </c>
      <c r="BA41" s="35">
        <v>1.4543135184695656E-4</v>
      </c>
      <c r="BC41" s="34">
        <v>0.46162500050603134</v>
      </c>
      <c r="BD41" s="35">
        <v>8.2424104970235633E-3</v>
      </c>
      <c r="BE41" s="35">
        <v>4.1457849029556057E-3</v>
      </c>
      <c r="BF41" s="35">
        <v>3.7950861518056874E-3</v>
      </c>
      <c r="BG41" s="35">
        <v>1.0944635570353682E-2</v>
      </c>
      <c r="BH41" s="35">
        <v>0</v>
      </c>
      <c r="BI41" s="35">
        <v>0</v>
      </c>
      <c r="BJ41" s="35">
        <v>0</v>
      </c>
      <c r="BK41" s="35">
        <v>5.9422640215813626E-3</v>
      </c>
    </row>
    <row r="42" spans="2:63">
      <c r="B42" s="34">
        <v>0.71112626029292547</v>
      </c>
      <c r="C42" s="35">
        <v>0.24000283051898166</v>
      </c>
      <c r="D42" s="35">
        <v>0.11873146426069625</v>
      </c>
      <c r="E42" s="35">
        <v>6.5449694477553014E-2</v>
      </c>
      <c r="F42" s="35">
        <v>2.9621090664878443E-2</v>
      </c>
      <c r="G42" s="35">
        <v>2.2754274850656762E-2</v>
      </c>
      <c r="I42" s="34">
        <v>0.71112626029292547</v>
      </c>
      <c r="J42" s="35">
        <v>0.18672800341040138</v>
      </c>
      <c r="K42" s="35">
        <v>9.4528112598463887E-2</v>
      </c>
      <c r="L42" s="35">
        <v>5.2741010028241386E-2</v>
      </c>
      <c r="M42" s="35">
        <v>5.9921714871053806E-2</v>
      </c>
      <c r="N42" s="35">
        <v>5.7624202471499228E-2</v>
      </c>
      <c r="O42" s="35">
        <v>7.6009496874636137E-2</v>
      </c>
      <c r="P42" s="35">
        <v>8.051577674694943E-2</v>
      </c>
      <c r="Q42" s="35">
        <v>0.13333012428003937</v>
      </c>
      <c r="Y42" s="34">
        <v>0.5790039975733533</v>
      </c>
      <c r="Z42" s="35">
        <v>0.11118086457285162</v>
      </c>
      <c r="AA42" s="35">
        <v>7.4013286999674632E-2</v>
      </c>
      <c r="AB42" s="35">
        <v>4.8956459911344133E-2</v>
      </c>
      <c r="AC42" s="35">
        <v>2.1808866437205979E-2</v>
      </c>
      <c r="AD42" s="35">
        <v>1.0222308204318393E-2</v>
      </c>
      <c r="AF42" s="34">
        <v>0.5790039975733533</v>
      </c>
      <c r="AG42" s="35">
        <v>0.18672800341040138</v>
      </c>
      <c r="AH42" s="35">
        <v>9.4528112598463887E-2</v>
      </c>
      <c r="AI42" s="35">
        <v>5.2741010028241386E-2</v>
      </c>
      <c r="AJ42" s="35">
        <v>5.9921714871053806E-2</v>
      </c>
      <c r="AK42" s="35">
        <v>5.7624202471499228E-2</v>
      </c>
      <c r="AL42" s="35">
        <v>7.6009496874636137E-2</v>
      </c>
      <c r="AM42" s="35">
        <v>8.051577674694943E-2</v>
      </c>
      <c r="AN42" s="35">
        <v>0.13333012428003937</v>
      </c>
      <c r="AV42" s="34">
        <v>0.47682575809712319</v>
      </c>
      <c r="AW42" s="35">
        <v>1.0087729069297925E-2</v>
      </c>
      <c r="AX42" s="35">
        <v>2.2556438295651083E-3</v>
      </c>
      <c r="AY42" s="35">
        <v>0</v>
      </c>
      <c r="AZ42" s="35">
        <v>3.405062840037891E-4</v>
      </c>
      <c r="BA42" s="35">
        <v>0</v>
      </c>
      <c r="BC42" s="34">
        <v>0.47682575809712319</v>
      </c>
      <c r="BD42" s="35">
        <v>3.81076992595346E-3</v>
      </c>
      <c r="BE42" s="35">
        <v>4.3398692370844663E-3</v>
      </c>
      <c r="BF42" s="35">
        <v>1.35096573656137E-3</v>
      </c>
      <c r="BG42" s="35">
        <v>9.7383084564878226E-3</v>
      </c>
      <c r="BH42" s="35">
        <v>0</v>
      </c>
      <c r="BI42" s="35">
        <v>0</v>
      </c>
      <c r="BJ42" s="35">
        <v>0</v>
      </c>
      <c r="BK42" s="35">
        <v>4.5884346406056169E-3</v>
      </c>
    </row>
    <row r="43" spans="2:63">
      <c r="B43" s="34">
        <v>0.73289354582982413</v>
      </c>
      <c r="C43" s="35">
        <v>0.22077723401373248</v>
      </c>
      <c r="D43" s="35">
        <v>0.10501352010656544</v>
      </c>
      <c r="E43" s="35">
        <v>6.2235270330824093E-2</v>
      </c>
      <c r="F43" s="35">
        <v>2.8050913999035035E-2</v>
      </c>
      <c r="G43" s="35">
        <v>2.2461601961158838E-2</v>
      </c>
      <c r="I43" s="34">
        <v>0.73289354582982413</v>
      </c>
      <c r="J43" s="35">
        <v>0.17767959724475413</v>
      </c>
      <c r="K43" s="35">
        <v>8.0615126282185784E-2</v>
      </c>
      <c r="L43" s="35">
        <v>4.6703821675758109E-2</v>
      </c>
      <c r="M43" s="35">
        <v>6.0771261811611736E-2</v>
      </c>
      <c r="N43" s="35">
        <v>6.0995536850606852E-2</v>
      </c>
      <c r="O43" s="35">
        <v>8.295259481600066E-2</v>
      </c>
      <c r="P43" s="35">
        <v>7.7163680324263753E-2</v>
      </c>
      <c r="Q43" s="35">
        <v>0.11079277856500547</v>
      </c>
      <c r="Y43" s="34">
        <v>0.59718371029743644</v>
      </c>
      <c r="Z43" s="35">
        <v>9.8393261896492931E-2</v>
      </c>
      <c r="AA43" s="35">
        <v>6.6252365203259805E-2</v>
      </c>
      <c r="AB43" s="35">
        <v>4.4390639991913346E-2</v>
      </c>
      <c r="AC43" s="35">
        <v>1.5391418824271783E-2</v>
      </c>
      <c r="AD43" s="35">
        <v>6.1514882131131401E-3</v>
      </c>
      <c r="AF43" s="34">
        <v>0.59718371029743644</v>
      </c>
      <c r="AG43" s="35">
        <v>0.17767959724475413</v>
      </c>
      <c r="AH43" s="35">
        <v>8.0615126282185784E-2</v>
      </c>
      <c r="AI43" s="35">
        <v>4.6703821675758109E-2</v>
      </c>
      <c r="AJ43" s="35">
        <v>6.0771261811611736E-2</v>
      </c>
      <c r="AK43" s="35">
        <v>6.0995536850606852E-2</v>
      </c>
      <c r="AL43" s="35">
        <v>8.295259481600066E-2</v>
      </c>
      <c r="AM43" s="35">
        <v>7.7163680324263753E-2</v>
      </c>
      <c r="AN43" s="35">
        <v>0.11079277856500547</v>
      </c>
      <c r="AV43" s="34">
        <v>0.49202651568821504</v>
      </c>
      <c r="AW43" s="35">
        <v>6.6575067977519484E-3</v>
      </c>
      <c r="AX43" s="35">
        <v>1.8221132079483048E-3</v>
      </c>
      <c r="AY43" s="35">
        <v>0</v>
      </c>
      <c r="AZ43" s="35">
        <v>0</v>
      </c>
      <c r="BA43" s="35">
        <v>0</v>
      </c>
      <c r="BC43" s="34">
        <v>0.49202651568821504</v>
      </c>
      <c r="BD43" s="35">
        <v>4.8575727403097041E-4</v>
      </c>
      <c r="BE43" s="35">
        <v>4.2827188176618406E-3</v>
      </c>
      <c r="BF43" s="35">
        <v>0</v>
      </c>
      <c r="BG43" s="35">
        <v>7.8666233689306617E-3</v>
      </c>
      <c r="BH43" s="35">
        <v>0</v>
      </c>
      <c r="BI43" s="35">
        <v>0</v>
      </c>
      <c r="BJ43" s="35">
        <v>0</v>
      </c>
      <c r="BK43" s="35">
        <v>3.7512220144581875E-3</v>
      </c>
    </row>
    <row r="44" spans="2:63">
      <c r="B44" s="34">
        <v>0.75466083136672268</v>
      </c>
      <c r="C44" s="35">
        <v>0.20588870128137671</v>
      </c>
      <c r="D44" s="35">
        <v>9.870787644644799E-2</v>
      </c>
      <c r="E44" s="35">
        <v>6.1723204501801847E-2</v>
      </c>
      <c r="F44" s="35">
        <v>2.6322148991911546E-2</v>
      </c>
      <c r="G44" s="35">
        <v>1.9432725933183487E-2</v>
      </c>
      <c r="I44" s="34">
        <v>0.75466083136672268</v>
      </c>
      <c r="J44" s="35">
        <v>0.16566169242820564</v>
      </c>
      <c r="K44" s="35">
        <v>7.6335102687220741E-2</v>
      </c>
      <c r="L44" s="35">
        <v>4.3777760966127288E-2</v>
      </c>
      <c r="M44" s="35">
        <v>5.7798990237525154E-2</v>
      </c>
      <c r="N44" s="35">
        <v>6.131277860008006E-2</v>
      </c>
      <c r="O44" s="35">
        <v>9.2572734126666681E-2</v>
      </c>
      <c r="P44" s="35">
        <v>7.1931659275991766E-2</v>
      </c>
      <c r="Q44" s="35">
        <v>9.4628191472701989E-2</v>
      </c>
      <c r="Y44" s="34">
        <v>0.6153634230215197</v>
      </c>
      <c r="Z44" s="35">
        <v>8.6213341783422354E-2</v>
      </c>
      <c r="AA44" s="35">
        <v>5.7367234103771675E-2</v>
      </c>
      <c r="AB44" s="35">
        <v>4.1537447917933207E-2</v>
      </c>
      <c r="AC44" s="35">
        <v>1.2635917518357936E-2</v>
      </c>
      <c r="AD44" s="35">
        <v>5.7028011944235662E-3</v>
      </c>
      <c r="AF44" s="34">
        <v>0.6153634230215197</v>
      </c>
      <c r="AG44" s="35">
        <v>0.16566169242820564</v>
      </c>
      <c r="AH44" s="35">
        <v>7.6335102687220741E-2</v>
      </c>
      <c r="AI44" s="35">
        <v>4.3777760966127288E-2</v>
      </c>
      <c r="AJ44" s="35">
        <v>5.7798990237525154E-2</v>
      </c>
      <c r="AK44" s="35">
        <v>6.131277860008006E-2</v>
      </c>
      <c r="AL44" s="35">
        <v>9.2572734126666681E-2</v>
      </c>
      <c r="AM44" s="35">
        <v>7.1931659275991766E-2</v>
      </c>
      <c r="AN44" s="35">
        <v>9.4628191472701989E-2</v>
      </c>
      <c r="AV44" s="34">
        <v>0.50722727327930683</v>
      </c>
      <c r="AW44" s="35">
        <v>5.0756502957307022E-3</v>
      </c>
      <c r="AX44" s="35">
        <v>1.23446848997539E-3</v>
      </c>
      <c r="AY44" s="35">
        <v>0</v>
      </c>
      <c r="AZ44" s="35">
        <v>0</v>
      </c>
      <c r="BA44" s="35">
        <v>0</v>
      </c>
      <c r="BC44" s="34">
        <v>0.50722727327930683</v>
      </c>
      <c r="BD44" s="35">
        <v>0</v>
      </c>
      <c r="BE44" s="35">
        <v>3.9743336446877294E-3</v>
      </c>
      <c r="BF44" s="35">
        <v>0</v>
      </c>
      <c r="BG44" s="35">
        <v>5.3295803076822126E-3</v>
      </c>
      <c r="BH44" s="35">
        <v>0</v>
      </c>
      <c r="BI44" s="35">
        <v>0</v>
      </c>
      <c r="BJ44" s="35">
        <v>0</v>
      </c>
      <c r="BK44" s="35">
        <v>2.6021094495810352E-3</v>
      </c>
    </row>
    <row r="45" spans="2:63">
      <c r="B45" s="34">
        <v>0.77642811690362135</v>
      </c>
      <c r="C45" s="35">
        <v>0.19076440923174212</v>
      </c>
      <c r="D45" s="35">
        <v>9.6067589520155025E-2</v>
      </c>
      <c r="E45" s="35">
        <v>6.568116032698694E-2</v>
      </c>
      <c r="F45" s="35">
        <v>2.7314013087295357E-2</v>
      </c>
      <c r="G45" s="35">
        <v>1.5293998010958335E-2</v>
      </c>
      <c r="I45" s="34">
        <v>0.77642811690362135</v>
      </c>
      <c r="J45" s="35">
        <v>0.15244371634862494</v>
      </c>
      <c r="K45" s="35">
        <v>7.265081492010167E-2</v>
      </c>
      <c r="L45" s="35">
        <v>4.2126682679229872E-2</v>
      </c>
      <c r="M45" s="35">
        <v>6.9059971689306998E-2</v>
      </c>
      <c r="N45" s="35">
        <v>5.909181420406602E-2</v>
      </c>
      <c r="O45" s="35">
        <v>9.362415164724168E-2</v>
      </c>
      <c r="P45" s="35">
        <v>6.7838230376189912E-2</v>
      </c>
      <c r="Q45" s="35">
        <v>8.9013740572244079E-2</v>
      </c>
      <c r="Y45" s="34">
        <v>0.63354313574560284</v>
      </c>
      <c r="Z45" s="35">
        <v>7.4251942000882046E-2</v>
      </c>
      <c r="AA45" s="35">
        <v>4.9124316921785829E-2</v>
      </c>
      <c r="AB45" s="35">
        <v>3.739214881673824E-2</v>
      </c>
      <c r="AC45" s="35">
        <v>1.0954719092487141E-2</v>
      </c>
      <c r="AD45" s="35">
        <v>6.4187636606624337E-3</v>
      </c>
      <c r="AF45" s="34">
        <v>0.63354313574560284</v>
      </c>
      <c r="AG45" s="35">
        <v>0.15244371634862494</v>
      </c>
      <c r="AH45" s="35">
        <v>7.265081492010167E-2</v>
      </c>
      <c r="AI45" s="35">
        <v>4.2126682679229872E-2</v>
      </c>
      <c r="AJ45" s="35">
        <v>6.9059971689306998E-2</v>
      </c>
      <c r="AK45" s="35">
        <v>5.909181420406602E-2</v>
      </c>
      <c r="AL45" s="35">
        <v>9.362415164724168E-2</v>
      </c>
      <c r="AM45" s="35">
        <v>6.7838230376189912E-2</v>
      </c>
      <c r="AN45" s="35">
        <v>8.9013740572244079E-2</v>
      </c>
      <c r="AV45" s="34">
        <v>0.52242803087039869</v>
      </c>
      <c r="AW45" s="35">
        <v>3.2649307423637352E-3</v>
      </c>
      <c r="AX45" s="35">
        <v>4.9270967564635844E-4</v>
      </c>
      <c r="AY45" s="35">
        <v>0</v>
      </c>
      <c r="AZ45" s="35">
        <v>0</v>
      </c>
      <c r="BA45" s="35">
        <v>0</v>
      </c>
      <c r="BC45" s="34">
        <v>0.52242803087039869</v>
      </c>
      <c r="BD45" s="35">
        <v>0</v>
      </c>
      <c r="BE45" s="35">
        <v>3.4147137181621311E-3</v>
      </c>
      <c r="BF45" s="35">
        <v>0</v>
      </c>
      <c r="BG45" s="35">
        <v>2.1271792727424509E-3</v>
      </c>
      <c r="BH45" s="35">
        <v>0</v>
      </c>
      <c r="BI45" s="35">
        <v>0</v>
      </c>
      <c r="BJ45" s="35">
        <v>0</v>
      </c>
      <c r="BK45" s="35">
        <v>1.141096945974152E-3</v>
      </c>
    </row>
    <row r="46" spans="2:63">
      <c r="B46" s="34">
        <v>0.79819540244052001</v>
      </c>
      <c r="C46" s="35">
        <v>0.17602385401511153</v>
      </c>
      <c r="D46" s="35">
        <v>9.4011340314147748E-2</v>
      </c>
      <c r="E46" s="35">
        <v>7.0315513349894471E-2</v>
      </c>
      <c r="F46" s="35">
        <v>2.8561498149727402E-2</v>
      </c>
      <c r="G46" s="35">
        <v>1.2801449058812562E-2</v>
      </c>
      <c r="I46" s="34">
        <v>0.79819540244052001</v>
      </c>
      <c r="J46" s="35">
        <v>0.15319148396250712</v>
      </c>
      <c r="K46" s="35">
        <v>7.0055021996748179E-2</v>
      </c>
      <c r="L46" s="35">
        <v>4.049981973752554E-2</v>
      </c>
      <c r="M46" s="35">
        <v>9.1302055118892306E-2</v>
      </c>
      <c r="N46" s="35">
        <v>5.4884653397971078E-2</v>
      </c>
      <c r="O46" s="35">
        <v>8.7605484892276389E-2</v>
      </c>
      <c r="P46" s="35">
        <v>6.33627349503528E-2</v>
      </c>
      <c r="Q46" s="35">
        <v>8.2132697829128104E-2</v>
      </c>
      <c r="Y46" s="34">
        <v>0.65172284846968598</v>
      </c>
      <c r="Z46" s="35">
        <v>6.7158077110195655E-2</v>
      </c>
      <c r="AA46" s="35">
        <v>4.2673001246553294E-2</v>
      </c>
      <c r="AB46" s="35">
        <v>3.158270686923894E-2</v>
      </c>
      <c r="AC46" s="35">
        <v>9.1147158915275174E-3</v>
      </c>
      <c r="AD46" s="35">
        <v>6.7854053322388298E-3</v>
      </c>
      <c r="AF46" s="34">
        <v>0.65172284846968598</v>
      </c>
      <c r="AG46" s="35">
        <v>0.15319148396250712</v>
      </c>
      <c r="AH46" s="35">
        <v>7.0055021996748179E-2</v>
      </c>
      <c r="AI46" s="35">
        <v>4.049981973752554E-2</v>
      </c>
      <c r="AJ46" s="35">
        <v>9.1302055118892306E-2</v>
      </c>
      <c r="AK46" s="35">
        <v>5.4884653397971078E-2</v>
      </c>
      <c r="AL46" s="35">
        <v>8.7605484892276389E-2</v>
      </c>
      <c r="AM46" s="35">
        <v>6.33627349503528E-2</v>
      </c>
      <c r="AN46" s="35">
        <v>8.2132697829128104E-2</v>
      </c>
      <c r="AV46" s="34">
        <v>0.53762878846149054</v>
      </c>
      <c r="AW46" s="35">
        <v>1.9347395419165587E-3</v>
      </c>
      <c r="AX46" s="35">
        <v>0</v>
      </c>
      <c r="AY46" s="35">
        <v>0</v>
      </c>
      <c r="AZ46" s="35">
        <v>0</v>
      </c>
      <c r="BA46" s="35">
        <v>0</v>
      </c>
      <c r="BC46" s="34">
        <v>0.53762878846149054</v>
      </c>
      <c r="BD46" s="35">
        <v>0</v>
      </c>
      <c r="BE46" s="35">
        <v>2.6038590380850464E-3</v>
      </c>
      <c r="BF46" s="35">
        <v>0</v>
      </c>
      <c r="BG46" s="35">
        <v>0</v>
      </c>
      <c r="BH46" s="35">
        <v>0</v>
      </c>
      <c r="BI46" s="35">
        <v>0</v>
      </c>
      <c r="BJ46" s="35">
        <v>0</v>
      </c>
      <c r="BK46" s="35">
        <v>3.1594392582008868E-4</v>
      </c>
    </row>
    <row r="47" spans="2:63">
      <c r="B47" s="34">
        <v>0.81996268797741867</v>
      </c>
      <c r="C47" s="35">
        <v>0.15734643203845905</v>
      </c>
      <c r="D47" s="35">
        <v>9.5503214053046057E-2</v>
      </c>
      <c r="E47" s="35">
        <v>7.4011317010723623E-2</v>
      </c>
      <c r="F47" s="35">
        <v>2.856825993766586E-2</v>
      </c>
      <c r="G47" s="35">
        <v>1.1763278092505863E-2</v>
      </c>
      <c r="I47" s="34">
        <v>0.81996268797741867</v>
      </c>
      <c r="J47" s="35">
        <v>0.15485258976565711</v>
      </c>
      <c r="K47" s="35">
        <v>6.9634635718463678E-2</v>
      </c>
      <c r="L47" s="35">
        <v>4.1181726544051382E-2</v>
      </c>
      <c r="M47" s="35">
        <v>0.10772632486000823</v>
      </c>
      <c r="N47" s="35">
        <v>4.6005443747785708E-2</v>
      </c>
      <c r="O47" s="35">
        <v>8.0316660422040137E-2</v>
      </c>
      <c r="P47" s="35">
        <v>5.6544612207263298E-2</v>
      </c>
      <c r="Q47" s="35">
        <v>7.6212827587435195E-2</v>
      </c>
      <c r="Y47" s="34">
        <v>0.66990256119376912</v>
      </c>
      <c r="Z47" s="35">
        <v>6.3433565683001361E-2</v>
      </c>
      <c r="AA47" s="35">
        <v>3.7224541327633323E-2</v>
      </c>
      <c r="AB47" s="35">
        <v>2.672868702522805E-2</v>
      </c>
      <c r="AC47" s="35">
        <v>7.2853767751442661E-3</v>
      </c>
      <c r="AD47" s="35">
        <v>7.043547044313642E-3</v>
      </c>
      <c r="AF47" s="34">
        <v>0.66990256119376912</v>
      </c>
      <c r="AG47" s="35">
        <v>0.15485258976565711</v>
      </c>
      <c r="AH47" s="35">
        <v>6.9634635718463678E-2</v>
      </c>
      <c r="AI47" s="35">
        <v>4.1181726544051382E-2</v>
      </c>
      <c r="AJ47" s="35">
        <v>0.10772632486000823</v>
      </c>
      <c r="AK47" s="35">
        <v>4.6005443747785708E-2</v>
      </c>
      <c r="AL47" s="35">
        <v>8.0316660422040137E-2</v>
      </c>
      <c r="AM47" s="35">
        <v>5.6544612207263298E-2</v>
      </c>
      <c r="AN47" s="35">
        <v>7.6212827587435195E-2</v>
      </c>
      <c r="AV47" s="34">
        <v>0.55282954605258239</v>
      </c>
      <c r="AW47" s="35">
        <v>9.5826299077758951E-4</v>
      </c>
      <c r="AX47" s="35">
        <v>0</v>
      </c>
      <c r="AY47" s="35">
        <v>0</v>
      </c>
      <c r="AZ47" s="35">
        <v>0</v>
      </c>
      <c r="BA47" s="35">
        <v>0</v>
      </c>
      <c r="BC47" s="34">
        <v>0.55282954605258239</v>
      </c>
      <c r="BD47" s="35">
        <v>0</v>
      </c>
      <c r="BE47" s="35">
        <v>1.5417696044564744E-3</v>
      </c>
      <c r="BF47" s="35">
        <v>0</v>
      </c>
      <c r="BG47" s="35">
        <v>0</v>
      </c>
      <c r="BH47" s="35">
        <v>0</v>
      </c>
      <c r="BI47" s="35">
        <v>0</v>
      </c>
      <c r="BJ47" s="35">
        <v>0</v>
      </c>
      <c r="BK47" s="35">
        <v>0</v>
      </c>
    </row>
    <row r="48" spans="2:63">
      <c r="B48" s="34">
        <v>0.84172997351431733</v>
      </c>
      <c r="C48" s="35">
        <v>0.14303179878385533</v>
      </c>
      <c r="D48" s="35">
        <v>9.8210913875371814E-2</v>
      </c>
      <c r="E48" s="35">
        <v>6.912826996650949E-2</v>
      </c>
      <c r="F48" s="35">
        <v>2.5590287594161099E-2</v>
      </c>
      <c r="G48" s="35">
        <v>9.5554658373402206E-3</v>
      </c>
      <c r="I48" s="34">
        <v>0.84172997351431733</v>
      </c>
      <c r="J48" s="35">
        <v>0.15700707130068139</v>
      </c>
      <c r="K48" s="35">
        <v>6.7717635067519613E-2</v>
      </c>
      <c r="L48" s="35">
        <v>4.2839996594251112E-2</v>
      </c>
      <c r="M48" s="35">
        <v>0.11309545647612118</v>
      </c>
      <c r="N48" s="35">
        <v>3.467889855920829E-2</v>
      </c>
      <c r="O48" s="35">
        <v>7.071773701077777E-2</v>
      </c>
      <c r="P48" s="35">
        <v>4.8744120736589153E-2</v>
      </c>
      <c r="Q48" s="35">
        <v>6.8342123043134861E-2</v>
      </c>
      <c r="Y48" s="34">
        <v>0.68808227391785226</v>
      </c>
      <c r="Z48" s="35">
        <v>6.058437976524559E-2</v>
      </c>
      <c r="AA48" s="35">
        <v>3.1080327446654069E-2</v>
      </c>
      <c r="AB48" s="35">
        <v>2.024885295320096E-2</v>
      </c>
      <c r="AC48" s="35">
        <v>4.6558752833878066E-3</v>
      </c>
      <c r="AD48" s="35">
        <v>6.6529661111345336E-3</v>
      </c>
      <c r="AF48" s="34">
        <v>0.68808227391785226</v>
      </c>
      <c r="AG48" s="35">
        <v>0.15700707130068139</v>
      </c>
      <c r="AH48" s="35">
        <v>6.7717635067519613E-2</v>
      </c>
      <c r="AI48" s="35">
        <v>4.2839996594251112E-2</v>
      </c>
      <c r="AJ48" s="35">
        <v>0.11309545647612118</v>
      </c>
      <c r="AK48" s="35">
        <v>3.467889855920829E-2</v>
      </c>
      <c r="AL48" s="35">
        <v>7.071773701077777E-2</v>
      </c>
      <c r="AM48" s="35">
        <v>4.8744120736589153E-2</v>
      </c>
      <c r="AN48" s="35">
        <v>6.8342123043134861E-2</v>
      </c>
      <c r="AV48" s="34">
        <v>0.56803030364367424</v>
      </c>
      <c r="AW48" s="35">
        <v>1.4198670680494148E-4</v>
      </c>
      <c r="AX48" s="35">
        <v>0</v>
      </c>
      <c r="AY48" s="35">
        <v>0</v>
      </c>
      <c r="AZ48" s="35">
        <v>0</v>
      </c>
      <c r="BA48" s="35">
        <v>0</v>
      </c>
      <c r="BC48" s="34">
        <v>0.56803030364367424</v>
      </c>
      <c r="BD48" s="35">
        <v>0</v>
      </c>
      <c r="BE48" s="35">
        <v>2.2844541727641516E-4</v>
      </c>
      <c r="BF48" s="35">
        <v>0</v>
      </c>
      <c r="BG48" s="35">
        <v>0</v>
      </c>
      <c r="BH48" s="35">
        <v>0</v>
      </c>
      <c r="BI48" s="35">
        <v>0</v>
      </c>
      <c r="BJ48" s="35">
        <v>0</v>
      </c>
      <c r="BK48" s="35">
        <v>0</v>
      </c>
    </row>
    <row r="49" spans="2:63">
      <c r="B49" s="34">
        <v>0.86349725905121599</v>
      </c>
      <c r="C49" s="35">
        <v>0.13928849892072837</v>
      </c>
      <c r="D49" s="35">
        <v>9.1492174985503022E-2</v>
      </c>
      <c r="E49" s="35">
        <v>5.9316436240478436E-2</v>
      </c>
      <c r="F49" s="35">
        <v>1.9765590980386012E-2</v>
      </c>
      <c r="G49" s="35">
        <v>6.8156820775380541E-3</v>
      </c>
      <c r="I49" s="34">
        <v>0.86349725905121599</v>
      </c>
      <c r="J49" s="35">
        <v>0.15425196683867939</v>
      </c>
      <c r="K49" s="35">
        <v>6.1735094838263345E-2</v>
      </c>
      <c r="L49" s="35">
        <v>4.6615547049195481E-2</v>
      </c>
      <c r="M49" s="35">
        <v>0.105477783245587</v>
      </c>
      <c r="N49" s="35">
        <v>2.4739278450985457E-2</v>
      </c>
      <c r="O49" s="35">
        <v>5.884297781366795E-2</v>
      </c>
      <c r="P49" s="35">
        <v>4.0951216583253874E-2</v>
      </c>
      <c r="Q49" s="35">
        <v>5.9660103278965773E-2</v>
      </c>
      <c r="Y49" s="34">
        <v>0.7062619866419354</v>
      </c>
      <c r="Z49" s="35">
        <v>5.571418751791226E-2</v>
      </c>
      <c r="AA49" s="35">
        <v>2.524446099626132E-2</v>
      </c>
      <c r="AB49" s="35">
        <v>1.5555372073192689E-2</v>
      </c>
      <c r="AC49" s="35">
        <v>2.4334093029519245E-3</v>
      </c>
      <c r="AD49" s="35">
        <v>5.6136625327015089E-3</v>
      </c>
      <c r="AF49" s="34">
        <v>0.7062619866419354</v>
      </c>
      <c r="AG49" s="35">
        <v>0.15425196683867939</v>
      </c>
      <c r="AH49" s="35">
        <v>6.1735094838263345E-2</v>
      </c>
      <c r="AI49" s="35">
        <v>4.6615547049195481E-2</v>
      </c>
      <c r="AJ49" s="35">
        <v>0.105477783245587</v>
      </c>
      <c r="AK49" s="35">
        <v>2.4739278450985457E-2</v>
      </c>
      <c r="AL49" s="35">
        <v>5.884297781366795E-2</v>
      </c>
      <c r="AM49" s="35">
        <v>4.0951216583253874E-2</v>
      </c>
      <c r="AN49" s="35">
        <v>5.9660103278965773E-2</v>
      </c>
      <c r="AV49" s="34">
        <v>0.58323106123476609</v>
      </c>
      <c r="AW49" s="35">
        <v>4.5293448173437168E-4</v>
      </c>
      <c r="AX49" s="35">
        <v>0</v>
      </c>
      <c r="AY49" s="35">
        <v>0</v>
      </c>
      <c r="AZ49" s="35">
        <v>0</v>
      </c>
      <c r="BA49" s="35">
        <v>0</v>
      </c>
      <c r="BC49" s="34">
        <v>0.58323106123476609</v>
      </c>
      <c r="BD49" s="35">
        <v>0</v>
      </c>
      <c r="BE49" s="35">
        <v>0</v>
      </c>
      <c r="BF49" s="35">
        <v>0</v>
      </c>
      <c r="BG49" s="35">
        <v>0</v>
      </c>
      <c r="BH49" s="35">
        <v>0</v>
      </c>
      <c r="BI49" s="35">
        <v>0</v>
      </c>
      <c r="BJ49" s="35">
        <v>0</v>
      </c>
      <c r="BK49" s="35">
        <v>4.5235117911784315E-4</v>
      </c>
    </row>
    <row r="50" spans="2:63">
      <c r="B50" s="34">
        <v>0.88526454458811454</v>
      </c>
      <c r="C50" s="35">
        <v>0.13944499212049588</v>
      </c>
      <c r="D50" s="35">
        <v>7.5980902908760611E-2</v>
      </c>
      <c r="E50" s="35">
        <v>4.8223401011114213E-2</v>
      </c>
      <c r="F50" s="35">
        <v>1.5854705673855867E-2</v>
      </c>
      <c r="G50" s="35">
        <v>2.9895738419586093E-3</v>
      </c>
      <c r="I50" s="34">
        <v>0.88526454458811454</v>
      </c>
      <c r="J50" s="35">
        <v>0.14848582756753578</v>
      </c>
      <c r="K50" s="35">
        <v>5.6063825501849629E-2</v>
      </c>
      <c r="L50" s="35">
        <v>4.9007384250441592E-2</v>
      </c>
      <c r="M50" s="35">
        <v>8.7640967897257907E-2</v>
      </c>
      <c r="N50" s="35">
        <v>1.2510790231341594E-2</v>
      </c>
      <c r="O50" s="35">
        <v>4.8144536837812515E-2</v>
      </c>
      <c r="P50" s="35">
        <v>2.9900334084173336E-2</v>
      </c>
      <c r="Q50" s="35">
        <v>5.3419266299359537E-2</v>
      </c>
      <c r="Y50" s="34">
        <v>0.72444169936601865</v>
      </c>
      <c r="Z50" s="35">
        <v>4.7196205109175389E-2</v>
      </c>
      <c r="AA50" s="35">
        <v>2.1591503795736287E-2</v>
      </c>
      <c r="AB50" s="35">
        <v>1.1965295464670383E-2</v>
      </c>
      <c r="AC50" s="35">
        <v>7.0583994052374123E-4</v>
      </c>
      <c r="AD50" s="35">
        <v>4.3521248474766615E-3</v>
      </c>
      <c r="AF50" s="34">
        <v>0.72444169936601865</v>
      </c>
      <c r="AG50" s="35">
        <v>0.14848582756753578</v>
      </c>
      <c r="AH50" s="35">
        <v>5.6063825501849629E-2</v>
      </c>
      <c r="AI50" s="35">
        <v>4.9007384250441592E-2</v>
      </c>
      <c r="AJ50" s="35">
        <v>8.7640967897257907E-2</v>
      </c>
      <c r="AK50" s="35">
        <v>1.2510790231341594E-2</v>
      </c>
      <c r="AL50" s="35">
        <v>4.8144536837812515E-2</v>
      </c>
      <c r="AM50" s="35">
        <v>2.9900334084173336E-2</v>
      </c>
      <c r="AN50" s="35">
        <v>5.3419266299359537E-2</v>
      </c>
      <c r="AV50" s="34">
        <v>0.59843181882585794</v>
      </c>
      <c r="AW50" s="35">
        <v>1.2131640959301654E-3</v>
      </c>
      <c r="AX50" s="35">
        <v>0</v>
      </c>
      <c r="AY50" s="35">
        <v>0</v>
      </c>
      <c r="AZ50" s="35">
        <v>0</v>
      </c>
      <c r="BA50" s="35">
        <v>0</v>
      </c>
      <c r="BC50" s="34">
        <v>0.59843181882585794</v>
      </c>
      <c r="BD50" s="35">
        <v>0</v>
      </c>
      <c r="BE50" s="35">
        <v>0</v>
      </c>
      <c r="BF50" s="35">
        <v>0</v>
      </c>
      <c r="BG50" s="35">
        <v>0</v>
      </c>
      <c r="BH50" s="35">
        <v>0</v>
      </c>
      <c r="BI50" s="35">
        <v>0</v>
      </c>
      <c r="BJ50" s="35">
        <v>0</v>
      </c>
      <c r="BK50" s="35">
        <v>1.211601746804692E-3</v>
      </c>
    </row>
    <row r="51" spans="2:63">
      <c r="B51" s="34">
        <v>0.90703183012501321</v>
      </c>
      <c r="C51" s="35">
        <v>0.1400094433618938</v>
      </c>
      <c r="D51" s="35">
        <v>6.1293720154656221E-2</v>
      </c>
      <c r="E51" s="35">
        <v>3.6447585625700045E-2</v>
      </c>
      <c r="F51" s="35">
        <v>1.4302456847991966E-2</v>
      </c>
      <c r="G51" s="35">
        <v>2.5484919782360589E-3</v>
      </c>
      <c r="I51" s="34">
        <v>0.90703183012501321</v>
      </c>
      <c r="J51" s="35">
        <v>0.14289448956063078</v>
      </c>
      <c r="K51" s="35">
        <v>5.1782236574852619E-2</v>
      </c>
      <c r="L51" s="35">
        <v>4.7136141971641357E-2</v>
      </c>
      <c r="M51" s="35">
        <v>7.9782623310097806E-2</v>
      </c>
      <c r="N51" s="35">
        <v>8.0365599303441181E-3</v>
      </c>
      <c r="O51" s="35">
        <v>4.3818052009961431E-2</v>
      </c>
      <c r="P51" s="35">
        <v>2.1632559479032705E-2</v>
      </c>
      <c r="Q51" s="35">
        <v>4.5061630450535059E-2</v>
      </c>
      <c r="Y51" s="34">
        <v>0.7426214120901018</v>
      </c>
      <c r="Z51" s="35">
        <v>3.7613774809411381E-2</v>
      </c>
      <c r="AA51" s="35">
        <v>1.8882626208976201E-2</v>
      </c>
      <c r="AB51" s="35">
        <v>8.8574826750313952E-3</v>
      </c>
      <c r="AC51" s="35">
        <v>0</v>
      </c>
      <c r="AD51" s="35">
        <v>3.2708000047325693E-3</v>
      </c>
      <c r="AF51" s="34">
        <v>0.7426214120901018</v>
      </c>
      <c r="AG51" s="35">
        <v>0.14289448956063078</v>
      </c>
      <c r="AH51" s="35">
        <v>5.1782236574852619E-2</v>
      </c>
      <c r="AI51" s="35">
        <v>4.7136141971641357E-2</v>
      </c>
      <c r="AJ51" s="35">
        <v>7.9782623310097806E-2</v>
      </c>
      <c r="AK51" s="35">
        <v>8.0365599303441181E-3</v>
      </c>
      <c r="AL51" s="35">
        <v>4.3818052009961431E-2</v>
      </c>
      <c r="AM51" s="35">
        <v>2.1632559479032705E-2</v>
      </c>
      <c r="AN51" s="35">
        <v>4.5061630450535059E-2</v>
      </c>
      <c r="AV51" s="34">
        <v>0.61363257641694979</v>
      </c>
      <c r="AW51" s="35">
        <v>1.817242644733546E-3</v>
      </c>
      <c r="AX51" s="35">
        <v>0</v>
      </c>
      <c r="AY51" s="35">
        <v>0</v>
      </c>
      <c r="AZ51" s="35">
        <v>0</v>
      </c>
      <c r="BA51" s="35">
        <v>0</v>
      </c>
      <c r="BC51" s="34">
        <v>0.61363257641694979</v>
      </c>
      <c r="BD51" s="35">
        <v>0</v>
      </c>
      <c r="BE51" s="35">
        <v>0</v>
      </c>
      <c r="BF51" s="35">
        <v>0</v>
      </c>
      <c r="BG51" s="35">
        <v>0</v>
      </c>
      <c r="BH51" s="35">
        <v>0</v>
      </c>
      <c r="BI51" s="35">
        <v>0</v>
      </c>
      <c r="BJ51" s="35">
        <v>0</v>
      </c>
      <c r="BK51" s="35">
        <v>1.8149023451266772E-3</v>
      </c>
    </row>
    <row r="52" spans="2:63">
      <c r="B52" s="34">
        <v>0.92879911566191187</v>
      </c>
      <c r="C52" s="35">
        <v>0.13884144068337348</v>
      </c>
      <c r="D52" s="35">
        <v>5.0988154841738229E-2</v>
      </c>
      <c r="E52" s="35">
        <v>2.3747561100031008E-2</v>
      </c>
      <c r="F52" s="35">
        <v>1.1686550846887616E-2</v>
      </c>
      <c r="G52" s="35">
        <v>2.1872095250801801E-3</v>
      </c>
      <c r="I52" s="34">
        <v>0.92879911566191187</v>
      </c>
      <c r="J52" s="35">
        <v>0.13219498407177899</v>
      </c>
      <c r="K52" s="35">
        <v>5.0403246654761244E-2</v>
      </c>
      <c r="L52" s="35">
        <v>4.2332594817503413E-2</v>
      </c>
      <c r="M52" s="35">
        <v>7.5157471621164887E-2</v>
      </c>
      <c r="N52" s="35">
        <v>9.5328149535783453E-3</v>
      </c>
      <c r="O52" s="35">
        <v>4.0830166022773569E-2</v>
      </c>
      <c r="P52" s="35">
        <v>1.2506147282392632E-2</v>
      </c>
      <c r="Q52" s="35">
        <v>3.7472345312601581E-2</v>
      </c>
      <c r="Y52" s="34">
        <v>0.76080112481418494</v>
      </c>
      <c r="Z52" s="35">
        <v>2.7731592400862752E-2</v>
      </c>
      <c r="AA52" s="35">
        <v>1.4998111953874937E-2</v>
      </c>
      <c r="AB52" s="35">
        <v>5.4442193639761402E-3</v>
      </c>
      <c r="AC52" s="35">
        <v>0</v>
      </c>
      <c r="AD52" s="35">
        <v>1.7569933984858653E-3</v>
      </c>
      <c r="AF52" s="34">
        <v>0.76080112481418494</v>
      </c>
      <c r="AG52" s="35">
        <v>0.13219498407177899</v>
      </c>
      <c r="AH52" s="35">
        <v>5.0403246654761244E-2</v>
      </c>
      <c r="AI52" s="35">
        <v>4.2332594817503413E-2</v>
      </c>
      <c r="AJ52" s="35">
        <v>7.5157471621164887E-2</v>
      </c>
      <c r="AK52" s="35">
        <v>9.5328149535783453E-3</v>
      </c>
      <c r="AL52" s="35">
        <v>4.0830166022773569E-2</v>
      </c>
      <c r="AM52" s="35">
        <v>1.2506147282392632E-2</v>
      </c>
      <c r="AN52" s="35">
        <v>3.7472345312601581E-2</v>
      </c>
      <c r="AV52" s="34">
        <v>0.62883333400804164</v>
      </c>
      <c r="AW52" s="35">
        <v>2.2651701281445127E-3</v>
      </c>
      <c r="AX52" s="35">
        <v>0</v>
      </c>
      <c r="AY52" s="35">
        <v>0</v>
      </c>
      <c r="AZ52" s="35">
        <v>0</v>
      </c>
      <c r="BA52" s="35">
        <v>0</v>
      </c>
      <c r="BC52" s="34">
        <v>0.62883333400804164</v>
      </c>
      <c r="BD52" s="35">
        <v>0</v>
      </c>
      <c r="BE52" s="35">
        <v>0</v>
      </c>
      <c r="BF52" s="35">
        <v>0</v>
      </c>
      <c r="BG52" s="35">
        <v>0</v>
      </c>
      <c r="BH52" s="35">
        <v>0</v>
      </c>
      <c r="BI52" s="35">
        <v>0</v>
      </c>
      <c r="BJ52" s="35">
        <v>0</v>
      </c>
      <c r="BK52" s="35">
        <v>2.2622529740837986E-3</v>
      </c>
    </row>
    <row r="53" spans="2:63">
      <c r="B53" s="34">
        <v>0.95056640119881053</v>
      </c>
      <c r="C53" s="35">
        <v>0.1271266895515909</v>
      </c>
      <c r="D53" s="35">
        <v>4.1407989424447046E-2</v>
      </c>
      <c r="E53" s="35">
        <v>1.3048657423979284E-2</v>
      </c>
      <c r="F53" s="35">
        <v>8.4452424051581487E-3</v>
      </c>
      <c r="G53" s="35">
        <v>1.5159194871086565E-3</v>
      </c>
      <c r="I53" s="34">
        <v>0.95056640119881053</v>
      </c>
      <c r="J53" s="35">
        <v>0.11065717755289566</v>
      </c>
      <c r="K53" s="35">
        <v>4.4229003818907348E-2</v>
      </c>
      <c r="L53" s="35">
        <v>3.3468952927685765E-2</v>
      </c>
      <c r="M53" s="35">
        <v>5.9562076098907332E-2</v>
      </c>
      <c r="N53" s="35">
        <v>1.0670858636955396E-2</v>
      </c>
      <c r="O53" s="35">
        <v>3.6007234652348841E-2</v>
      </c>
      <c r="P53" s="35">
        <v>7.5623556559457688E-3</v>
      </c>
      <c r="Q53" s="35">
        <v>3.3725919525415038E-2</v>
      </c>
      <c r="Y53" s="34">
        <v>0.77898083753826808</v>
      </c>
      <c r="Z53" s="35">
        <v>1.9284449533653512E-2</v>
      </c>
      <c r="AA53" s="35">
        <v>1.093684961530211E-2</v>
      </c>
      <c r="AB53" s="35">
        <v>2.2166293494567586E-3</v>
      </c>
      <c r="AC53" s="35">
        <v>0</v>
      </c>
      <c r="AD53" s="35">
        <v>2.0774008168231506E-4</v>
      </c>
      <c r="AF53" s="34">
        <v>0.77898083753826808</v>
      </c>
      <c r="AG53" s="35">
        <v>0.11065717755289566</v>
      </c>
      <c r="AH53" s="35">
        <v>4.4229003818907348E-2</v>
      </c>
      <c r="AI53" s="35">
        <v>3.3468952927685765E-2</v>
      </c>
      <c r="AJ53" s="35">
        <v>5.9562076098907332E-2</v>
      </c>
      <c r="AK53" s="35">
        <v>1.0670858636955396E-2</v>
      </c>
      <c r="AL53" s="35">
        <v>3.6007234652348841E-2</v>
      </c>
      <c r="AM53" s="35">
        <v>7.5623556559457688E-3</v>
      </c>
      <c r="AN53" s="35">
        <v>3.3725919525415038E-2</v>
      </c>
      <c r="AV53" s="34">
        <v>0.6440340915991335</v>
      </c>
      <c r="AW53" s="35">
        <v>2.5569465461630662E-3</v>
      </c>
      <c r="AX53" s="35">
        <v>0</v>
      </c>
      <c r="AY53" s="35">
        <v>0</v>
      </c>
      <c r="AZ53" s="35">
        <v>0</v>
      </c>
      <c r="BA53" s="35">
        <v>0</v>
      </c>
      <c r="BC53" s="34">
        <v>0.6440340915991335</v>
      </c>
      <c r="BD53" s="35">
        <v>0</v>
      </c>
      <c r="BE53" s="35">
        <v>0</v>
      </c>
      <c r="BF53" s="35">
        <v>0</v>
      </c>
      <c r="BG53" s="35">
        <v>0</v>
      </c>
      <c r="BH53" s="35">
        <v>0</v>
      </c>
      <c r="BI53" s="35">
        <v>0</v>
      </c>
      <c r="BJ53" s="35">
        <v>0</v>
      </c>
      <c r="BK53" s="35">
        <v>2.5536536336760564E-3</v>
      </c>
    </row>
    <row r="54" spans="2:63">
      <c r="B54" s="34">
        <v>0.97233368673570908</v>
      </c>
      <c r="C54" s="35">
        <v>0.10797465490218745</v>
      </c>
      <c r="D54" s="35">
        <v>3.0613741102411624E-2</v>
      </c>
      <c r="E54" s="35">
        <v>6.5123287519749879E-3</v>
      </c>
      <c r="F54" s="35">
        <v>6.466799001130734E-3</v>
      </c>
      <c r="G54" s="35">
        <v>5.346218643214923E-4</v>
      </c>
      <c r="I54" s="34">
        <v>0.97233368673570908</v>
      </c>
      <c r="J54" s="35">
        <v>8.9006038087445255E-2</v>
      </c>
      <c r="K54" s="35">
        <v>3.4303190278936815E-2</v>
      </c>
      <c r="L54" s="35">
        <v>2.2699667770362669E-2</v>
      </c>
      <c r="M54" s="35">
        <v>4.908636267933867E-2</v>
      </c>
      <c r="N54" s="35">
        <v>1.1775269193647731E-2</v>
      </c>
      <c r="O54" s="35">
        <v>2.565079742259644E-2</v>
      </c>
      <c r="P54" s="35">
        <v>6.7405792450671949E-3</v>
      </c>
      <c r="Q54" s="35">
        <v>2.9452424878628546E-2</v>
      </c>
      <c r="Y54" s="34">
        <v>0.79716055026235122</v>
      </c>
      <c r="Z54" s="35">
        <v>1.2555977300800986E-2</v>
      </c>
      <c r="AA54" s="35">
        <v>7.9676168139847948E-3</v>
      </c>
      <c r="AB54" s="35">
        <v>1.0045181641811774E-3</v>
      </c>
      <c r="AC54" s="35">
        <v>0</v>
      </c>
      <c r="AD54" s="35">
        <v>0</v>
      </c>
      <c r="AF54" s="34">
        <v>0.79716055026235122</v>
      </c>
      <c r="AG54" s="35">
        <v>8.9006038087445255E-2</v>
      </c>
      <c r="AH54" s="35">
        <v>3.4303190278936815E-2</v>
      </c>
      <c r="AI54" s="35">
        <v>2.2699667770362669E-2</v>
      </c>
      <c r="AJ54" s="35">
        <v>4.908636267933867E-2</v>
      </c>
      <c r="AK54" s="35">
        <v>1.1775269193647731E-2</v>
      </c>
      <c r="AL54" s="35">
        <v>2.565079742259644E-2</v>
      </c>
      <c r="AM54" s="35">
        <v>6.7405792450671949E-3</v>
      </c>
      <c r="AN54" s="35">
        <v>2.9452424878628546E-2</v>
      </c>
      <c r="AV54" s="34">
        <v>0.65923484919022535</v>
      </c>
      <c r="AW54" s="35">
        <v>2.6925718987892062E-3</v>
      </c>
      <c r="AX54" s="35">
        <v>0</v>
      </c>
      <c r="AY54" s="35">
        <v>0</v>
      </c>
      <c r="AZ54" s="35">
        <v>0</v>
      </c>
      <c r="BA54" s="35">
        <v>0</v>
      </c>
      <c r="BC54" s="34">
        <v>0.65923484919022535</v>
      </c>
      <c r="BD54" s="35">
        <v>0</v>
      </c>
      <c r="BE54" s="35">
        <v>0</v>
      </c>
      <c r="BF54" s="35">
        <v>0</v>
      </c>
      <c r="BG54" s="35">
        <v>0</v>
      </c>
      <c r="BH54" s="35">
        <v>0</v>
      </c>
      <c r="BI54" s="35">
        <v>0</v>
      </c>
      <c r="BJ54" s="35">
        <v>0</v>
      </c>
      <c r="BK54" s="35">
        <v>2.6891043239034504E-3</v>
      </c>
    </row>
    <row r="55" spans="2:63">
      <c r="B55" s="34">
        <v>0.99410097227260774</v>
      </c>
      <c r="C55" s="35">
        <v>8.6707418190448068E-2</v>
      </c>
      <c r="D55" s="35">
        <v>2.025969176762446E-2</v>
      </c>
      <c r="E55" s="35">
        <v>4.2010635222315467E-3</v>
      </c>
      <c r="F55" s="35">
        <v>5.1107017269925482E-3</v>
      </c>
      <c r="G55" s="35">
        <v>0</v>
      </c>
      <c r="I55" s="34">
        <v>0.99410097227260774</v>
      </c>
      <c r="J55" s="35">
        <v>6.6256112123788957E-2</v>
      </c>
      <c r="K55" s="35">
        <v>2.7706929021431816E-2</v>
      </c>
      <c r="L55" s="35">
        <v>1.4582061405363306E-2</v>
      </c>
      <c r="M55" s="35">
        <v>4.060114766007978E-2</v>
      </c>
      <c r="N55" s="35">
        <v>1.2378900512865052E-2</v>
      </c>
      <c r="O55" s="35">
        <v>1.5368492262478581E-2</v>
      </c>
      <c r="P55" s="35">
        <v>6.5112633678468318E-3</v>
      </c>
      <c r="Q55" s="35">
        <v>2.417412551238371E-2</v>
      </c>
      <c r="Y55" s="34">
        <v>0.81534026298643436</v>
      </c>
      <c r="Z55" s="35">
        <v>7.6531172196875226E-3</v>
      </c>
      <c r="AA55" s="35">
        <v>4.6477170712885983E-3</v>
      </c>
      <c r="AB55" s="35">
        <v>5.5621003771424865E-5</v>
      </c>
      <c r="AC55" s="35">
        <v>0</v>
      </c>
      <c r="AD55" s="35">
        <v>0</v>
      </c>
      <c r="AF55" s="34">
        <v>0.81534026298643436</v>
      </c>
      <c r="AG55" s="35">
        <v>6.6256112123788957E-2</v>
      </c>
      <c r="AH55" s="35">
        <v>2.7706929021431816E-2</v>
      </c>
      <c r="AI55" s="35">
        <v>1.4582061405363306E-2</v>
      </c>
      <c r="AJ55" s="35">
        <v>4.060114766007978E-2</v>
      </c>
      <c r="AK55" s="35">
        <v>1.2378900512865052E-2</v>
      </c>
      <c r="AL55" s="35">
        <v>1.5368492262478581E-2</v>
      </c>
      <c r="AM55" s="35">
        <v>6.5112633678468318E-3</v>
      </c>
      <c r="AN55" s="35">
        <v>2.417412551238371E-2</v>
      </c>
      <c r="AV55" s="34">
        <v>0.6744356067813172</v>
      </c>
      <c r="AW55" s="35">
        <v>2.6720461860229327E-3</v>
      </c>
      <c r="AX55" s="35">
        <v>0</v>
      </c>
      <c r="AY55" s="35">
        <v>0</v>
      </c>
      <c r="AZ55" s="35">
        <v>0</v>
      </c>
      <c r="BA55" s="35">
        <v>0</v>
      </c>
      <c r="BC55" s="34">
        <v>0.6744356067813172</v>
      </c>
      <c r="BD55" s="35">
        <v>0</v>
      </c>
      <c r="BE55" s="35">
        <v>0</v>
      </c>
      <c r="BF55" s="35">
        <v>0</v>
      </c>
      <c r="BG55" s="35">
        <v>0</v>
      </c>
      <c r="BH55" s="35">
        <v>0</v>
      </c>
      <c r="BI55" s="35">
        <v>0</v>
      </c>
      <c r="BJ55" s="35">
        <v>0</v>
      </c>
      <c r="BK55" s="35">
        <v>2.6686050447659805E-3</v>
      </c>
    </row>
    <row r="56" spans="2:63">
      <c r="B56" s="34">
        <v>1.0158682578095064</v>
      </c>
      <c r="C56" s="35">
        <v>5.8817510067629822E-2</v>
      </c>
      <c r="D56" s="35">
        <v>1.4928301472091876E-2</v>
      </c>
      <c r="E56" s="35">
        <v>2.7743061386695357E-3</v>
      </c>
      <c r="F56" s="35">
        <v>3.8212599347522747E-3</v>
      </c>
      <c r="G56" s="35">
        <v>0</v>
      </c>
      <c r="I56" s="34">
        <v>1.0158682578095064</v>
      </c>
      <c r="J56" s="35">
        <v>4.4549609592908594E-2</v>
      </c>
      <c r="K56" s="35">
        <v>1.9390380706488429E-2</v>
      </c>
      <c r="L56" s="35">
        <v>7.9797178612446406E-3</v>
      </c>
      <c r="M56" s="35">
        <v>3.1051065214099827E-2</v>
      </c>
      <c r="N56" s="35">
        <v>1.1509938352839488E-2</v>
      </c>
      <c r="O56" s="35">
        <v>8.9084960727819802E-3</v>
      </c>
      <c r="P56" s="35">
        <v>5.5240702590416291E-3</v>
      </c>
      <c r="Q56" s="35">
        <v>1.7314889420054859E-2</v>
      </c>
      <c r="Y56" s="34">
        <v>0.83351997571051761</v>
      </c>
      <c r="Z56" s="35">
        <v>3.4886353777519126E-3</v>
      </c>
      <c r="AA56" s="35">
        <v>3.1870944870157343E-3</v>
      </c>
      <c r="AB56" s="35">
        <v>0</v>
      </c>
      <c r="AC56" s="35">
        <v>0</v>
      </c>
      <c r="AD56" s="35">
        <v>0</v>
      </c>
      <c r="AF56" s="34">
        <v>0.83351997571051761</v>
      </c>
      <c r="AG56" s="35">
        <v>4.4549609592908594E-2</v>
      </c>
      <c r="AH56" s="35">
        <v>1.9390380706488429E-2</v>
      </c>
      <c r="AI56" s="35">
        <v>7.9797178612446406E-3</v>
      </c>
      <c r="AJ56" s="35">
        <v>3.1051065214099827E-2</v>
      </c>
      <c r="AK56" s="35">
        <v>1.1509938352839488E-2</v>
      </c>
      <c r="AL56" s="35">
        <v>8.9084960727819802E-3</v>
      </c>
      <c r="AM56" s="35">
        <v>5.5240702590416291E-3</v>
      </c>
      <c r="AN56" s="35">
        <v>1.7314889420054859E-2</v>
      </c>
      <c r="AV56" s="34">
        <v>0.68963636437240905</v>
      </c>
      <c r="AW56" s="35">
        <v>2.4953694078642457E-3</v>
      </c>
      <c r="AX56" s="35">
        <v>0</v>
      </c>
      <c r="AY56" s="35">
        <v>0</v>
      </c>
      <c r="AZ56" s="35">
        <v>0</v>
      </c>
      <c r="BA56" s="35">
        <v>0</v>
      </c>
      <c r="BC56" s="34">
        <v>0.68963636437240905</v>
      </c>
      <c r="BD56" s="35">
        <v>0</v>
      </c>
      <c r="BE56" s="35">
        <v>0</v>
      </c>
      <c r="BF56" s="35">
        <v>0</v>
      </c>
      <c r="BG56" s="35">
        <v>0</v>
      </c>
      <c r="BH56" s="35">
        <v>0</v>
      </c>
      <c r="BI56" s="35">
        <v>0</v>
      </c>
      <c r="BJ56" s="35">
        <v>0</v>
      </c>
      <c r="BK56" s="35">
        <v>2.4921557962636473E-3</v>
      </c>
    </row>
    <row r="57" spans="2:63">
      <c r="B57" s="34">
        <v>1.0376355433464051</v>
      </c>
      <c r="C57" s="35">
        <v>3.271772822118469E-2</v>
      </c>
      <c r="D57" s="35">
        <v>9.9110959064211725E-3</v>
      </c>
      <c r="E57" s="35">
        <v>8.7784437879125847E-4</v>
      </c>
      <c r="F57" s="35">
        <v>2.2565017014953446E-3</v>
      </c>
      <c r="G57" s="35">
        <v>0</v>
      </c>
      <c r="I57" s="34">
        <v>1.0376355433464051</v>
      </c>
      <c r="J57" s="35">
        <v>2.3538972194798398E-2</v>
      </c>
      <c r="K57" s="35">
        <v>1.0283766684183907E-2</v>
      </c>
      <c r="L57" s="35">
        <v>4.0904757809742094E-3</v>
      </c>
      <c r="M57" s="35">
        <v>1.9058041953427668E-2</v>
      </c>
      <c r="N57" s="35">
        <v>9.1683827135710296E-3</v>
      </c>
      <c r="O57" s="35">
        <v>4.3464511827564709E-3</v>
      </c>
      <c r="P57" s="35">
        <v>3.7397147892819097E-3</v>
      </c>
      <c r="Q57" s="35">
        <v>1.0156401462079339E-2</v>
      </c>
      <c r="Y57" s="34">
        <v>0.85169968843460075</v>
      </c>
      <c r="Z57" s="35">
        <v>2.1625415643131449E-3</v>
      </c>
      <c r="AA57" s="35">
        <v>1.8663276846229214E-3</v>
      </c>
      <c r="AB57" s="35">
        <v>0</v>
      </c>
      <c r="AC57" s="35">
        <v>0</v>
      </c>
      <c r="AD57" s="35">
        <v>0</v>
      </c>
      <c r="AF57" s="34">
        <v>0.85169968843460075</v>
      </c>
      <c r="AG57" s="35">
        <v>2.3538972194798398E-2</v>
      </c>
      <c r="AH57" s="35">
        <v>1.0283766684183907E-2</v>
      </c>
      <c r="AI57" s="35">
        <v>4.0904757809742094E-3</v>
      </c>
      <c r="AJ57" s="35">
        <v>1.9058041953427668E-2</v>
      </c>
      <c r="AK57" s="35">
        <v>9.1683827135710296E-3</v>
      </c>
      <c r="AL57" s="35">
        <v>4.3464511827564709E-3</v>
      </c>
      <c r="AM57" s="35">
        <v>3.7397147892819097E-3</v>
      </c>
      <c r="AN57" s="35">
        <v>1.0156401462079339E-2</v>
      </c>
      <c r="AV57" s="34">
        <v>0.7048371219635009</v>
      </c>
      <c r="AW57" s="35">
        <v>2.1625415643131449E-3</v>
      </c>
      <c r="AX57" s="35">
        <v>0</v>
      </c>
      <c r="AY57" s="35">
        <v>0</v>
      </c>
      <c r="AZ57" s="35">
        <v>0</v>
      </c>
      <c r="BA57" s="35">
        <v>0</v>
      </c>
      <c r="BC57" s="34">
        <v>0.7048371219635009</v>
      </c>
      <c r="BD57" s="35">
        <v>0</v>
      </c>
      <c r="BE57" s="35">
        <v>0</v>
      </c>
      <c r="BF57" s="35">
        <v>0</v>
      </c>
      <c r="BG57" s="35">
        <v>0</v>
      </c>
      <c r="BH57" s="35">
        <v>0</v>
      </c>
      <c r="BI57" s="35">
        <v>0</v>
      </c>
      <c r="BJ57" s="35">
        <v>0</v>
      </c>
      <c r="BK57" s="35">
        <v>2.1597565783964502E-3</v>
      </c>
    </row>
  </sheetData>
  <mergeCells count="19">
    <mergeCell ref="B2:K2"/>
    <mergeCell ref="Y5:AD5"/>
    <mergeCell ref="Z6:AD6"/>
    <mergeCell ref="AF5:AN5"/>
    <mergeCell ref="AG6:AN6"/>
    <mergeCell ref="C6:G6"/>
    <mergeCell ref="B5:G5"/>
    <mergeCell ref="I5:Q5"/>
    <mergeCell ref="J6:Q6"/>
    <mergeCell ref="S5:W5"/>
    <mergeCell ref="T6:W6"/>
    <mergeCell ref="BM5:BQ5"/>
    <mergeCell ref="BN6:BQ6"/>
    <mergeCell ref="AP5:AT5"/>
    <mergeCell ref="AQ6:AT6"/>
    <mergeCell ref="AV5:BA5"/>
    <mergeCell ref="AW6:BA6"/>
    <mergeCell ref="BC5:BK5"/>
    <mergeCell ref="BD6:BK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7938-E36C-48A7-92F4-D93C379BDAEB}">
  <dimension ref="B2:B3"/>
  <sheetViews>
    <sheetView showGridLines="0" workbookViewId="0">
      <selection activeCell="B31" sqref="B31"/>
    </sheetView>
  </sheetViews>
  <sheetFormatPr defaultRowHeight="14.25"/>
  <cols>
    <col min="2" max="2" width="108" customWidth="1"/>
  </cols>
  <sheetData>
    <row r="2" spans="2:2" ht="15">
      <c r="B2" s="36" t="s">
        <v>22</v>
      </c>
    </row>
    <row r="3" spans="2:2" ht="42.75">
      <c r="B3" s="5" t="s">
        <v>23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4EF9-84B8-48BD-8987-F71315A3E71A}">
  <dimension ref="B2:K50"/>
  <sheetViews>
    <sheetView showGridLines="0" workbookViewId="0">
      <selection activeCell="C30" sqref="C30"/>
    </sheetView>
  </sheetViews>
  <sheetFormatPr defaultRowHeight="14.25"/>
  <cols>
    <col min="2" max="2" width="30.125" bestFit="1" customWidth="1"/>
    <col min="3" max="3" width="74.375" customWidth="1"/>
    <col min="4" max="4" width="47.625" customWidth="1"/>
  </cols>
  <sheetData>
    <row r="2" spans="2:4" ht="15">
      <c r="B2" s="47" t="s">
        <v>24</v>
      </c>
      <c r="C2" s="47"/>
      <c r="D2" s="47"/>
    </row>
    <row r="3" spans="2:4" ht="15">
      <c r="B3" s="22"/>
      <c r="C3" s="22"/>
      <c r="D3" s="22"/>
    </row>
    <row r="4" spans="2:4" ht="28.5" customHeight="1">
      <c r="B4" s="40" t="s">
        <v>25</v>
      </c>
      <c r="C4" s="60" t="s">
        <v>26</v>
      </c>
      <c r="D4" s="60"/>
    </row>
    <row r="6" spans="2:4" ht="15">
      <c r="B6" s="12" t="s">
        <v>27</v>
      </c>
      <c r="C6" s="12" t="s">
        <v>28</v>
      </c>
      <c r="D6" s="12" t="s">
        <v>29</v>
      </c>
    </row>
    <row r="7" spans="2:4">
      <c r="B7" s="17" t="s">
        <v>30</v>
      </c>
      <c r="C7" s="17" t="s">
        <v>31</v>
      </c>
      <c r="D7" s="17" t="s">
        <v>32</v>
      </c>
    </row>
    <row r="8" spans="2:4" ht="28.5">
      <c r="B8" s="17" t="s">
        <v>33</v>
      </c>
      <c r="C8" s="17" t="s">
        <v>34</v>
      </c>
      <c r="D8" s="17" t="s">
        <v>35</v>
      </c>
    </row>
    <row r="9" spans="2:4">
      <c r="B9" s="17" t="s">
        <v>36</v>
      </c>
      <c r="C9" s="17" t="s">
        <v>37</v>
      </c>
      <c r="D9" s="17"/>
    </row>
    <row r="10" spans="2:4">
      <c r="B10" s="17" t="s">
        <v>38</v>
      </c>
      <c r="C10" s="17" t="s">
        <v>39</v>
      </c>
      <c r="D10" s="17"/>
    </row>
    <row r="11" spans="2:4">
      <c r="B11" s="17" t="s">
        <v>40</v>
      </c>
      <c r="C11" s="17" t="s">
        <v>41</v>
      </c>
      <c r="D11" s="17"/>
    </row>
    <row r="12" spans="2:4" ht="28.5">
      <c r="B12" s="17" t="s">
        <v>42</v>
      </c>
      <c r="C12" s="17" t="s">
        <v>43</v>
      </c>
      <c r="D12" s="17"/>
    </row>
    <row r="13" spans="2:4">
      <c r="B13" s="17" t="s">
        <v>44</v>
      </c>
      <c r="C13" s="17" t="s">
        <v>45</v>
      </c>
      <c r="D13" s="17"/>
    </row>
    <row r="14" spans="2:4">
      <c r="B14" s="17" t="s">
        <v>46</v>
      </c>
      <c r="C14" s="17" t="s">
        <v>47</v>
      </c>
      <c r="D14" s="17" t="s">
        <v>48</v>
      </c>
    </row>
    <row r="15" spans="2:4">
      <c r="B15" s="17" t="s">
        <v>49</v>
      </c>
      <c r="C15" s="17" t="s">
        <v>50</v>
      </c>
      <c r="D15" s="17"/>
    </row>
    <row r="16" spans="2:4">
      <c r="B16" s="17" t="s">
        <v>51</v>
      </c>
      <c r="C16" s="17" t="s">
        <v>52</v>
      </c>
      <c r="D16" s="17"/>
    </row>
    <row r="17" spans="2:11">
      <c r="B17" s="17" t="s">
        <v>53</v>
      </c>
      <c r="C17" s="17" t="s">
        <v>54</v>
      </c>
      <c r="D17" s="17"/>
    </row>
    <row r="18" spans="2:11">
      <c r="B18" s="17" t="s">
        <v>55</v>
      </c>
      <c r="C18" s="17" t="s">
        <v>56</v>
      </c>
      <c r="D18" s="17"/>
    </row>
    <row r="19" spans="2:11">
      <c r="B19" s="17" t="s">
        <v>57</v>
      </c>
      <c r="C19" s="17" t="s">
        <v>58</v>
      </c>
      <c r="D19" s="17"/>
      <c r="K19" s="27"/>
    </row>
    <row r="20" spans="2:11">
      <c r="B20" s="17" t="s">
        <v>59</v>
      </c>
      <c r="C20" s="17" t="s">
        <v>60</v>
      </c>
      <c r="D20" s="17"/>
    </row>
    <row r="21" spans="2:11" ht="28.5">
      <c r="B21" s="17" t="s">
        <v>61</v>
      </c>
      <c r="C21" s="17" t="s">
        <v>62</v>
      </c>
      <c r="D21" s="17" t="s">
        <v>63</v>
      </c>
    </row>
    <row r="22" spans="2:11">
      <c r="B22" s="17" t="s">
        <v>64</v>
      </c>
      <c r="C22" s="17" t="s">
        <v>65</v>
      </c>
      <c r="D22" s="17" t="s">
        <v>66</v>
      </c>
    </row>
    <row r="23" spans="2:11">
      <c r="B23" s="17" t="s">
        <v>67</v>
      </c>
      <c r="C23" s="17" t="s">
        <v>68</v>
      </c>
      <c r="D23" s="17"/>
    </row>
    <row r="24" spans="2:11" ht="42.75">
      <c r="B24" s="17" t="s">
        <v>69</v>
      </c>
      <c r="C24" s="17" t="s">
        <v>70</v>
      </c>
      <c r="D24" s="17" t="s">
        <v>71</v>
      </c>
    </row>
    <row r="25" spans="2:11" ht="28.5">
      <c r="B25" s="17" t="s">
        <v>72</v>
      </c>
      <c r="C25" s="17" t="s">
        <v>73</v>
      </c>
      <c r="D25" s="17" t="s">
        <v>74</v>
      </c>
    </row>
    <row r="27" spans="2:11" ht="15" customHeight="1" thickBot="1">
      <c r="B27" s="20" t="s">
        <v>75</v>
      </c>
      <c r="C27" s="20" t="s">
        <v>76</v>
      </c>
      <c r="D27" s="20" t="s">
        <v>29</v>
      </c>
    </row>
    <row r="28" spans="2:11">
      <c r="B28" s="48" t="s">
        <v>77</v>
      </c>
      <c r="C28" s="18" t="s">
        <v>78</v>
      </c>
      <c r="D28" s="18" t="s">
        <v>79</v>
      </c>
    </row>
    <row r="29" spans="2:11">
      <c r="B29" s="49"/>
      <c r="C29" s="6" t="s">
        <v>80</v>
      </c>
      <c r="D29" s="59" t="s">
        <v>81</v>
      </c>
    </row>
    <row r="30" spans="2:11">
      <c r="B30" s="49"/>
      <c r="C30" s="6" t="s">
        <v>82</v>
      </c>
      <c r="D30" s="45"/>
    </row>
    <row r="31" spans="2:11">
      <c r="B31" s="49"/>
      <c r="C31" s="6" t="s">
        <v>83</v>
      </c>
      <c r="D31" s="46"/>
    </row>
    <row r="32" spans="2:11" ht="15" thickBot="1">
      <c r="B32" s="50"/>
      <c r="C32" s="19" t="s">
        <v>84</v>
      </c>
      <c r="D32" s="19" t="s">
        <v>85</v>
      </c>
    </row>
    <row r="33" spans="2:4">
      <c r="B33" s="51" t="s">
        <v>86</v>
      </c>
      <c r="C33" s="18" t="s">
        <v>87</v>
      </c>
      <c r="D33" s="18" t="s">
        <v>88</v>
      </c>
    </row>
    <row r="34" spans="2:4">
      <c r="B34" s="52"/>
      <c r="C34" s="21" t="s">
        <v>89</v>
      </c>
      <c r="D34" s="54" t="s">
        <v>90</v>
      </c>
    </row>
    <row r="35" spans="2:4">
      <c r="B35" s="52"/>
      <c r="C35" s="6" t="s">
        <v>91</v>
      </c>
      <c r="D35" s="55"/>
    </row>
    <row r="36" spans="2:4">
      <c r="B36" s="52"/>
      <c r="C36" s="6" t="s">
        <v>92</v>
      </c>
      <c r="D36" s="56"/>
    </row>
    <row r="37" spans="2:4" ht="15" thickBot="1">
      <c r="B37" s="53"/>
      <c r="C37" s="19" t="s">
        <v>93</v>
      </c>
      <c r="D37" s="19" t="s">
        <v>94</v>
      </c>
    </row>
    <row r="38" spans="2:4">
      <c r="B38" s="51" t="s">
        <v>95</v>
      </c>
      <c r="C38" s="18" t="s">
        <v>96</v>
      </c>
      <c r="D38" s="57" t="s">
        <v>97</v>
      </c>
    </row>
    <row r="39" spans="2:4">
      <c r="B39" s="52"/>
      <c r="C39" s="6" t="s">
        <v>98</v>
      </c>
      <c r="D39" s="55"/>
    </row>
    <row r="40" spans="2:4">
      <c r="B40" s="52"/>
      <c r="C40" s="6" t="s">
        <v>99</v>
      </c>
      <c r="D40" s="55"/>
    </row>
    <row r="41" spans="2:4">
      <c r="B41" s="52"/>
      <c r="C41" s="6" t="s">
        <v>100</v>
      </c>
      <c r="D41" s="55"/>
    </row>
    <row r="42" spans="2:4">
      <c r="B42" s="52"/>
      <c r="C42" s="6" t="s">
        <v>101</v>
      </c>
      <c r="D42" s="55"/>
    </row>
    <row r="43" spans="2:4">
      <c r="B43" s="52"/>
      <c r="C43" s="6" t="s">
        <v>102</v>
      </c>
      <c r="D43" s="55"/>
    </row>
    <row r="44" spans="2:4">
      <c r="B44" s="52"/>
      <c r="C44" s="6" t="s">
        <v>103</v>
      </c>
      <c r="D44" s="55"/>
    </row>
    <row r="45" spans="2:4">
      <c r="B45" s="52"/>
      <c r="C45" s="6" t="s">
        <v>104</v>
      </c>
      <c r="D45" s="55"/>
    </row>
    <row r="46" spans="2:4" ht="15" thickBot="1">
      <c r="B46" s="53"/>
      <c r="C46" s="19" t="s">
        <v>105</v>
      </c>
      <c r="D46" s="58"/>
    </row>
    <row r="47" spans="2:4">
      <c r="B47" s="42" t="s">
        <v>106</v>
      </c>
      <c r="C47" s="18" t="s">
        <v>107</v>
      </c>
      <c r="D47" s="44" t="s">
        <v>108</v>
      </c>
    </row>
    <row r="48" spans="2:4">
      <c r="B48" s="42"/>
      <c r="C48" s="6" t="s">
        <v>109</v>
      </c>
      <c r="D48" s="45"/>
    </row>
    <row r="49" spans="2:4">
      <c r="B49" s="42"/>
      <c r="C49" s="6" t="s">
        <v>110</v>
      </c>
      <c r="D49" s="45"/>
    </row>
    <row r="50" spans="2:4">
      <c r="B50" s="43"/>
      <c r="C50" s="6" t="s">
        <v>111</v>
      </c>
      <c r="D50" s="46"/>
    </row>
  </sheetData>
  <mergeCells count="10">
    <mergeCell ref="B47:B50"/>
    <mergeCell ref="D47:D50"/>
    <mergeCell ref="B2:D2"/>
    <mergeCell ref="B28:B32"/>
    <mergeCell ref="B33:B37"/>
    <mergeCell ref="B38:B46"/>
    <mergeCell ref="D34:D36"/>
    <mergeCell ref="D38:D46"/>
    <mergeCell ref="D29:D31"/>
    <mergeCell ref="C4:D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5E7A-FBCE-4CAA-8E3E-D228E69FB787}">
  <dimension ref="B2:L66"/>
  <sheetViews>
    <sheetView showGridLines="0" workbookViewId="0">
      <selection activeCell="K32" sqref="K32"/>
    </sheetView>
  </sheetViews>
  <sheetFormatPr defaultRowHeight="14.25"/>
  <cols>
    <col min="3" max="4" width="9.5" customWidth="1"/>
    <col min="5" max="6" width="9.25" customWidth="1"/>
  </cols>
  <sheetData>
    <row r="2" spans="2:12" ht="15">
      <c r="B2" s="47" t="s">
        <v>112</v>
      </c>
      <c r="C2" s="47"/>
      <c r="D2" s="47"/>
      <c r="E2" s="47"/>
      <c r="F2" s="47"/>
      <c r="G2" s="47"/>
      <c r="H2" s="47"/>
      <c r="I2" s="47"/>
      <c r="J2" s="47"/>
      <c r="K2" s="47"/>
    </row>
    <row r="4" spans="2:12" ht="15">
      <c r="B4" s="62" t="s">
        <v>113</v>
      </c>
      <c r="C4" s="63"/>
      <c r="D4" s="63"/>
      <c r="E4" s="63"/>
      <c r="F4" s="63"/>
      <c r="G4" s="64"/>
      <c r="J4" s="2"/>
      <c r="K4" s="1"/>
      <c r="L4" s="1"/>
    </row>
    <row r="5" spans="2:12">
      <c r="B5" s="6"/>
      <c r="C5" s="65" t="s">
        <v>77</v>
      </c>
      <c r="D5" s="66"/>
      <c r="E5" s="66"/>
      <c r="F5" s="66"/>
      <c r="G5" s="67"/>
      <c r="J5" s="2"/>
      <c r="K5" s="1"/>
    </row>
    <row r="6" spans="2:12">
      <c r="B6" s="6" t="s">
        <v>114</v>
      </c>
      <c r="C6" s="6">
        <v>1</v>
      </c>
      <c r="D6" s="6">
        <v>2</v>
      </c>
      <c r="E6" s="6">
        <v>3</v>
      </c>
      <c r="F6" s="6">
        <v>4</v>
      </c>
      <c r="G6" s="6">
        <v>5</v>
      </c>
      <c r="J6" s="2"/>
      <c r="K6" s="1"/>
    </row>
    <row r="7" spans="2:12">
      <c r="B7" s="26" t="s">
        <v>115</v>
      </c>
      <c r="C7" s="8">
        <v>561</v>
      </c>
      <c r="D7" s="8">
        <v>561</v>
      </c>
      <c r="E7" s="8">
        <v>561</v>
      </c>
      <c r="F7" s="8">
        <v>561</v>
      </c>
      <c r="G7" s="8">
        <v>561</v>
      </c>
      <c r="J7" s="2"/>
      <c r="K7" s="1"/>
    </row>
    <row r="8" spans="2:12">
      <c r="B8" s="7" t="s">
        <v>116</v>
      </c>
      <c r="C8" s="8">
        <v>606</v>
      </c>
      <c r="D8" s="8">
        <v>603</v>
      </c>
      <c r="E8" s="8">
        <v>603</v>
      </c>
      <c r="F8" s="8">
        <v>606</v>
      </c>
      <c r="G8" s="8">
        <v>606</v>
      </c>
      <c r="J8" s="2"/>
      <c r="K8" s="1"/>
    </row>
    <row r="9" spans="2:12">
      <c r="B9" s="7" t="s">
        <v>117</v>
      </c>
      <c r="C9" s="8">
        <v>588</v>
      </c>
      <c r="D9" s="8">
        <v>588</v>
      </c>
      <c r="E9" s="8">
        <v>588</v>
      </c>
      <c r="F9" s="8">
        <v>588</v>
      </c>
      <c r="G9" s="8">
        <v>588</v>
      </c>
      <c r="J9" s="2"/>
      <c r="K9" s="1"/>
    </row>
    <row r="10" spans="2:12">
      <c r="B10" s="7" t="s">
        <v>118</v>
      </c>
      <c r="C10" s="8">
        <v>693</v>
      </c>
      <c r="D10" s="8">
        <v>675</v>
      </c>
      <c r="E10" s="8">
        <v>684</v>
      </c>
      <c r="F10" s="8">
        <v>684</v>
      </c>
      <c r="G10" s="8">
        <v>684</v>
      </c>
      <c r="J10" s="2"/>
      <c r="K10" s="1"/>
    </row>
    <row r="11" spans="2:12">
      <c r="B11" s="7" t="s">
        <v>119</v>
      </c>
      <c r="C11" s="8">
        <v>765</v>
      </c>
      <c r="D11" s="8">
        <v>765</v>
      </c>
      <c r="E11" s="8">
        <v>765</v>
      </c>
      <c r="F11" s="8">
        <v>765</v>
      </c>
      <c r="G11" s="8">
        <v>765</v>
      </c>
      <c r="J11" s="2"/>
      <c r="K11" s="1"/>
    </row>
    <row r="12" spans="2:12">
      <c r="J12" s="2"/>
      <c r="K12" s="1"/>
    </row>
    <row r="13" spans="2:12" ht="15">
      <c r="B13" s="47" t="s">
        <v>113</v>
      </c>
      <c r="C13" s="47"/>
      <c r="D13" s="47"/>
      <c r="E13" s="47"/>
      <c r="F13" s="47"/>
      <c r="G13" s="47"/>
      <c r="H13" s="47"/>
      <c r="I13" s="47"/>
      <c r="J13" s="47"/>
      <c r="K13" s="47"/>
    </row>
    <row r="14" spans="2:12">
      <c r="B14" s="6"/>
      <c r="C14" s="65" t="s">
        <v>95</v>
      </c>
      <c r="D14" s="66"/>
      <c r="E14" s="66"/>
      <c r="F14" s="66"/>
      <c r="G14" s="66"/>
      <c r="H14" s="66"/>
      <c r="I14" s="66"/>
      <c r="J14" s="66"/>
      <c r="K14" s="67"/>
    </row>
    <row r="15" spans="2:12">
      <c r="B15" s="6" t="s">
        <v>114</v>
      </c>
      <c r="C15" s="6">
        <v>5</v>
      </c>
      <c r="D15" s="6">
        <v>4</v>
      </c>
      <c r="E15" s="6">
        <v>3</v>
      </c>
      <c r="F15" s="6">
        <v>2</v>
      </c>
      <c r="G15" s="6">
        <v>11</v>
      </c>
      <c r="H15" s="6">
        <v>12</v>
      </c>
      <c r="I15" s="6">
        <v>13</v>
      </c>
      <c r="J15" s="6">
        <v>14</v>
      </c>
      <c r="K15" s="6">
        <v>15</v>
      </c>
    </row>
    <row r="16" spans="2:12">
      <c r="B16" s="26" t="s">
        <v>115</v>
      </c>
      <c r="C16" s="6">
        <v>261</v>
      </c>
      <c r="D16" s="6">
        <v>135</v>
      </c>
      <c r="E16" s="6">
        <v>234</v>
      </c>
      <c r="F16" s="6">
        <v>453</v>
      </c>
      <c r="G16" s="6">
        <v>141</v>
      </c>
      <c r="H16" s="6">
        <v>222</v>
      </c>
      <c r="I16" s="6">
        <v>324</v>
      </c>
      <c r="J16" s="6">
        <v>474</v>
      </c>
      <c r="K16" s="6">
        <v>555</v>
      </c>
    </row>
    <row r="17" spans="2:11">
      <c r="B17" s="7" t="s">
        <v>116</v>
      </c>
      <c r="C17" s="6">
        <v>312</v>
      </c>
      <c r="D17" s="6">
        <v>141</v>
      </c>
      <c r="E17" s="6">
        <v>228</v>
      </c>
      <c r="F17" s="6">
        <v>504</v>
      </c>
      <c r="G17" s="6">
        <v>156</v>
      </c>
      <c r="H17" s="6">
        <v>237</v>
      </c>
      <c r="I17" s="6">
        <v>348</v>
      </c>
      <c r="J17" s="6">
        <v>504</v>
      </c>
      <c r="K17" s="6">
        <v>597</v>
      </c>
    </row>
    <row r="18" spans="2:11">
      <c r="B18" s="7" t="s">
        <v>117</v>
      </c>
      <c r="C18" s="6">
        <v>294</v>
      </c>
      <c r="D18" s="6">
        <v>138</v>
      </c>
      <c r="E18" s="6">
        <v>255</v>
      </c>
      <c r="F18" s="6">
        <v>528</v>
      </c>
      <c r="G18" s="6">
        <v>135</v>
      </c>
      <c r="H18" s="6">
        <v>231</v>
      </c>
      <c r="I18" s="6">
        <v>291</v>
      </c>
      <c r="J18" s="6">
        <v>486</v>
      </c>
      <c r="K18" s="6">
        <v>576</v>
      </c>
    </row>
    <row r="19" spans="2:11">
      <c r="B19" s="7" t="s">
        <v>118</v>
      </c>
      <c r="C19" s="6">
        <v>351</v>
      </c>
      <c r="D19" s="6">
        <v>147</v>
      </c>
      <c r="E19" s="6">
        <v>297</v>
      </c>
      <c r="F19" s="6">
        <v>651</v>
      </c>
      <c r="G19" s="6">
        <v>132</v>
      </c>
      <c r="H19" s="6">
        <v>339</v>
      </c>
      <c r="I19" s="6">
        <v>387</v>
      </c>
      <c r="J19" s="6">
        <v>450</v>
      </c>
      <c r="K19" s="6">
        <v>666</v>
      </c>
    </row>
    <row r="20" spans="2:11">
      <c r="B20" s="7" t="s">
        <v>119</v>
      </c>
      <c r="C20" s="6">
        <v>360</v>
      </c>
      <c r="D20" s="6">
        <v>159</v>
      </c>
      <c r="E20" s="6">
        <v>216</v>
      </c>
      <c r="F20" s="6">
        <v>792</v>
      </c>
      <c r="G20" s="6">
        <v>177</v>
      </c>
      <c r="H20" s="6">
        <v>327</v>
      </c>
      <c r="I20" s="6">
        <v>453</v>
      </c>
      <c r="J20" s="6">
        <v>600</v>
      </c>
      <c r="K20" s="6">
        <v>741</v>
      </c>
    </row>
    <row r="21" spans="2:11">
      <c r="J21" s="2"/>
      <c r="K21" s="1"/>
    </row>
    <row r="22" spans="2:11" ht="15">
      <c r="B22" s="62" t="s">
        <v>113</v>
      </c>
      <c r="C22" s="63"/>
      <c r="D22" s="63"/>
      <c r="E22" s="63"/>
      <c r="F22" s="63"/>
      <c r="G22" s="64"/>
      <c r="J22" s="2"/>
      <c r="K22" s="1"/>
    </row>
    <row r="23" spans="2:11">
      <c r="B23" s="6"/>
      <c r="C23" s="65" t="s">
        <v>86</v>
      </c>
      <c r="D23" s="66"/>
      <c r="E23" s="66"/>
      <c r="F23" s="66"/>
      <c r="G23" s="67"/>
      <c r="J23" s="2"/>
      <c r="K23" s="1"/>
    </row>
    <row r="24" spans="2:11">
      <c r="B24" s="6" t="s">
        <v>114</v>
      </c>
      <c r="C24" s="6">
        <v>1</v>
      </c>
      <c r="D24" s="6">
        <v>2</v>
      </c>
      <c r="E24" s="6">
        <v>3</v>
      </c>
      <c r="F24" s="6">
        <v>4</v>
      </c>
      <c r="G24" s="6">
        <v>5</v>
      </c>
      <c r="J24" s="2"/>
      <c r="K24" s="1"/>
    </row>
    <row r="25" spans="2:11">
      <c r="B25" s="26" t="s">
        <v>115</v>
      </c>
      <c r="C25" s="6">
        <v>561</v>
      </c>
      <c r="D25" s="6">
        <v>564</v>
      </c>
      <c r="E25" s="6">
        <v>558</v>
      </c>
      <c r="F25" s="6">
        <v>555</v>
      </c>
      <c r="G25" s="6">
        <v>561</v>
      </c>
      <c r="J25" s="2"/>
      <c r="K25" s="1"/>
    </row>
    <row r="26" spans="2:11">
      <c r="B26" s="7" t="s">
        <v>116</v>
      </c>
      <c r="C26" s="6">
        <v>606</v>
      </c>
      <c r="D26" s="6">
        <v>603</v>
      </c>
      <c r="E26" s="6">
        <v>609</v>
      </c>
      <c r="F26" s="6">
        <v>603</v>
      </c>
      <c r="G26" s="6">
        <v>603</v>
      </c>
      <c r="J26" s="2"/>
      <c r="K26" s="1"/>
    </row>
    <row r="27" spans="2:11">
      <c r="B27" s="7" t="s">
        <v>117</v>
      </c>
      <c r="C27" s="6">
        <v>588</v>
      </c>
      <c r="D27" s="6">
        <v>591</v>
      </c>
      <c r="E27" s="6">
        <v>582</v>
      </c>
      <c r="F27" s="6">
        <v>588</v>
      </c>
      <c r="G27" s="6">
        <v>582</v>
      </c>
      <c r="J27" s="2"/>
      <c r="K27" s="1"/>
    </row>
    <row r="28" spans="2:11">
      <c r="B28" s="7" t="s">
        <v>118</v>
      </c>
      <c r="C28" s="6">
        <v>687</v>
      </c>
      <c r="D28" s="6">
        <v>684</v>
      </c>
      <c r="E28" s="6">
        <v>693</v>
      </c>
      <c r="F28" s="6">
        <v>672</v>
      </c>
      <c r="G28" s="6">
        <v>684</v>
      </c>
      <c r="J28" s="2"/>
      <c r="K28" s="1"/>
    </row>
    <row r="29" spans="2:11">
      <c r="B29" s="7" t="s">
        <v>119</v>
      </c>
      <c r="C29" s="6">
        <v>777</v>
      </c>
      <c r="D29" s="6">
        <v>756</v>
      </c>
      <c r="E29" s="6">
        <v>768</v>
      </c>
      <c r="F29" s="6">
        <v>771</v>
      </c>
      <c r="G29" s="6">
        <v>756</v>
      </c>
    </row>
    <row r="30" spans="2:11">
      <c r="B30" s="2"/>
    </row>
    <row r="31" spans="2:11" ht="15">
      <c r="B31" s="47" t="s">
        <v>113</v>
      </c>
      <c r="C31" s="47"/>
      <c r="D31" s="47"/>
      <c r="E31" s="47"/>
      <c r="F31" s="47"/>
      <c r="J31" s="2"/>
    </row>
    <row r="32" spans="2:11">
      <c r="B32" s="6"/>
      <c r="C32" s="61" t="s">
        <v>106</v>
      </c>
      <c r="D32" s="61"/>
      <c r="E32" s="61"/>
      <c r="F32" s="61"/>
      <c r="J32" s="2"/>
    </row>
    <row r="33" spans="2:10">
      <c r="B33" s="6" t="s">
        <v>114</v>
      </c>
      <c r="C33" s="6">
        <v>1</v>
      </c>
      <c r="D33" s="6">
        <v>2</v>
      </c>
      <c r="E33" s="6">
        <v>3</v>
      </c>
      <c r="F33" s="6">
        <v>4</v>
      </c>
      <c r="J33" s="2"/>
    </row>
    <row r="34" spans="2:10">
      <c r="B34" s="26" t="s">
        <v>115</v>
      </c>
      <c r="C34" s="33">
        <v>927</v>
      </c>
      <c r="D34" s="33">
        <v>1227</v>
      </c>
      <c r="E34" s="33">
        <v>102</v>
      </c>
      <c r="F34" s="33">
        <v>546</v>
      </c>
      <c r="J34" s="2"/>
    </row>
    <row r="35" spans="2:10">
      <c r="B35" s="7" t="s">
        <v>116</v>
      </c>
      <c r="C35" s="33">
        <v>957</v>
      </c>
      <c r="D35" s="33">
        <v>1362</v>
      </c>
      <c r="E35" s="33">
        <v>111</v>
      </c>
      <c r="F35" s="33">
        <v>597</v>
      </c>
      <c r="J35" s="2"/>
    </row>
    <row r="36" spans="2:10">
      <c r="B36" s="7" t="s">
        <v>117</v>
      </c>
      <c r="C36" s="33">
        <v>861</v>
      </c>
      <c r="D36" s="33">
        <v>1347</v>
      </c>
      <c r="E36" s="33">
        <v>99</v>
      </c>
      <c r="F36" s="33">
        <v>627</v>
      </c>
      <c r="J36" s="2"/>
    </row>
    <row r="37" spans="2:10">
      <c r="B37" s="7" t="s">
        <v>118</v>
      </c>
      <c r="C37" s="33">
        <v>1011</v>
      </c>
      <c r="D37" s="33">
        <v>1497</v>
      </c>
      <c r="E37" s="33">
        <v>87</v>
      </c>
      <c r="F37" s="33">
        <v>825</v>
      </c>
      <c r="J37" s="2"/>
    </row>
    <row r="38" spans="2:10">
      <c r="B38" s="7" t="s">
        <v>119</v>
      </c>
      <c r="C38" s="33">
        <v>1140</v>
      </c>
      <c r="D38" s="33">
        <v>1650</v>
      </c>
      <c r="E38" s="33">
        <v>138</v>
      </c>
      <c r="F38" s="33">
        <v>900</v>
      </c>
      <c r="J38" s="2"/>
    </row>
    <row r="39" spans="2:10">
      <c r="B39" s="2"/>
      <c r="J39" s="2"/>
    </row>
    <row r="40" spans="2:10">
      <c r="B40" s="2"/>
      <c r="J40" s="2"/>
    </row>
    <row r="41" spans="2:10">
      <c r="B41" s="2"/>
      <c r="J41" s="2"/>
    </row>
    <row r="42" spans="2:10">
      <c r="B42" s="2"/>
      <c r="J42" s="2"/>
    </row>
    <row r="43" spans="2:10">
      <c r="B43" s="2"/>
      <c r="J43" s="2"/>
    </row>
    <row r="44" spans="2:10">
      <c r="B44" s="2"/>
      <c r="J44" s="2"/>
    </row>
    <row r="45" spans="2:10">
      <c r="B45" s="2"/>
      <c r="J45" s="2"/>
    </row>
    <row r="46" spans="2:10">
      <c r="B46" s="2"/>
      <c r="J46" s="2"/>
    </row>
    <row r="47" spans="2:10">
      <c r="B47" s="2"/>
      <c r="J47" s="2"/>
    </row>
    <row r="48" spans="2:10">
      <c r="B48" s="2"/>
      <c r="J48" s="2"/>
    </row>
    <row r="49" spans="2:10">
      <c r="B49" s="2"/>
      <c r="J49" s="2"/>
    </row>
    <row r="50" spans="2:10">
      <c r="B50" s="2"/>
      <c r="J50" s="2"/>
    </row>
    <row r="51" spans="2:10">
      <c r="B51" s="2"/>
      <c r="J51" s="2"/>
    </row>
    <row r="52" spans="2:10">
      <c r="B52" s="2"/>
    </row>
    <row r="53" spans="2:10">
      <c r="B53" s="2"/>
    </row>
    <row r="54" spans="2:10">
      <c r="B54" s="2"/>
    </row>
    <row r="55" spans="2:10">
      <c r="B55" s="2"/>
    </row>
    <row r="56" spans="2:10">
      <c r="B56" s="2"/>
    </row>
    <row r="57" spans="2:10">
      <c r="B57" s="2"/>
    </row>
    <row r="58" spans="2:10">
      <c r="B58" s="2"/>
    </row>
    <row r="59" spans="2:10">
      <c r="B59" s="2"/>
    </row>
    <row r="60" spans="2:10">
      <c r="B60" s="2"/>
    </row>
    <row r="61" spans="2:10">
      <c r="B61" s="2"/>
    </row>
    <row r="62" spans="2:10">
      <c r="B62" s="2"/>
    </row>
    <row r="63" spans="2:10">
      <c r="B63" s="2"/>
    </row>
    <row r="64" spans="2:10">
      <c r="B64" s="2"/>
    </row>
    <row r="65" spans="2:2">
      <c r="B65" s="2"/>
    </row>
    <row r="66" spans="2:2">
      <c r="B66" s="2"/>
    </row>
  </sheetData>
  <mergeCells count="9">
    <mergeCell ref="B31:F31"/>
    <mergeCell ref="C32:F32"/>
    <mergeCell ref="B2:K2"/>
    <mergeCell ref="B4:G4"/>
    <mergeCell ref="C5:G5"/>
    <mergeCell ref="B13:K13"/>
    <mergeCell ref="C14:K14"/>
    <mergeCell ref="B22:G22"/>
    <mergeCell ref="C23:G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034D8-DE96-4AEF-8DF4-50208249AAD7}">
  <dimension ref="B2:AT53"/>
  <sheetViews>
    <sheetView showGridLines="0" topLeftCell="A6" workbookViewId="0">
      <selection activeCell="G41" sqref="G41"/>
    </sheetView>
  </sheetViews>
  <sheetFormatPr defaultRowHeight="14.25"/>
  <cols>
    <col min="2" max="2" width="78.25" customWidth="1"/>
    <col min="3" max="3" width="11.75" customWidth="1"/>
    <col min="4" max="5" width="11.5" customWidth="1"/>
    <col min="6" max="6" width="13.75" customWidth="1"/>
    <col min="7" max="8" width="17.5" customWidth="1"/>
    <col min="9" max="9" width="14.75" customWidth="1"/>
    <col min="10" max="10" width="10.5" customWidth="1"/>
    <col min="11" max="12" width="10.75" customWidth="1"/>
    <col min="13" max="18" width="11.5" customWidth="1"/>
    <col min="19" max="20" width="10.5" customWidth="1"/>
    <col min="21" max="28" width="9.5" customWidth="1"/>
    <col min="29" max="30" width="10.5" customWidth="1"/>
    <col min="31" max="36" width="9.5" customWidth="1"/>
    <col min="37" max="42" width="10.5" customWidth="1"/>
  </cols>
  <sheetData>
    <row r="2" spans="2:46" ht="15">
      <c r="B2" s="62" t="s">
        <v>120</v>
      </c>
      <c r="C2" s="63"/>
      <c r="D2" s="64"/>
    </row>
    <row r="4" spans="2:46" ht="15">
      <c r="B4" s="12" t="s">
        <v>121</v>
      </c>
      <c r="C4" s="12" t="s">
        <v>122</v>
      </c>
      <c r="D4" s="12" t="s">
        <v>123</v>
      </c>
      <c r="G4" s="2"/>
      <c r="J4" s="1"/>
      <c r="K4" s="4"/>
      <c r="L4" s="4"/>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2:46" s="5" customFormat="1">
      <c r="B5" s="16" t="s">
        <v>124</v>
      </c>
      <c r="C5" s="31">
        <v>73562.072937995108</v>
      </c>
      <c r="D5" s="31">
        <v>76488.912398114189</v>
      </c>
      <c r="E5" s="4"/>
      <c r="F5" s="4"/>
      <c r="G5" s="4"/>
      <c r="H5" s="4"/>
      <c r="I5" s="4"/>
      <c r="J5" s="4"/>
      <c r="K5" s="4"/>
      <c r="L5" s="4"/>
      <c r="M5" s="4"/>
      <c r="N5" s="4"/>
      <c r="O5" s="4"/>
      <c r="P5" s="4"/>
      <c r="Q5" s="4"/>
      <c r="R5" s="4"/>
      <c r="S5" s="4"/>
      <c r="T5" s="4"/>
      <c r="U5" s="4"/>
      <c r="V5" s="4"/>
      <c r="W5" s="4"/>
      <c r="X5" s="4"/>
      <c r="Y5" s="4"/>
      <c r="Z5" s="4"/>
      <c r="AA5" s="4"/>
      <c r="AB5" s="4"/>
      <c r="AC5" s="4"/>
      <c r="AD5" s="4"/>
      <c r="AE5" s="4"/>
      <c r="AF5" s="4"/>
      <c r="AQ5" s="4"/>
      <c r="AR5" s="4"/>
      <c r="AS5" s="4"/>
      <c r="AT5" s="4"/>
    </row>
    <row r="6" spans="2:46">
      <c r="B6" s="6" t="s">
        <v>125</v>
      </c>
      <c r="C6" s="32">
        <v>93095.897277088254</v>
      </c>
      <c r="D6" s="32">
        <v>96692.417329034957</v>
      </c>
      <c r="G6" s="1"/>
      <c r="H6" s="1"/>
      <c r="I6" s="1"/>
      <c r="J6" s="1"/>
      <c r="AQ6" s="1"/>
      <c r="AR6" s="1"/>
      <c r="AS6" s="1"/>
      <c r="AT6" s="1"/>
    </row>
    <row r="7" spans="2:46">
      <c r="B7" s="6" t="s">
        <v>126</v>
      </c>
      <c r="C7" s="32">
        <v>19532.628208629048</v>
      </c>
      <c r="D7" s="32">
        <v>20202.309674162647</v>
      </c>
      <c r="G7" s="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2:46">
      <c r="B8" s="6" t="s">
        <v>127</v>
      </c>
      <c r="C8" s="32">
        <v>57745.438041364359</v>
      </c>
      <c r="D8" s="32">
        <v>60514.290065543806</v>
      </c>
      <c r="G8" s="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2:46">
      <c r="B9" s="6" t="s">
        <v>128</v>
      </c>
      <c r="C9" s="32">
        <v>12800.432982386794</v>
      </c>
      <c r="D9" s="32">
        <v>13500.884112631002</v>
      </c>
      <c r="G9" s="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2:46">
      <c r="B10" s="6" t="s">
        <v>129</v>
      </c>
      <c r="C10" s="32">
        <v>6863.4648692292985</v>
      </c>
      <c r="D10" s="32">
        <v>7362.1524362632417</v>
      </c>
      <c r="I10" s="29"/>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2:46">
      <c r="B11" s="6" t="s">
        <v>130</v>
      </c>
      <c r="C11" s="32">
        <v>741.77283663119692</v>
      </c>
      <c r="D11" s="32">
        <v>824.97591360603883</v>
      </c>
      <c r="I11" s="30"/>
      <c r="J11" s="4"/>
      <c r="K11" s="4"/>
      <c r="L11" s="4"/>
      <c r="M11" s="4"/>
      <c r="N11" s="4"/>
      <c r="O11" s="4"/>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2:46" ht="18">
      <c r="B12" s="6" t="s">
        <v>131</v>
      </c>
      <c r="C12" s="32">
        <v>310.80605056096954</v>
      </c>
      <c r="D12" s="32">
        <v>305.83304935403197</v>
      </c>
      <c r="F12" s="28"/>
      <c r="G12" s="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row>
    <row r="13" spans="2:46" ht="18">
      <c r="B13" s="6" t="s">
        <v>132</v>
      </c>
      <c r="C13" s="32">
        <v>474.14969640993888</v>
      </c>
      <c r="D13" s="32">
        <v>492.69209384657489</v>
      </c>
      <c r="F13" s="28"/>
      <c r="G13" s="2"/>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2:46" ht="18">
      <c r="B14" s="6" t="s">
        <v>133</v>
      </c>
      <c r="C14" s="32">
        <v>133.88371450138087</v>
      </c>
      <c r="D14" s="32">
        <v>138.54371732730417</v>
      </c>
      <c r="F14" s="28"/>
      <c r="G14" s="2"/>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2:46">
      <c r="B15" s="6" t="s">
        <v>134</v>
      </c>
      <c r="C15" s="32">
        <v>2038.6076125451486</v>
      </c>
      <c r="D15" s="32">
        <v>2084.8488927370872</v>
      </c>
      <c r="G15" s="2"/>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2:46">
      <c r="B16" s="6" t="s">
        <v>135</v>
      </c>
      <c r="C16" s="32">
        <v>147.09917850444262</v>
      </c>
      <c r="D16" s="32">
        <v>140.211162929181</v>
      </c>
      <c r="G16" s="2"/>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2:46">
      <c r="B17" s="6" t="s">
        <v>136</v>
      </c>
      <c r="C17" s="32">
        <v>261.46328096006232</v>
      </c>
      <c r="D17" s="32">
        <v>265.2757309382514</v>
      </c>
      <c r="G17" s="2"/>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2:46">
      <c r="B18" s="6" t="s">
        <v>137</v>
      </c>
      <c r="C18" s="32">
        <v>449.84427361118873</v>
      </c>
      <c r="D18" s="32">
        <v>476.99192465052357</v>
      </c>
      <c r="G18" s="2"/>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2:46">
      <c r="B19" s="6" t="s">
        <v>138</v>
      </c>
      <c r="C19" s="32">
        <v>1379.3414694331696</v>
      </c>
      <c r="D19" s="32">
        <v>1409.3591909787608</v>
      </c>
      <c r="E19" s="1"/>
      <c r="G19" s="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row>
    <row r="20" spans="2:46">
      <c r="B20" s="6" t="s">
        <v>139</v>
      </c>
      <c r="C20" s="32">
        <v>6195.3222440948339</v>
      </c>
      <c r="D20" s="32">
        <v>6508.1168485571998</v>
      </c>
      <c r="G20" s="2"/>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2:46">
      <c r="B21" s="6" t="s">
        <v>140</v>
      </c>
      <c r="C21" s="32">
        <v>6605.1107382919645</v>
      </c>
      <c r="D21" s="32">
        <v>6992.7672640738037</v>
      </c>
      <c r="E21" s="1"/>
      <c r="G21" s="2"/>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2:46">
      <c r="G22" s="2"/>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2:46" ht="15">
      <c r="B23" s="47" t="s">
        <v>141</v>
      </c>
      <c r="C23" s="47"/>
      <c r="D23" s="47"/>
      <c r="G23" s="2"/>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2:46">
      <c r="B24" s="6" t="s">
        <v>142</v>
      </c>
      <c r="C24" s="9">
        <v>0.17400859534200699</v>
      </c>
      <c r="D24" s="9">
        <v>0.17650772758227717</v>
      </c>
    </row>
    <row r="25" spans="2:46">
      <c r="B25" s="6" t="s">
        <v>143</v>
      </c>
      <c r="C25" s="11">
        <f>C10/$C$5</f>
        <v>9.3301678366438351E-2</v>
      </c>
      <c r="D25" s="11">
        <f>D10/$D$5</f>
        <v>9.6251237015167093E-2</v>
      </c>
    </row>
    <row r="26" spans="2:46">
      <c r="B26" s="6" t="s">
        <v>144</v>
      </c>
      <c r="C26" s="11">
        <f t="shared" ref="C26:C34" si="0">C11/$C$5</f>
        <v>1.0083631510172796E-2</v>
      </c>
      <c r="D26" s="11">
        <f t="shared" ref="D26:D34" si="1">D11/$D$5</f>
        <v>1.0785562086595682E-2</v>
      </c>
    </row>
    <row r="27" spans="2:46">
      <c r="B27" s="6" t="s">
        <v>145</v>
      </c>
      <c r="C27" s="11">
        <f t="shared" si="0"/>
        <v>4.2250855386164214E-3</v>
      </c>
      <c r="D27" s="11">
        <f t="shared" si="1"/>
        <v>3.998397150193656E-3</v>
      </c>
    </row>
    <row r="28" spans="2:46">
      <c r="B28" s="6" t="s">
        <v>146</v>
      </c>
      <c r="C28" s="11">
        <f t="shared" si="0"/>
        <v>6.4455727995810551E-3</v>
      </c>
      <c r="D28" s="11">
        <f t="shared" si="1"/>
        <v>6.4413531111827136E-3</v>
      </c>
    </row>
    <row r="29" spans="2:46">
      <c r="B29" s="6" t="s">
        <v>147</v>
      </c>
      <c r="C29" s="11">
        <f t="shared" si="0"/>
        <v>1.8200100833785692E-3</v>
      </c>
      <c r="D29" s="11">
        <f t="shared" si="1"/>
        <v>1.8112915059662936E-3</v>
      </c>
    </row>
    <row r="30" spans="2:46">
      <c r="B30" s="6" t="s">
        <v>148</v>
      </c>
      <c r="C30" s="11">
        <f t="shared" si="0"/>
        <v>2.7712753748300092E-2</v>
      </c>
      <c r="D30" s="11">
        <f t="shared" si="1"/>
        <v>2.7256877204446806E-2</v>
      </c>
    </row>
    <row r="31" spans="2:46">
      <c r="B31" s="6" t="s">
        <v>149</v>
      </c>
      <c r="C31" s="11">
        <f t="shared" si="0"/>
        <v>1.9996605945081423E-3</v>
      </c>
      <c r="D31" s="11">
        <f t="shared" si="1"/>
        <v>1.8330913400807862E-3</v>
      </c>
    </row>
    <row r="32" spans="2:46">
      <c r="B32" s="6" t="s">
        <v>150</v>
      </c>
      <c r="C32" s="11">
        <f t="shared" si="0"/>
        <v>3.5543218198928091E-3</v>
      </c>
      <c r="D32" s="11">
        <f t="shared" si="1"/>
        <v>3.4681592746086906E-3</v>
      </c>
    </row>
    <row r="33" spans="2:5">
      <c r="B33" s="6" t="s">
        <v>151</v>
      </c>
      <c r="C33" s="11">
        <f t="shared" si="0"/>
        <v>6.1151658136436547E-3</v>
      </c>
      <c r="D33" s="11">
        <f t="shared" si="1"/>
        <v>6.2360923916377148E-3</v>
      </c>
    </row>
    <row r="34" spans="2:5">
      <c r="B34" s="6" t="s">
        <v>152</v>
      </c>
      <c r="C34" s="11">
        <f t="shared" si="0"/>
        <v>1.8750715067475131E-2</v>
      </c>
      <c r="D34" s="11">
        <f t="shared" si="1"/>
        <v>1.8425666502397648E-2</v>
      </c>
    </row>
    <row r="35" spans="2:5">
      <c r="C35" s="10"/>
      <c r="D35" s="10"/>
    </row>
    <row r="36" spans="2:5" ht="15">
      <c r="B36" s="62" t="s">
        <v>153</v>
      </c>
      <c r="C36" s="63"/>
      <c r="D36" s="64"/>
    </row>
    <row r="37" spans="2:5">
      <c r="B37" s="6" t="s">
        <v>128</v>
      </c>
      <c r="C37" s="32">
        <v>12800.432982386794</v>
      </c>
      <c r="D37" s="32">
        <v>13500.884112631002</v>
      </c>
    </row>
    <row r="38" spans="2:5">
      <c r="B38" s="6" t="s">
        <v>154</v>
      </c>
      <c r="C38" s="9">
        <v>0.53619005534213759</v>
      </c>
      <c r="D38" s="9">
        <f>D10/D9</f>
        <v>0.54530891272338555</v>
      </c>
    </row>
    <row r="39" spans="2:5">
      <c r="B39" s="6" t="s">
        <v>155</v>
      </c>
      <c r="C39" s="9">
        <v>0.15926083245388983</v>
      </c>
      <c r="D39" s="9">
        <f>D15/D9</f>
        <v>0.15442313816963796</v>
      </c>
    </row>
    <row r="40" spans="2:5">
      <c r="B40" s="6" t="s">
        <v>156</v>
      </c>
      <c r="C40" s="9">
        <v>0.10775740721670297</v>
      </c>
      <c r="D40" s="9">
        <f>D19/D9</f>
        <v>0.10439014061754731</v>
      </c>
    </row>
    <row r="41" spans="2:5">
      <c r="B41" s="6" t="s">
        <v>157</v>
      </c>
      <c r="C41" s="9">
        <f>C53+C51+C52</f>
        <v>7.178190477904918E-2</v>
      </c>
      <c r="D41" s="9">
        <f>(SUM(D12:D14))/D9</f>
        <v>6.9407962671957091E-2</v>
      </c>
    </row>
    <row r="42" spans="2:5">
      <c r="B42" s="6" t="s">
        <v>158</v>
      </c>
      <c r="C42" s="9">
        <v>5.7949042634094124E-2</v>
      </c>
      <c r="D42" s="9">
        <f>D11/D9</f>
        <v>6.1105325156758983E-2</v>
      </c>
    </row>
    <row r="43" spans="2:5">
      <c r="B43" s="6" t="s">
        <v>159</v>
      </c>
      <c r="C43" s="9">
        <v>3.5142895105983354E-2</v>
      </c>
      <c r="D43" s="9">
        <f>D18/D9</f>
        <v>3.5330421376201945E-2</v>
      </c>
    </row>
    <row r="44" spans="2:5">
      <c r="B44" s="6" t="s">
        <v>160</v>
      </c>
      <c r="C44" s="9">
        <f>C47+C48</f>
        <v>3.1917862468143134E-2</v>
      </c>
      <c r="D44" s="9">
        <f>(SUM(D16:D17))/D37</f>
        <v>3.0034099284510681E-2</v>
      </c>
      <c r="E44" s="25"/>
    </row>
    <row r="45" spans="2:5">
      <c r="C45" s="25"/>
    </row>
    <row r="46" spans="2:5" ht="15">
      <c r="B46" s="47" t="s">
        <v>161</v>
      </c>
      <c r="C46" s="47"/>
      <c r="D46" s="47"/>
    </row>
    <row r="47" spans="2:5">
      <c r="B47" s="6" t="s">
        <v>162</v>
      </c>
      <c r="C47" s="9">
        <v>2.0426127875504831E-2</v>
      </c>
      <c r="D47" s="9">
        <f>D17/D9</f>
        <v>1.9648767349248468E-2</v>
      </c>
    </row>
    <row r="48" spans="2:5">
      <c r="B48" s="6" t="s">
        <v>163</v>
      </c>
      <c r="C48" s="9">
        <v>1.1491734592638305E-2</v>
      </c>
      <c r="D48" s="9">
        <f>D16/D9</f>
        <v>1.0385331935262214E-2</v>
      </c>
    </row>
    <row r="50" spans="2:4" ht="15">
      <c r="B50" s="47" t="s">
        <v>164</v>
      </c>
      <c r="C50" s="47"/>
      <c r="D50" s="47"/>
    </row>
    <row r="51" spans="2:4">
      <c r="B51" s="6" t="s">
        <v>165</v>
      </c>
      <c r="C51" s="9">
        <v>2.4280901356120849E-2</v>
      </c>
      <c r="D51" s="9">
        <f>D12/D9</f>
        <v>2.265281642317811E-2</v>
      </c>
    </row>
    <row r="52" spans="2:4">
      <c r="B52" s="6" t="s">
        <v>166</v>
      </c>
      <c r="C52" s="9">
        <v>3.7041692032008751E-2</v>
      </c>
      <c r="D52" s="9">
        <f>D13/D9</f>
        <v>3.6493320714132173E-2</v>
      </c>
    </row>
    <row r="53" spans="2:4">
      <c r="B53" s="6" t="s">
        <v>167</v>
      </c>
      <c r="C53" s="9">
        <v>1.0459311390919579E-2</v>
      </c>
      <c r="D53" s="9">
        <f>D14/D9</f>
        <v>1.0261825534646803E-2</v>
      </c>
    </row>
  </sheetData>
  <mergeCells count="5">
    <mergeCell ref="B36:D36"/>
    <mergeCell ref="B23:D23"/>
    <mergeCell ref="B50:D50"/>
    <mergeCell ref="B46:D46"/>
    <mergeCell ref="B2:D2"/>
  </mergeCells>
  <pageMargins left="0.7" right="0.7" top="0.75" bottom="0.75" header="0.3" footer="0.3"/>
  <pageSetup paperSize="9" orientation="portrait" r:id="rId1"/>
  <ignoredErrors>
    <ignoredError sqref="D4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75DDC-E458-45C0-8DBB-8E788E4DD1D6}">
  <dimension ref="B2:P66"/>
  <sheetViews>
    <sheetView showGridLines="0" workbookViewId="0">
      <selection activeCell="F10" sqref="F10"/>
    </sheetView>
  </sheetViews>
  <sheetFormatPr defaultRowHeight="14.25"/>
  <cols>
    <col min="2" max="2" width="78.25" customWidth="1"/>
    <col min="3" max="3" width="11.875" customWidth="1"/>
    <col min="4" max="4" width="11.5" customWidth="1"/>
    <col min="5" max="5" width="12" customWidth="1"/>
    <col min="6" max="6" width="11.5" customWidth="1"/>
    <col min="7" max="7" width="12" customWidth="1"/>
    <col min="8" max="8" width="11.5" customWidth="1"/>
    <col min="9" max="9" width="12" customWidth="1"/>
    <col min="10" max="11" width="12.5" customWidth="1"/>
    <col min="12" max="12" width="10.75" customWidth="1"/>
  </cols>
  <sheetData>
    <row r="2" spans="2:12" ht="15">
      <c r="B2" s="47" t="s">
        <v>120</v>
      </c>
      <c r="C2" s="47"/>
      <c r="D2" s="47"/>
      <c r="E2" s="47"/>
      <c r="F2" s="47"/>
      <c r="G2" s="47"/>
      <c r="H2" s="47"/>
      <c r="I2" s="47"/>
      <c r="J2" s="47"/>
      <c r="K2" s="47"/>
      <c r="L2" s="47"/>
    </row>
    <row r="3" spans="2:12" ht="15">
      <c r="B3" s="22"/>
      <c r="C3" s="22"/>
      <c r="D3" s="22"/>
    </row>
    <row r="4" spans="2:12" ht="15">
      <c r="B4" s="12" t="s">
        <v>168</v>
      </c>
      <c r="C4" s="68" t="s">
        <v>115</v>
      </c>
      <c r="D4" s="47"/>
      <c r="E4" s="68" t="s">
        <v>116</v>
      </c>
      <c r="F4" s="47"/>
      <c r="G4" s="68" t="s">
        <v>117</v>
      </c>
      <c r="H4" s="47"/>
      <c r="I4" s="68" t="s">
        <v>118</v>
      </c>
      <c r="J4" s="47"/>
      <c r="K4" s="68" t="s">
        <v>119</v>
      </c>
      <c r="L4" s="47"/>
    </row>
    <row r="5" spans="2:12" ht="15">
      <c r="B5" s="12" t="s">
        <v>121</v>
      </c>
      <c r="C5" s="12" t="s">
        <v>122</v>
      </c>
      <c r="D5" s="12" t="s">
        <v>123</v>
      </c>
      <c r="E5" s="12" t="s">
        <v>122</v>
      </c>
      <c r="F5" s="12" t="s">
        <v>123</v>
      </c>
      <c r="G5" s="12" t="s">
        <v>122</v>
      </c>
      <c r="H5" s="12" t="s">
        <v>123</v>
      </c>
      <c r="I5" s="12" t="s">
        <v>122</v>
      </c>
      <c r="J5" s="12" t="s">
        <v>123</v>
      </c>
      <c r="K5" s="12" t="s">
        <v>122</v>
      </c>
      <c r="L5" s="12" t="s">
        <v>123</v>
      </c>
    </row>
    <row r="6" spans="2:12" s="5" customFormat="1">
      <c r="B6" s="16" t="s">
        <v>124</v>
      </c>
      <c r="C6" s="32">
        <v>65554.459417012462</v>
      </c>
      <c r="D6" s="32">
        <v>67866.738217373728</v>
      </c>
      <c r="E6" s="32">
        <v>70240.829419955611</v>
      </c>
      <c r="F6" s="32">
        <v>70875.13552465562</v>
      </c>
      <c r="G6" s="32">
        <v>71540.42974422808</v>
      </c>
      <c r="H6" s="32">
        <v>74717.281190189402</v>
      </c>
      <c r="I6" s="32">
        <v>75057.222222222219</v>
      </c>
      <c r="J6" s="32">
        <v>81602.671166828397</v>
      </c>
      <c r="K6" s="32">
        <v>82263.438610240337</v>
      </c>
      <c r="L6" s="32">
        <v>84028.396626286354</v>
      </c>
    </row>
    <row r="7" spans="2:12">
      <c r="B7" s="6" t="s">
        <v>125</v>
      </c>
      <c r="C7" s="32">
        <v>85825.249928154371</v>
      </c>
      <c r="D7" s="32">
        <v>88812.644693163311</v>
      </c>
      <c r="E7" s="32">
        <v>90142.74705206792</v>
      </c>
      <c r="F7" s="32">
        <v>90834.25965372975</v>
      </c>
      <c r="G7" s="32">
        <v>89254.785991364028</v>
      </c>
      <c r="H7" s="32">
        <v>93009.90884475116</v>
      </c>
      <c r="I7" s="32">
        <v>94065.906602192947</v>
      </c>
      <c r="J7" s="32">
        <v>102601.45580181445</v>
      </c>
      <c r="K7" s="32">
        <v>102830.4657784744</v>
      </c>
      <c r="L7" s="32">
        <v>104635.81715266193</v>
      </c>
    </row>
    <row r="8" spans="2:12">
      <c r="B8" s="6" t="s">
        <v>126</v>
      </c>
      <c r="C8" s="32">
        <v>20268.836948502922</v>
      </c>
      <c r="D8" s="32">
        <v>20943.951458833963</v>
      </c>
      <c r="E8" s="32">
        <v>19900.122814953695</v>
      </c>
      <c r="F8" s="32">
        <v>19957.326858473276</v>
      </c>
      <c r="G8" s="32">
        <v>17712.664790484698</v>
      </c>
      <c r="H8" s="32">
        <v>18290.941424479177</v>
      </c>
      <c r="I8" s="32">
        <v>19007.724813598681</v>
      </c>
      <c r="J8" s="32">
        <v>20997.82803812233</v>
      </c>
      <c r="K8" s="32">
        <v>20567.027168234064</v>
      </c>
      <c r="L8" s="32">
        <v>20607.420526375765</v>
      </c>
    </row>
    <row r="9" spans="2:12">
      <c r="B9" s="6" t="s">
        <v>127</v>
      </c>
      <c r="C9" s="32">
        <v>56678.776016776908</v>
      </c>
      <c r="D9" s="32">
        <v>58945.812226786547</v>
      </c>
      <c r="E9" s="32">
        <v>57035.018321968375</v>
      </c>
      <c r="F9" s="32">
        <v>56732.13027742134</v>
      </c>
      <c r="G9" s="32">
        <v>54043.64522421806</v>
      </c>
      <c r="H9" s="32">
        <v>57346.374881436044</v>
      </c>
      <c r="I9" s="32">
        <v>58884.321796146804</v>
      </c>
      <c r="J9" s="32">
        <v>64159.623255662504</v>
      </c>
      <c r="K9" s="32">
        <v>60907.743466562177</v>
      </c>
      <c r="L9" s="32">
        <v>63824.398796685615</v>
      </c>
    </row>
    <row r="10" spans="2:12">
      <c r="B10" s="6" t="s">
        <v>128</v>
      </c>
      <c r="C10" s="32">
        <v>12426.690631365273</v>
      </c>
      <c r="D10" s="32">
        <v>13063.749016715527</v>
      </c>
      <c r="E10" s="32">
        <v>12856.608205272554</v>
      </c>
      <c r="F10" s="32">
        <v>13136.807040874073</v>
      </c>
      <c r="G10" s="32">
        <v>13239.545989492486</v>
      </c>
      <c r="H10" s="32">
        <v>14081.375313116036</v>
      </c>
      <c r="I10" s="32">
        <v>12593.796913247634</v>
      </c>
      <c r="J10" s="32">
        <v>13479.6076086948</v>
      </c>
      <c r="K10" s="32">
        <v>12877.632946204694</v>
      </c>
      <c r="L10" s="32">
        <v>13682.837690531238</v>
      </c>
    </row>
    <row r="11" spans="2:12">
      <c r="B11" s="6" t="s">
        <v>129</v>
      </c>
      <c r="C11" s="32">
        <v>7041.7220150407129</v>
      </c>
      <c r="D11" s="32">
        <v>7587.2563404935408</v>
      </c>
      <c r="E11" s="32">
        <v>6870.4565519809939</v>
      </c>
      <c r="F11" s="32">
        <v>7111.4346074565774</v>
      </c>
      <c r="G11" s="32">
        <v>7173.0960258111081</v>
      </c>
      <c r="H11" s="32">
        <v>7750.075772322898</v>
      </c>
      <c r="I11" s="32">
        <v>6592.4364368093493</v>
      </c>
      <c r="J11" s="32">
        <v>7146.0641000287369</v>
      </c>
      <c r="K11" s="32">
        <v>6732.2786307789902</v>
      </c>
      <c r="L11" s="32">
        <v>7291.3678934386462</v>
      </c>
    </row>
    <row r="12" spans="2:12">
      <c r="B12" s="6" t="s">
        <v>130</v>
      </c>
      <c r="C12" s="32">
        <v>485.6260578725404</v>
      </c>
      <c r="D12" s="32">
        <v>503.16079593436501</v>
      </c>
      <c r="E12" s="32">
        <v>579.94592335952279</v>
      </c>
      <c r="F12" s="32">
        <v>591.82443772710337</v>
      </c>
      <c r="G12" s="32">
        <v>740.56971539380822</v>
      </c>
      <c r="H12" s="32">
        <v>851.70541727953241</v>
      </c>
      <c r="I12" s="32">
        <v>746.09909155557034</v>
      </c>
      <c r="J12" s="32">
        <v>893.28989860976537</v>
      </c>
      <c r="K12" s="32">
        <v>1054.2878592080654</v>
      </c>
      <c r="L12" s="32">
        <v>1163.3816828617314</v>
      </c>
    </row>
    <row r="13" spans="2:12">
      <c r="B13" s="6" t="s">
        <v>131</v>
      </c>
      <c r="C13" s="32">
        <v>244.62763748394931</v>
      </c>
      <c r="D13" s="32">
        <v>228.88215719383373</v>
      </c>
      <c r="E13" s="32">
        <v>279.06021259091426</v>
      </c>
      <c r="F13" s="32">
        <v>262.02217370056928</v>
      </c>
      <c r="G13" s="32">
        <v>309.43973420155436</v>
      </c>
      <c r="H13" s="32">
        <v>302.49513265538235</v>
      </c>
      <c r="I13" s="32">
        <v>341.60098768884734</v>
      </c>
      <c r="J13" s="32">
        <v>345.04356090960374</v>
      </c>
      <c r="K13" s="32">
        <v>357.88459084267009</v>
      </c>
      <c r="L13" s="32">
        <v>364.329762653324</v>
      </c>
    </row>
    <row r="14" spans="2:12">
      <c r="B14" s="6" t="s">
        <v>132</v>
      </c>
      <c r="C14" s="32">
        <v>331.77234418443334</v>
      </c>
      <c r="D14" s="32">
        <v>336.23818455183618</v>
      </c>
      <c r="E14" s="32">
        <v>374.24161747756369</v>
      </c>
      <c r="F14" s="32">
        <v>379.19886991473061</v>
      </c>
      <c r="G14" s="32">
        <v>532.2595023308678</v>
      </c>
      <c r="H14" s="32">
        <v>548.02695001490383</v>
      </c>
      <c r="I14" s="32">
        <v>519.05676242712832</v>
      </c>
      <c r="J14" s="32">
        <v>555.98451823853259</v>
      </c>
      <c r="K14" s="32">
        <v>572.70945594843738</v>
      </c>
      <c r="L14" s="32">
        <v>597.9991166436439</v>
      </c>
    </row>
    <row r="15" spans="2:12">
      <c r="B15" s="6" t="s">
        <v>133</v>
      </c>
      <c r="C15" s="32">
        <v>132.15480434363448</v>
      </c>
      <c r="D15" s="32">
        <v>136.75130042244305</v>
      </c>
      <c r="E15" s="32">
        <v>123.5097831545083</v>
      </c>
      <c r="F15" s="32">
        <v>125.45211374689889</v>
      </c>
      <c r="G15" s="32">
        <v>133.39404225664757</v>
      </c>
      <c r="H15" s="32">
        <v>139.97033786126156</v>
      </c>
      <c r="I15" s="32">
        <v>136.9638491918893</v>
      </c>
      <c r="J15" s="32">
        <v>143.50257283785885</v>
      </c>
      <c r="K15" s="32">
        <v>140.97591256133313</v>
      </c>
      <c r="L15" s="32">
        <v>144.68416814041259</v>
      </c>
    </row>
    <row r="16" spans="2:12">
      <c r="B16" s="6" t="s">
        <v>134</v>
      </c>
      <c r="C16" s="32">
        <v>2013.2983335720021</v>
      </c>
      <c r="D16" s="32">
        <v>2037.6414127805042</v>
      </c>
      <c r="E16" s="32">
        <v>2221.3134923471594</v>
      </c>
      <c r="F16" s="32">
        <v>2250.8082348893822</v>
      </c>
      <c r="G16" s="32">
        <v>2154.1525362188704</v>
      </c>
      <c r="H16" s="32">
        <v>2245.7983686058578</v>
      </c>
      <c r="I16" s="32">
        <v>2018.5064974241541</v>
      </c>
      <c r="J16" s="32">
        <v>2043.9797342779484</v>
      </c>
      <c r="K16" s="32">
        <v>1842.0566483803555</v>
      </c>
      <c r="L16" s="32">
        <v>1901.3230802696446</v>
      </c>
    </row>
    <row r="17" spans="2:16">
      <c r="B17" s="6" t="s">
        <v>135</v>
      </c>
      <c r="C17" s="32">
        <v>164.8428817088689</v>
      </c>
      <c r="D17" s="32">
        <v>165.36468260338657</v>
      </c>
      <c r="E17" s="32">
        <v>206.80325438998034</v>
      </c>
      <c r="F17" s="32">
        <v>188.7129397792695</v>
      </c>
      <c r="G17" s="32">
        <v>194.18591782955079</v>
      </c>
      <c r="H17" s="32">
        <v>187.99565876405021</v>
      </c>
      <c r="I17" s="32">
        <v>92.924072671347233</v>
      </c>
      <c r="J17" s="32">
        <v>87.201055070927268</v>
      </c>
      <c r="K17" s="32">
        <v>99.211057993730407</v>
      </c>
      <c r="L17" s="32">
        <v>94.181857141140085</v>
      </c>
    </row>
    <row r="18" spans="2:16">
      <c r="B18" s="6" t="s">
        <v>136</v>
      </c>
      <c r="C18" s="32">
        <v>179.87536326503377</v>
      </c>
      <c r="D18" s="32">
        <v>177.4769858131753</v>
      </c>
      <c r="E18" s="32">
        <v>211.60666554311368</v>
      </c>
      <c r="F18" s="32">
        <v>202.47739736262764</v>
      </c>
      <c r="G18" s="32">
        <v>192.02629264949155</v>
      </c>
      <c r="H18" s="32">
        <v>187.5143561523706</v>
      </c>
      <c r="I18" s="32">
        <v>392.05596910828058</v>
      </c>
      <c r="J18" s="32">
        <v>414.11892169743936</v>
      </c>
      <c r="K18" s="32">
        <v>297.15462121212119</v>
      </c>
      <c r="L18" s="32">
        <v>305.82191714494627</v>
      </c>
    </row>
    <row r="19" spans="2:16">
      <c r="B19" s="6" t="s">
        <v>137</v>
      </c>
      <c r="C19" s="32">
        <v>394.27619321605067</v>
      </c>
      <c r="D19" s="32">
        <v>409.78491148439997</v>
      </c>
      <c r="E19" s="32">
        <v>394.65240591780133</v>
      </c>
      <c r="F19" s="32">
        <v>415.48482426186922</v>
      </c>
      <c r="G19" s="32">
        <v>397.92817753505199</v>
      </c>
      <c r="H19" s="32">
        <v>413.46708146306662</v>
      </c>
      <c r="I19" s="32">
        <v>484.5074052036083</v>
      </c>
      <c r="J19" s="32">
        <v>548.03924411007017</v>
      </c>
      <c r="K19" s="32">
        <v>542.98467607105567</v>
      </c>
      <c r="L19" s="32">
        <v>560.0368831479858</v>
      </c>
    </row>
    <row r="20" spans="2:16">
      <c r="B20" s="6" t="s">
        <v>138</v>
      </c>
      <c r="C20" s="32">
        <v>1438.4950006780432</v>
      </c>
      <c r="D20" s="32">
        <v>1481.1922454380153</v>
      </c>
      <c r="E20" s="32">
        <v>1595.0182985110198</v>
      </c>
      <c r="F20" s="32">
        <v>1609.3914420350757</v>
      </c>
      <c r="G20" s="32">
        <v>1412.4940452655485</v>
      </c>
      <c r="H20" s="32">
        <v>1454.3262379967241</v>
      </c>
      <c r="I20" s="32">
        <v>1269.6458411674389</v>
      </c>
      <c r="J20" s="32">
        <v>1302.3840029139044</v>
      </c>
      <c r="K20" s="32">
        <v>1238.0894932079389</v>
      </c>
      <c r="L20" s="32">
        <v>1259.711329089735</v>
      </c>
    </row>
    <row r="21" spans="2:16">
      <c r="B21" s="6" t="s">
        <v>139</v>
      </c>
      <c r="C21" s="32">
        <v>5614.1553533366614</v>
      </c>
      <c r="D21" s="32">
        <v>5790.0644226841841</v>
      </c>
      <c r="E21" s="32">
        <v>5900.2041503337368</v>
      </c>
      <c r="F21" s="32">
        <v>6008.9103068892355</v>
      </c>
      <c r="G21" s="32">
        <v>6460.4382266920347</v>
      </c>
      <c r="H21" s="32">
        <v>6827.7462856786196</v>
      </c>
      <c r="I21" s="32">
        <v>6471.2441541758517</v>
      </c>
      <c r="J21" s="32">
        <v>6943.9661245435527</v>
      </c>
      <c r="K21" s="32">
        <v>6404.3736736408064</v>
      </c>
      <c r="L21" s="32">
        <v>6794.0844051239601</v>
      </c>
    </row>
    <row r="22" spans="2:16">
      <c r="B22" s="6" t="s">
        <v>140</v>
      </c>
      <c r="C22" s="32">
        <v>6812.5352780286057</v>
      </c>
      <c r="D22" s="32">
        <v>7273.6845940313569</v>
      </c>
      <c r="E22" s="32">
        <v>6956.4040549388628</v>
      </c>
      <c r="F22" s="32">
        <v>7127.896733984845</v>
      </c>
      <c r="G22" s="32">
        <v>6779.1077628004805</v>
      </c>
      <c r="H22" s="32">
        <v>7253.6290274374442</v>
      </c>
      <c r="I22" s="32">
        <v>6122.5527590717547</v>
      </c>
      <c r="J22" s="32">
        <v>6535.641484151226</v>
      </c>
      <c r="K22" s="32">
        <v>6473.2592725638715</v>
      </c>
      <c r="L22" s="32">
        <v>6888.753285407277</v>
      </c>
    </row>
    <row r="23" spans="2:16">
      <c r="B23" s="6" t="s">
        <v>169</v>
      </c>
      <c r="C23" s="24" t="s">
        <v>170</v>
      </c>
      <c r="E23" s="24" t="s">
        <v>170</v>
      </c>
      <c r="G23" s="9">
        <v>9.61145194274029E-2</v>
      </c>
      <c r="I23" s="9">
        <v>7.7192982456140355E-2</v>
      </c>
      <c r="K23" s="9">
        <v>7.6018808777429461E-2</v>
      </c>
    </row>
    <row r="24" spans="2:16">
      <c r="D24" s="1"/>
      <c r="G24" s="2"/>
      <c r="K24" s="1"/>
      <c r="L24" s="1"/>
    </row>
    <row r="25" spans="2:16" ht="15">
      <c r="B25" s="12" t="s">
        <v>168</v>
      </c>
      <c r="C25" s="68" t="s">
        <v>115</v>
      </c>
      <c r="D25" s="47"/>
      <c r="E25" s="68" t="s">
        <v>116</v>
      </c>
      <c r="F25" s="47"/>
      <c r="G25" s="68" t="s">
        <v>117</v>
      </c>
      <c r="H25" s="47"/>
      <c r="I25" s="68" t="s">
        <v>118</v>
      </c>
      <c r="J25" s="47"/>
      <c r="K25" s="68" t="s">
        <v>119</v>
      </c>
      <c r="L25" s="47"/>
    </row>
    <row r="26" spans="2:16" ht="15">
      <c r="B26" s="12" t="s">
        <v>171</v>
      </c>
      <c r="C26" s="12" t="s">
        <v>122</v>
      </c>
      <c r="D26" s="12" t="s">
        <v>123</v>
      </c>
      <c r="E26" s="12" t="s">
        <v>122</v>
      </c>
      <c r="F26" s="12" t="s">
        <v>123</v>
      </c>
      <c r="G26" s="12" t="s">
        <v>122</v>
      </c>
      <c r="H26" s="12" t="s">
        <v>123</v>
      </c>
      <c r="I26" s="12" t="s">
        <v>122</v>
      </c>
      <c r="J26" s="12" t="s">
        <v>123</v>
      </c>
      <c r="K26" s="12" t="s">
        <v>122</v>
      </c>
      <c r="L26" s="12" t="s">
        <v>123</v>
      </c>
    </row>
    <row r="27" spans="2:16">
      <c r="B27" s="6" t="s">
        <v>142</v>
      </c>
      <c r="C27" s="9">
        <f>C10/C$6</f>
        <v>0.18956285723165223</v>
      </c>
      <c r="D27" s="9">
        <f t="shared" ref="D27:L27" si="0">D10/D$6</f>
        <v>0.19249118728636994</v>
      </c>
      <c r="E27" s="9">
        <f t="shared" si="0"/>
        <v>0.18303611035691952</v>
      </c>
      <c r="F27" s="9">
        <f t="shared" si="0"/>
        <v>0.18535142040474997</v>
      </c>
      <c r="G27" s="9">
        <f t="shared" si="0"/>
        <v>0.18506383085517683</v>
      </c>
      <c r="H27" s="9">
        <f t="shared" si="0"/>
        <v>0.18846209456246865</v>
      </c>
      <c r="I27" s="9">
        <f t="shared" si="0"/>
        <v>0.16778927517409489</v>
      </c>
      <c r="J27" s="9">
        <f t="shared" si="0"/>
        <v>0.16518586237375865</v>
      </c>
      <c r="K27" s="9">
        <f t="shared" si="0"/>
        <v>0.15654138902724712</v>
      </c>
      <c r="L27" s="9">
        <f t="shared" si="0"/>
        <v>0.16283587739255848</v>
      </c>
      <c r="M27" s="1"/>
      <c r="N27" s="1"/>
      <c r="O27" s="1"/>
      <c r="P27" s="1"/>
    </row>
    <row r="28" spans="2:16">
      <c r="B28" s="6" t="s">
        <v>143</v>
      </c>
      <c r="C28" s="9">
        <f t="shared" ref="C28:L37" si="1">C11/C$6</f>
        <v>0.10741789464308008</v>
      </c>
      <c r="D28" s="9">
        <f t="shared" si="1"/>
        <v>0.11179639009896045</v>
      </c>
      <c r="E28" s="9">
        <f t="shared" si="1"/>
        <v>9.7812861959586689E-2</v>
      </c>
      <c r="F28" s="9">
        <f t="shared" si="1"/>
        <v>0.10033750983068941</v>
      </c>
      <c r="G28" s="9">
        <f t="shared" si="1"/>
        <v>0.10026632564909686</v>
      </c>
      <c r="H28" s="9">
        <f t="shared" si="1"/>
        <v>0.10372534504561852</v>
      </c>
      <c r="I28" s="9">
        <f t="shared" si="1"/>
        <v>8.7832139821150013E-2</v>
      </c>
      <c r="J28" s="9">
        <f t="shared" si="1"/>
        <v>8.757144830981492E-2</v>
      </c>
      <c r="K28" s="9">
        <f t="shared" si="1"/>
        <v>8.1838040623078714E-2</v>
      </c>
      <c r="L28" s="9">
        <f t="shared" si="1"/>
        <v>8.6772664791722437E-2</v>
      </c>
    </row>
    <row r="29" spans="2:16">
      <c r="B29" s="6" t="s">
        <v>144</v>
      </c>
      <c r="C29" s="9">
        <f t="shared" si="1"/>
        <v>7.4079789871093413E-3</v>
      </c>
      <c r="D29" s="9">
        <f t="shared" si="1"/>
        <v>7.4139528309547812E-3</v>
      </c>
      <c r="E29" s="9">
        <f t="shared" si="1"/>
        <v>8.256535808997132E-3</v>
      </c>
      <c r="F29" s="9">
        <f t="shared" si="1"/>
        <v>8.3502406499275476E-3</v>
      </c>
      <c r="G29" s="9">
        <f t="shared" si="1"/>
        <v>1.0351764981584525E-2</v>
      </c>
      <c r="H29" s="9">
        <f t="shared" si="1"/>
        <v>1.1399041877762596E-2</v>
      </c>
      <c r="I29" s="9">
        <f t="shared" si="1"/>
        <v>9.9404037275266036E-3</v>
      </c>
      <c r="J29" s="9">
        <f t="shared" si="1"/>
        <v>1.0946821787040827E-2</v>
      </c>
      <c r="K29" s="9">
        <f t="shared" si="1"/>
        <v>1.2815995502002091E-2</v>
      </c>
      <c r="L29" s="9">
        <f t="shared" si="1"/>
        <v>1.3845101531995604E-2</v>
      </c>
    </row>
    <row r="30" spans="2:16">
      <c r="B30" s="6" t="s">
        <v>145</v>
      </c>
      <c r="C30" s="9">
        <f t="shared" si="1"/>
        <v>3.7316704257722003E-3</v>
      </c>
      <c r="D30" s="9">
        <f t="shared" si="1"/>
        <v>3.372523318576705E-3</v>
      </c>
      <c r="E30" s="9">
        <f t="shared" si="1"/>
        <v>3.9729059991941455E-3</v>
      </c>
      <c r="F30" s="9">
        <f t="shared" si="1"/>
        <v>3.6969548172421985E-3</v>
      </c>
      <c r="G30" s="9">
        <f t="shared" si="1"/>
        <v>4.3253826585591638E-3</v>
      </c>
      <c r="H30" s="9">
        <f t="shared" si="1"/>
        <v>4.0485297087483E-3</v>
      </c>
      <c r="I30" s="9">
        <f t="shared" si="1"/>
        <v>4.5512074331430482E-3</v>
      </c>
      <c r="J30" s="9">
        <f t="shared" si="1"/>
        <v>4.228336597023854E-3</v>
      </c>
      <c r="K30" s="9">
        <f t="shared" si="1"/>
        <v>4.3504696240368422E-3</v>
      </c>
      <c r="L30" s="9">
        <f t="shared" si="1"/>
        <v>4.3357933422634391E-3</v>
      </c>
    </row>
    <row r="31" spans="2:16">
      <c r="B31" s="6" t="s">
        <v>146</v>
      </c>
      <c r="C31" s="9">
        <f t="shared" si="1"/>
        <v>5.061018687896204E-3</v>
      </c>
      <c r="D31" s="9">
        <f t="shared" si="1"/>
        <v>4.9543884586714963E-3</v>
      </c>
      <c r="E31" s="9">
        <f t="shared" si="1"/>
        <v>5.3279783363611678E-3</v>
      </c>
      <c r="F31" s="9">
        <f t="shared" si="1"/>
        <v>5.3502383749632083E-3</v>
      </c>
      <c r="G31" s="9">
        <f t="shared" si="1"/>
        <v>7.4399818988200974E-3</v>
      </c>
      <c r="H31" s="9">
        <f t="shared" si="1"/>
        <v>7.3346746734524034E-3</v>
      </c>
      <c r="I31" s="9">
        <f t="shared" si="1"/>
        <v>6.915480576810515E-3</v>
      </c>
      <c r="J31" s="9">
        <f t="shared" si="1"/>
        <v>6.8133127297007046E-3</v>
      </c>
      <c r="K31" s="9">
        <f t="shared" si="1"/>
        <v>6.9618954133670898E-3</v>
      </c>
      <c r="L31" s="9">
        <f t="shared" si="1"/>
        <v>7.1166312895773335E-3</v>
      </c>
    </row>
    <row r="32" spans="2:16">
      <c r="B32" s="6" t="s">
        <v>147</v>
      </c>
      <c r="C32" s="9">
        <f t="shared" si="1"/>
        <v>2.0159544525103373E-3</v>
      </c>
      <c r="D32" s="9">
        <f t="shared" si="1"/>
        <v>2.0149973906869599E-3</v>
      </c>
      <c r="E32" s="9">
        <f t="shared" si="1"/>
        <v>1.7583759214468905E-3</v>
      </c>
      <c r="F32" s="9">
        <f t="shared" si="1"/>
        <v>1.7700440756583437E-3</v>
      </c>
      <c r="G32" s="9">
        <f t="shared" si="1"/>
        <v>1.864596602698069E-3</v>
      </c>
      <c r="H32" s="9">
        <f t="shared" si="1"/>
        <v>1.8733328572940642E-3</v>
      </c>
      <c r="I32" s="9">
        <f t="shared" si="1"/>
        <v>1.8247924068703193E-3</v>
      </c>
      <c r="J32" s="9">
        <f t="shared" si="1"/>
        <v>1.7585523952332685E-3</v>
      </c>
      <c r="K32" s="9">
        <f t="shared" si="1"/>
        <v>1.7137128588712329E-3</v>
      </c>
      <c r="L32" s="9">
        <f t="shared" si="1"/>
        <v>1.7218484934788281E-3</v>
      </c>
    </row>
    <row r="33" spans="2:14">
      <c r="B33" s="6" t="s">
        <v>148</v>
      </c>
      <c r="C33" s="9">
        <f t="shared" si="1"/>
        <v>3.0711844037409879E-2</v>
      </c>
      <c r="D33" s="9">
        <f t="shared" si="1"/>
        <v>3.0024154192500631E-2</v>
      </c>
      <c r="E33" s="9">
        <f t="shared" si="1"/>
        <v>3.162424918228654E-2</v>
      </c>
      <c r="F33" s="9">
        <f t="shared" si="1"/>
        <v>3.1757374687578332E-2</v>
      </c>
      <c r="G33" s="9">
        <f t="shared" si="1"/>
        <v>3.0110981216081786E-2</v>
      </c>
      <c r="H33" s="9">
        <f t="shared" si="1"/>
        <v>3.0057281700190366E-2</v>
      </c>
      <c r="I33" s="9">
        <f t="shared" si="1"/>
        <v>2.6892901677708692E-2</v>
      </c>
      <c r="J33" s="9">
        <f>J16/J$6</f>
        <v>2.5047951311535366E-2</v>
      </c>
      <c r="K33" s="9">
        <f t="shared" si="1"/>
        <v>2.2392166915218788E-2</v>
      </c>
      <c r="L33" s="9">
        <f t="shared" si="1"/>
        <v>2.2627149351971087E-2</v>
      </c>
    </row>
    <row r="34" spans="2:14">
      <c r="B34" s="6" t="s">
        <v>149</v>
      </c>
      <c r="C34" s="9">
        <f t="shared" si="1"/>
        <v>2.5145944787714849E-3</v>
      </c>
      <c r="D34" s="9">
        <f t="shared" si="1"/>
        <v>2.4366086679122822E-3</v>
      </c>
      <c r="E34" s="9">
        <f t="shared" si="1"/>
        <v>2.9442029101556561E-3</v>
      </c>
      <c r="F34" s="9">
        <f t="shared" si="1"/>
        <v>2.6626113429246449E-3</v>
      </c>
      <c r="G34" s="9">
        <f t="shared" si="1"/>
        <v>2.7143521296112681E-3</v>
      </c>
      <c r="H34" s="9">
        <f t="shared" si="1"/>
        <v>2.5160934093080276E-3</v>
      </c>
      <c r="I34" s="9">
        <f t="shared" si="1"/>
        <v>1.238043054620734E-3</v>
      </c>
      <c r="J34" s="9">
        <f t="shared" si="1"/>
        <v>1.0686054000935035E-3</v>
      </c>
      <c r="K34" s="9">
        <f t="shared" si="1"/>
        <v>1.2060164232106435E-3</v>
      </c>
      <c r="L34" s="9">
        <f t="shared" si="1"/>
        <v>1.1208336814994926E-3</v>
      </c>
    </row>
    <row r="35" spans="2:14">
      <c r="B35" s="6" t="s">
        <v>150</v>
      </c>
      <c r="C35" s="9">
        <f t="shared" si="1"/>
        <v>2.7439073537437052E-3</v>
      </c>
      <c r="D35" s="9">
        <f t="shared" si="1"/>
        <v>2.6150805309771261E-3</v>
      </c>
      <c r="E35" s="9">
        <f t="shared" si="1"/>
        <v>3.0125877967351515E-3</v>
      </c>
      <c r="F35" s="9">
        <f t="shared" si="1"/>
        <v>2.8568184859722916E-3</v>
      </c>
      <c r="G35" s="9">
        <f t="shared" si="1"/>
        <v>2.6841646511773201E-3</v>
      </c>
      <c r="H35" s="9">
        <f t="shared" si="1"/>
        <v>2.5096517588088013E-3</v>
      </c>
      <c r="I35" s="9">
        <f t="shared" si="1"/>
        <v>5.2234276396149982E-3</v>
      </c>
      <c r="J35" s="9">
        <f t="shared" si="1"/>
        <v>5.0748206618238655E-3</v>
      </c>
      <c r="K35" s="9">
        <f t="shared" si="1"/>
        <v>3.6122319493599518E-3</v>
      </c>
      <c r="L35" s="9">
        <f t="shared" si="1"/>
        <v>3.6395067551399274E-3</v>
      </c>
    </row>
    <row r="36" spans="2:14">
      <c r="B36" s="6" t="s">
        <v>151</v>
      </c>
      <c r="C36" s="9">
        <f t="shared" si="1"/>
        <v>6.0144831750947141E-3</v>
      </c>
      <c r="D36" s="9">
        <f t="shared" si="1"/>
        <v>6.038081720855357E-3</v>
      </c>
      <c r="E36" s="9">
        <f t="shared" si="1"/>
        <v>5.6185613008390744E-3</v>
      </c>
      <c r="F36" s="9">
        <f t="shared" si="1"/>
        <v>5.8622085331651022E-3</v>
      </c>
      <c r="G36" s="9">
        <f t="shared" si="1"/>
        <v>5.5622838576414486E-3</v>
      </c>
      <c r="H36" s="9">
        <f t="shared" si="1"/>
        <v>5.533754372172686E-3</v>
      </c>
      <c r="I36" s="9">
        <f t="shared" si="1"/>
        <v>6.4551736776125995E-3</v>
      </c>
      <c r="J36" s="9">
        <f t="shared" si="1"/>
        <v>6.7159473614492281E-3</v>
      </c>
      <c r="K36" s="9">
        <f t="shared" si="1"/>
        <v>6.6005589511482412E-3</v>
      </c>
      <c r="L36" s="9">
        <f t="shared" si="1"/>
        <v>6.6648526644954584E-3</v>
      </c>
    </row>
    <row r="37" spans="2:14">
      <c r="B37" s="6" t="s">
        <v>152</v>
      </c>
      <c r="C37" s="9">
        <f t="shared" si="1"/>
        <v>2.1943510990264228E-2</v>
      </c>
      <c r="D37" s="9">
        <f t="shared" si="1"/>
        <v>2.1825010076273764E-2</v>
      </c>
      <c r="E37" s="9">
        <f t="shared" si="1"/>
        <v>2.27078511413174E-2</v>
      </c>
      <c r="F37" s="9">
        <f t="shared" si="1"/>
        <v>2.2707419606629326E-2</v>
      </c>
      <c r="G37" s="9">
        <f t="shared" si="1"/>
        <v>1.9743997209906463E-2</v>
      </c>
      <c r="H37" s="9">
        <f t="shared" si="1"/>
        <v>1.9464389159113051E-2</v>
      </c>
      <c r="I37" s="9">
        <f t="shared" si="1"/>
        <v>1.6915705159037106E-2</v>
      </c>
      <c r="J37" s="9">
        <f t="shared" si="1"/>
        <v>1.5960065820042977E-2</v>
      </c>
      <c r="K37" s="9">
        <f t="shared" si="1"/>
        <v>1.505030076695358E-2</v>
      </c>
      <c r="L37" s="9">
        <f t="shared" si="1"/>
        <v>1.4991495490414525E-2</v>
      </c>
    </row>
    <row r="38" spans="2:14">
      <c r="C38" s="25"/>
      <c r="D38" s="25"/>
      <c r="E38" s="25"/>
      <c r="F38" s="25"/>
      <c r="G38" s="25"/>
      <c r="H38" s="25"/>
      <c r="I38" s="25"/>
      <c r="J38" s="25"/>
      <c r="K38" s="25"/>
      <c r="L38" s="25"/>
    </row>
    <row r="39" spans="2:14" ht="15">
      <c r="B39" s="12" t="s">
        <v>168</v>
      </c>
      <c r="C39" s="68" t="s">
        <v>115</v>
      </c>
      <c r="D39" s="47"/>
      <c r="E39" s="68" t="s">
        <v>116</v>
      </c>
      <c r="F39" s="47"/>
      <c r="G39" s="68" t="s">
        <v>117</v>
      </c>
      <c r="H39" s="47"/>
      <c r="I39" s="68" t="s">
        <v>118</v>
      </c>
      <c r="J39" s="47"/>
      <c r="K39" s="68" t="s">
        <v>119</v>
      </c>
      <c r="L39" s="47"/>
    </row>
    <row r="40" spans="2:14" ht="15">
      <c r="B40" s="12" t="s">
        <v>172</v>
      </c>
      <c r="C40" s="12" t="s">
        <v>122</v>
      </c>
      <c r="D40" s="12" t="s">
        <v>123</v>
      </c>
      <c r="E40" s="12" t="s">
        <v>122</v>
      </c>
      <c r="F40" s="12" t="s">
        <v>123</v>
      </c>
      <c r="G40" s="12" t="s">
        <v>122</v>
      </c>
      <c r="H40" s="12" t="s">
        <v>123</v>
      </c>
      <c r="I40" s="12" t="s">
        <v>122</v>
      </c>
      <c r="J40" s="12" t="s">
        <v>123</v>
      </c>
      <c r="K40" s="12" t="s">
        <v>122</v>
      </c>
      <c r="L40" s="12" t="s">
        <v>123</v>
      </c>
    </row>
    <row r="41" spans="2:14">
      <c r="B41" s="6" t="s">
        <v>128</v>
      </c>
      <c r="C41" s="32">
        <v>12426.690631365273</v>
      </c>
      <c r="D41" s="32">
        <v>13063.749016715527</v>
      </c>
      <c r="E41" s="32">
        <v>12856.608205272554</v>
      </c>
      <c r="F41" s="32">
        <v>13136.807040874073</v>
      </c>
      <c r="G41" s="32">
        <v>13239.545989492486</v>
      </c>
      <c r="H41" s="32">
        <v>14081.375313116036</v>
      </c>
      <c r="I41" s="32">
        <v>12593.796913247634</v>
      </c>
      <c r="J41" s="32">
        <v>13479.6076086948</v>
      </c>
      <c r="K41" s="32">
        <v>12877.632946204694</v>
      </c>
      <c r="L41" s="32">
        <v>13682.837690531238</v>
      </c>
    </row>
    <row r="42" spans="2:14">
      <c r="B42" s="6" t="s">
        <v>173</v>
      </c>
      <c r="C42" s="9">
        <f>C11/C$41</f>
        <v>0.56666108652188008</v>
      </c>
      <c r="D42" s="9">
        <f t="shared" ref="D42:L42" si="2">D11/D$41</f>
        <v>0.58078705666997887</v>
      </c>
      <c r="E42" s="9">
        <f t="shared" si="2"/>
        <v>0.53439106506826495</v>
      </c>
      <c r="F42" s="9">
        <f t="shared" si="2"/>
        <v>0.54133661134931377</v>
      </c>
      <c r="G42" s="9">
        <f t="shared" si="2"/>
        <v>0.54179320284124599</v>
      </c>
      <c r="H42" s="9">
        <f t="shared" si="2"/>
        <v>0.55037775785324916</v>
      </c>
      <c r="I42" s="9">
        <f t="shared" si="2"/>
        <v>0.52346694823025541</v>
      </c>
      <c r="J42" s="9">
        <f t="shared" si="2"/>
        <v>0.53013888144780164</v>
      </c>
      <c r="K42" s="9">
        <f t="shared" si="2"/>
        <v>0.52278851702813389</v>
      </c>
      <c r="L42" s="9">
        <f t="shared" si="2"/>
        <v>0.53288419100991014</v>
      </c>
      <c r="N42" s="23"/>
    </row>
    <row r="43" spans="2:14">
      <c r="B43" s="6" t="s">
        <v>174</v>
      </c>
      <c r="C43" s="9">
        <f>C12/C$41</f>
        <v>3.9079274786708564E-2</v>
      </c>
      <c r="D43" s="9">
        <f t="shared" ref="C43:L48" si="3">D12/D$41</f>
        <v>3.8515803946520488E-2</v>
      </c>
      <c r="E43" s="9">
        <f t="shared" si="3"/>
        <v>4.5108780955282146E-2</v>
      </c>
      <c r="F43" s="9">
        <f t="shared" si="3"/>
        <v>4.5050858696918612E-2</v>
      </c>
      <c r="G43" s="9">
        <f t="shared" si="3"/>
        <v>5.5936186632197092E-2</v>
      </c>
      <c r="H43" s="9">
        <f t="shared" si="3"/>
        <v>6.0484533530344518E-2</v>
      </c>
      <c r="I43" s="9">
        <f t="shared" si="3"/>
        <v>5.9243379633249105E-2</v>
      </c>
      <c r="J43" s="9">
        <f t="shared" si="3"/>
        <v>6.6269725687976511E-2</v>
      </c>
      <c r="K43" s="9">
        <f t="shared" si="3"/>
        <v>8.186969325902288E-2</v>
      </c>
      <c r="L43" s="9">
        <f t="shared" si="3"/>
        <v>8.5024883666259654E-2</v>
      </c>
      <c r="N43" s="23"/>
    </row>
    <row r="44" spans="2:14">
      <c r="B44" s="6" t="s">
        <v>175</v>
      </c>
      <c r="C44" s="9">
        <f t="shared" si="3"/>
        <v>1.9685662477707713E-2</v>
      </c>
      <c r="D44" s="9">
        <f t="shared" si="3"/>
        <v>1.7520403744818655E-2</v>
      </c>
      <c r="E44" s="9">
        <f t="shared" si="3"/>
        <v>2.1705585807341502E-2</v>
      </c>
      <c r="F44" s="9">
        <f t="shared" si="3"/>
        <v>1.9945651396515857E-2</v>
      </c>
      <c r="G44" s="9">
        <f t="shared" si="3"/>
        <v>2.3372382591301845E-2</v>
      </c>
      <c r="H44" s="9">
        <f t="shared" si="3"/>
        <v>2.1481930985365084E-2</v>
      </c>
      <c r="I44" s="9">
        <f t="shared" si="3"/>
        <v>2.7124543141513687E-2</v>
      </c>
      <c r="J44" s="9">
        <f t="shared" si="3"/>
        <v>2.559744845146969E-2</v>
      </c>
      <c r="K44" s="9">
        <f t="shared" si="3"/>
        <v>2.7791178109960506E-2</v>
      </c>
      <c r="L44" s="9">
        <f t="shared" si="3"/>
        <v>2.662676930717716E-2</v>
      </c>
      <c r="N44" s="23"/>
    </row>
    <row r="45" spans="2:14">
      <c r="B45" s="6" t="s">
        <v>176</v>
      </c>
      <c r="C45" s="9">
        <f t="shared" si="3"/>
        <v>2.6698366767659909E-2</v>
      </c>
      <c r="D45" s="9">
        <f t="shared" si="3"/>
        <v>2.5738261208295383E-2</v>
      </c>
      <c r="E45" s="9">
        <f t="shared" si="3"/>
        <v>2.9108891824523787E-2</v>
      </c>
      <c r="F45" s="9">
        <f t="shared" si="3"/>
        <v>2.8865375637693782E-2</v>
      </c>
      <c r="G45" s="9">
        <f t="shared" si="3"/>
        <v>4.0202247324288419E-2</v>
      </c>
      <c r="H45" s="9">
        <f t="shared" si="3"/>
        <v>3.8918567102209575E-2</v>
      </c>
      <c r="I45" s="9">
        <f t="shared" si="3"/>
        <v>4.1215271772496467E-2</v>
      </c>
      <c r="J45" s="9">
        <f t="shared" si="3"/>
        <v>4.1246342948433004E-2</v>
      </c>
      <c r="K45" s="9">
        <f t="shared" si="3"/>
        <v>4.4473193042610111E-2</v>
      </c>
      <c r="L45" s="9">
        <f t="shared" si="3"/>
        <v>4.3704319978703665E-2</v>
      </c>
      <c r="N45" s="23"/>
    </row>
    <row r="46" spans="2:14">
      <c r="B46" s="6" t="s">
        <v>177</v>
      </c>
      <c r="C46" s="9">
        <f t="shared" si="3"/>
        <v>1.0634754518638495E-2</v>
      </c>
      <c r="D46" s="9">
        <f t="shared" si="3"/>
        <v>1.0467998141074583E-2</v>
      </c>
      <c r="E46" s="9">
        <f t="shared" si="3"/>
        <v>9.6067159535791376E-3</v>
      </c>
      <c r="F46" s="9">
        <f t="shared" si="3"/>
        <v>9.5496655585002622E-3</v>
      </c>
      <c r="G46" s="9">
        <f t="shared" si="3"/>
        <v>1.0075424214887371E-2</v>
      </c>
      <c r="H46" s="9">
        <f t="shared" si="3"/>
        <v>9.9401041978397376E-3</v>
      </c>
      <c r="I46" s="9">
        <f t="shared" si="3"/>
        <v>1.0875500862477355E-2</v>
      </c>
      <c r="J46" s="9">
        <f t="shared" si="3"/>
        <v>1.0645901349924672E-2</v>
      </c>
      <c r="K46" s="9">
        <f t="shared" si="3"/>
        <v>1.0947346701854991E-2</v>
      </c>
      <c r="L46" s="9">
        <f t="shared" si="3"/>
        <v>1.0574134650485298E-2</v>
      </c>
      <c r="N46" s="23"/>
    </row>
    <row r="47" spans="2:14">
      <c r="B47" s="6" t="s">
        <v>178</v>
      </c>
      <c r="C47" s="9">
        <f t="shared" si="3"/>
        <v>0.16201403843517176</v>
      </c>
      <c r="D47" s="9">
        <f t="shared" si="3"/>
        <v>0.15597677283705239</v>
      </c>
      <c r="E47" s="9">
        <f t="shared" si="3"/>
        <v>0.17277601190617201</v>
      </c>
      <c r="F47" s="9">
        <f t="shared" si="3"/>
        <v>0.1713360200759729</v>
      </c>
      <c r="G47" s="9">
        <f t="shared" si="3"/>
        <v>0.16270592193482353</v>
      </c>
      <c r="H47" s="9">
        <f t="shared" si="3"/>
        <v>0.15948714657963975</v>
      </c>
      <c r="I47" s="9">
        <f t="shared" si="3"/>
        <v>0.16027783450286165</v>
      </c>
      <c r="J47" s="9">
        <f t="shared" si="3"/>
        <v>0.15163495805022639</v>
      </c>
      <c r="K47" s="9">
        <f t="shared" si="3"/>
        <v>0.14304310862682632</v>
      </c>
      <c r="L47" s="9">
        <f t="shared" si="3"/>
        <v>0.1389567809888875</v>
      </c>
      <c r="N47" s="23"/>
    </row>
    <row r="48" spans="2:14">
      <c r="B48" s="6" t="s">
        <v>179</v>
      </c>
      <c r="C48" s="9">
        <f t="shared" si="3"/>
        <v>1.3265227774545333E-2</v>
      </c>
      <c r="D48" s="9">
        <f t="shared" ref="D48:L48" si="4">D17/D$41</f>
        <v>1.2658286866334974E-2</v>
      </c>
      <c r="E48" s="9">
        <f t="shared" si="4"/>
        <v>1.6085366458096575E-2</v>
      </c>
      <c r="F48" s="9">
        <f t="shared" si="4"/>
        <v>1.4365206034625082E-2</v>
      </c>
      <c r="G48" s="9">
        <f t="shared" si="4"/>
        <v>1.4667113055361995E-2</v>
      </c>
      <c r="H48" s="9">
        <f t="shared" si="4"/>
        <v>1.3350660328536408E-2</v>
      </c>
      <c r="I48" s="9">
        <f t="shared" si="4"/>
        <v>7.3785589295630762E-3</v>
      </c>
      <c r="J48" s="9">
        <f t="shared" si="4"/>
        <v>6.4691093095825478E-3</v>
      </c>
      <c r="K48" s="9">
        <f t="shared" si="4"/>
        <v>7.7041377408547714E-3</v>
      </c>
      <c r="L48" s="9">
        <f t="shared" si="4"/>
        <v>6.8832108712592252E-3</v>
      </c>
      <c r="N48" s="23"/>
    </row>
    <row r="49" spans="2:14">
      <c r="B49" s="6" t="s">
        <v>180</v>
      </c>
      <c r="C49" s="9">
        <f t="shared" ref="C49:L49" si="5">C18/C$41</f>
        <v>1.4474920845862528E-2</v>
      </c>
      <c r="D49" s="9">
        <f t="shared" si="5"/>
        <v>1.358545587381442E-2</v>
      </c>
      <c r="E49" s="9">
        <f t="shared" si="5"/>
        <v>1.6458980639725243E-2</v>
      </c>
      <c r="F49" s="9">
        <f t="shared" si="5"/>
        <v>1.5412984047998589E-2</v>
      </c>
      <c r="G49" s="9">
        <f t="shared" si="5"/>
        <v>1.4503993777573073E-2</v>
      </c>
      <c r="H49" s="9">
        <f t="shared" si="5"/>
        <v>1.3316480243070517E-2</v>
      </c>
      <c r="I49" s="9">
        <f t="shared" si="5"/>
        <v>3.1130879099365981E-2</v>
      </c>
      <c r="J49" s="9">
        <f t="shared" si="5"/>
        <v>3.0721882544289994E-2</v>
      </c>
      <c r="K49" s="9">
        <f t="shared" si="5"/>
        <v>2.3075251675013678E-2</v>
      </c>
      <c r="L49" s="9">
        <f t="shared" si="5"/>
        <v>2.2350767001831816E-2</v>
      </c>
      <c r="N49" s="23"/>
    </row>
    <row r="50" spans="2:14">
      <c r="B50" s="6" t="s">
        <v>181</v>
      </c>
      <c r="C50" s="9">
        <f t="shared" ref="C50:L50" si="6">C19/C$41</f>
        <v>3.1728173245166968E-2</v>
      </c>
      <c r="D50" s="9">
        <f t="shared" si="6"/>
        <v>3.1368094331884804E-2</v>
      </c>
      <c r="E50" s="9">
        <f t="shared" si="6"/>
        <v>3.0696463609737486E-2</v>
      </c>
      <c r="F50" s="9">
        <f t="shared" si="6"/>
        <v>3.1627534983890912E-2</v>
      </c>
      <c r="G50" s="9">
        <f t="shared" si="6"/>
        <v>3.00560289492454E-2</v>
      </c>
      <c r="H50" s="9">
        <f t="shared" si="6"/>
        <v>2.9362691659666547E-2</v>
      </c>
      <c r="I50" s="9">
        <f t="shared" si="6"/>
        <v>3.8471908713562514E-2</v>
      </c>
      <c r="J50" s="9">
        <f t="shared" si="6"/>
        <v>4.0656913763318037E-2</v>
      </c>
      <c r="K50" s="9">
        <f t="shared" si="6"/>
        <v>4.2164944313860454E-2</v>
      </c>
      <c r="L50" s="9">
        <f t="shared" si="6"/>
        <v>4.0929878422481109E-2</v>
      </c>
      <c r="N50" s="23"/>
    </row>
    <row r="51" spans="2:14">
      <c r="B51" s="6" t="s">
        <v>182</v>
      </c>
      <c r="C51" s="9">
        <f>C20/C$41</f>
        <v>0.1157584946266584</v>
      </c>
      <c r="D51" s="9">
        <f t="shared" ref="D51:L51" si="7">D20/D$41</f>
        <v>0.11338186638022345</v>
      </c>
      <c r="E51" s="9">
        <f t="shared" si="7"/>
        <v>0.12406213777727904</v>
      </c>
      <c r="F51" s="9">
        <f t="shared" si="7"/>
        <v>0.12251009221857254</v>
      </c>
      <c r="G51" s="9">
        <f t="shared" si="7"/>
        <v>0.10668749867907622</v>
      </c>
      <c r="H51" s="9">
        <f t="shared" si="7"/>
        <v>0.10328012752007953</v>
      </c>
      <c r="I51" s="9">
        <f t="shared" si="7"/>
        <v>0.10081517511465318</v>
      </c>
      <c r="J51" s="9">
        <f t="shared" si="7"/>
        <v>9.6618836446976608E-2</v>
      </c>
      <c r="K51" s="9">
        <f t="shared" si="7"/>
        <v>9.6142629501862725E-2</v>
      </c>
      <c r="L51" s="9">
        <f t="shared" si="7"/>
        <v>9.2065064103002345E-2</v>
      </c>
      <c r="M51" s="25"/>
      <c r="N51" s="23"/>
    </row>
    <row r="64" spans="2:14">
      <c r="L64" s="23"/>
    </row>
    <row r="65" spans="12:12">
      <c r="L65" s="23"/>
    </row>
    <row r="66" spans="12:12">
      <c r="L66" s="23"/>
    </row>
  </sheetData>
  <mergeCells count="16">
    <mergeCell ref="K4:L4"/>
    <mergeCell ref="B2:L2"/>
    <mergeCell ref="C4:D4"/>
    <mergeCell ref="C25:D25"/>
    <mergeCell ref="E4:F4"/>
    <mergeCell ref="G4:H4"/>
    <mergeCell ref="I4:J4"/>
    <mergeCell ref="E25:F25"/>
    <mergeCell ref="G25:H25"/>
    <mergeCell ref="I25:J25"/>
    <mergeCell ref="K25:L25"/>
    <mergeCell ref="C39:D39"/>
    <mergeCell ref="E39:F39"/>
    <mergeCell ref="G39:H39"/>
    <mergeCell ref="I39:J39"/>
    <mergeCell ref="K39:L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3E820-7016-4EBE-9AA0-90F895A8CB77}">
  <dimension ref="B2:W263"/>
  <sheetViews>
    <sheetView showGridLines="0" workbookViewId="0">
      <selection activeCell="O112" sqref="O112"/>
    </sheetView>
  </sheetViews>
  <sheetFormatPr defaultRowHeight="14.25"/>
  <cols>
    <col min="3" max="5" width="11.625" customWidth="1"/>
    <col min="6" max="6" width="12.5" customWidth="1"/>
    <col min="7" max="7" width="12.625" customWidth="1"/>
    <col min="10" max="12" width="11.625" customWidth="1"/>
    <col min="13" max="13" width="12.5" customWidth="1"/>
    <col min="14" max="14" width="12.625" customWidth="1"/>
    <col min="18" max="18" width="10" customWidth="1"/>
    <col min="19" max="19" width="11.625" customWidth="1"/>
    <col min="20" max="21" width="12.5" customWidth="1"/>
    <col min="22" max="23" width="11.5" customWidth="1"/>
    <col min="25" max="25" width="7.5" bestFit="1" customWidth="1"/>
    <col min="26" max="26" width="18.25" bestFit="1" customWidth="1"/>
    <col min="27" max="27" width="16.75" bestFit="1" customWidth="1"/>
  </cols>
  <sheetData>
    <row r="2" spans="2:15" ht="15">
      <c r="B2" s="47" t="s">
        <v>120</v>
      </c>
      <c r="C2" s="47"/>
      <c r="D2" s="47"/>
      <c r="E2" s="47"/>
      <c r="F2" s="47"/>
      <c r="G2" s="47"/>
      <c r="H2" s="47"/>
      <c r="I2" s="47"/>
      <c r="J2" s="47"/>
      <c r="K2" s="47"/>
      <c r="L2" s="47"/>
      <c r="M2" s="47"/>
      <c r="N2" s="47"/>
    </row>
    <row r="4" spans="2:15" ht="15">
      <c r="B4" s="47" t="s">
        <v>183</v>
      </c>
      <c r="C4" s="47"/>
      <c r="D4" s="47"/>
      <c r="E4" s="47"/>
      <c r="F4" s="47"/>
      <c r="G4" s="47"/>
      <c r="I4" s="47" t="s">
        <v>184</v>
      </c>
      <c r="J4" s="47"/>
      <c r="K4" s="47"/>
      <c r="L4" s="47"/>
      <c r="M4" s="47"/>
      <c r="N4" s="47"/>
    </row>
    <row r="5" spans="2:15">
      <c r="B5" s="6"/>
      <c r="C5" s="65" t="s">
        <v>77</v>
      </c>
      <c r="D5" s="66"/>
      <c r="E5" s="66"/>
      <c r="F5" s="66"/>
      <c r="G5" s="67"/>
      <c r="I5" s="6"/>
      <c r="J5" s="65" t="s">
        <v>77</v>
      </c>
      <c r="K5" s="66"/>
      <c r="L5" s="66"/>
      <c r="M5" s="66"/>
      <c r="N5" s="67"/>
    </row>
    <row r="6" spans="2:15">
      <c r="B6" s="6" t="s">
        <v>114</v>
      </c>
      <c r="C6" s="6">
        <v>1</v>
      </c>
      <c r="D6" s="6">
        <v>2</v>
      </c>
      <c r="E6" s="6">
        <v>3</v>
      </c>
      <c r="F6" s="6">
        <v>4</v>
      </c>
      <c r="G6" s="6">
        <v>5</v>
      </c>
      <c r="I6" s="6" t="s">
        <v>114</v>
      </c>
      <c r="J6" s="6">
        <v>1</v>
      </c>
      <c r="K6" s="6">
        <v>2</v>
      </c>
      <c r="L6" s="6">
        <v>3</v>
      </c>
      <c r="M6" s="6">
        <v>4</v>
      </c>
      <c r="N6" s="6">
        <v>5</v>
      </c>
    </row>
    <row r="7" spans="2:15">
      <c r="B7" s="26" t="s">
        <v>115</v>
      </c>
      <c r="C7" s="32">
        <v>20332.102727685586</v>
      </c>
      <c r="D7" s="32">
        <v>36043.18636323799</v>
      </c>
      <c r="E7" s="32">
        <v>55933.482106964919</v>
      </c>
      <c r="F7" s="32">
        <v>78784.307930996278</v>
      </c>
      <c r="G7" s="32">
        <v>136328.65934966947</v>
      </c>
      <c r="I7" s="26" t="s">
        <v>115</v>
      </c>
      <c r="J7" s="32">
        <v>19021.3278355117</v>
      </c>
      <c r="K7" s="32">
        <v>35245.191997451293</v>
      </c>
      <c r="L7" s="32">
        <v>54605.89037097089</v>
      </c>
      <c r="M7" s="32">
        <v>80506.539186374255</v>
      </c>
      <c r="N7" s="32">
        <v>149591.81796277617</v>
      </c>
    </row>
    <row r="8" spans="2:15">
      <c r="B8" s="7" t="s">
        <v>116</v>
      </c>
      <c r="C8" s="32">
        <v>21260.824774066194</v>
      </c>
      <c r="D8" s="32">
        <v>39958.231273538855</v>
      </c>
      <c r="E8" s="32">
        <v>60844.020396460073</v>
      </c>
      <c r="F8" s="32">
        <v>84720.588507448876</v>
      </c>
      <c r="G8" s="31">
        <v>144571.7763178187</v>
      </c>
      <c r="I8" s="7" t="s">
        <v>116</v>
      </c>
      <c r="J8" s="32">
        <v>20794.145526312081</v>
      </c>
      <c r="K8" s="32">
        <v>40279.34997569189</v>
      </c>
      <c r="L8" s="32">
        <v>60661.415827621153</v>
      </c>
      <c r="M8" s="32">
        <v>84381.40120165066</v>
      </c>
      <c r="N8" s="32">
        <v>148408.2048458567</v>
      </c>
    </row>
    <row r="9" spans="2:15">
      <c r="B9" s="7" t="s">
        <v>117</v>
      </c>
      <c r="C9" s="32">
        <v>21159.079562259685</v>
      </c>
      <c r="D9" s="32">
        <v>37087.310263235733</v>
      </c>
      <c r="E9" s="32">
        <v>58206.334220644785</v>
      </c>
      <c r="F9" s="32">
        <v>84550.60159716061</v>
      </c>
      <c r="G9" s="32">
        <v>155968.81869269448</v>
      </c>
      <c r="I9" s="7" t="s">
        <v>117</v>
      </c>
      <c r="J9" s="32">
        <v>18681.123194571428</v>
      </c>
      <c r="K9" s="32">
        <v>34899.127773435786</v>
      </c>
      <c r="L9" s="32">
        <v>60708.299478107896</v>
      </c>
      <c r="M9" s="32">
        <v>85621.37174531167</v>
      </c>
      <c r="N9" s="32">
        <v>172914.06252288554</v>
      </c>
    </row>
    <row r="10" spans="2:15">
      <c r="B10" s="7" t="s">
        <v>118</v>
      </c>
      <c r="C10" s="32">
        <v>22415.46176046176</v>
      </c>
      <c r="D10" s="32">
        <v>40338.112592592595</v>
      </c>
      <c r="E10" s="32">
        <v>61997.244152046784</v>
      </c>
      <c r="F10" s="32">
        <v>89571.2514619883</v>
      </c>
      <c r="G10" s="32">
        <v>161199.86549707601</v>
      </c>
      <c r="I10" s="7" t="s">
        <v>118</v>
      </c>
      <c r="J10" s="32">
        <v>18530.451657560174</v>
      </c>
      <c r="K10" s="32">
        <v>37607.08429606563</v>
      </c>
      <c r="L10" s="32">
        <v>61038.551441467549</v>
      </c>
      <c r="M10" s="32">
        <v>96594.348051050736</v>
      </c>
      <c r="N10" s="32">
        <v>194493.92871218859</v>
      </c>
    </row>
    <row r="11" spans="2:15">
      <c r="B11" s="7" t="s">
        <v>119</v>
      </c>
      <c r="C11" s="32">
        <v>23883.010457516339</v>
      </c>
      <c r="D11" s="32">
        <v>44298.98823529412</v>
      </c>
      <c r="E11" s="32">
        <v>68086.401307189546</v>
      </c>
      <c r="F11" s="32">
        <v>97196.326797385627</v>
      </c>
      <c r="G11" s="32">
        <v>178175.0679738562</v>
      </c>
      <c r="I11" s="7" t="s">
        <v>119</v>
      </c>
      <c r="J11" s="32">
        <v>23671.446760977255</v>
      </c>
      <c r="K11" s="32">
        <v>43293.022998861175</v>
      </c>
      <c r="L11" s="32">
        <v>67017.254492550332</v>
      </c>
      <c r="M11" s="32">
        <v>95994.106846779468</v>
      </c>
      <c r="N11" s="32">
        <v>190495.67515628887</v>
      </c>
    </row>
    <row r="12" spans="2:15">
      <c r="B12" s="15"/>
      <c r="C12" s="1"/>
      <c r="D12" s="1"/>
      <c r="E12" s="1"/>
      <c r="F12" s="1"/>
      <c r="G12" s="1"/>
      <c r="I12" s="15"/>
      <c r="J12" s="1"/>
      <c r="K12" s="1"/>
      <c r="L12" s="1"/>
      <c r="M12" s="1"/>
      <c r="N12" s="1"/>
      <c r="O12" s="1"/>
    </row>
    <row r="13" spans="2:15" ht="15">
      <c r="B13" s="47" t="s">
        <v>125</v>
      </c>
      <c r="C13" s="47"/>
      <c r="D13" s="47"/>
      <c r="E13" s="47"/>
      <c r="F13" s="47"/>
      <c r="G13" s="47"/>
      <c r="I13" s="47" t="s">
        <v>185</v>
      </c>
      <c r="J13" s="47"/>
      <c r="K13" s="47"/>
      <c r="L13" s="47"/>
      <c r="M13" s="47"/>
      <c r="N13" s="47"/>
      <c r="O13" s="1"/>
    </row>
    <row r="14" spans="2:15">
      <c r="B14" s="6"/>
      <c r="C14" s="65" t="s">
        <v>77</v>
      </c>
      <c r="D14" s="66"/>
      <c r="E14" s="66"/>
      <c r="F14" s="66"/>
      <c r="G14" s="67"/>
      <c r="I14" s="6"/>
      <c r="J14" s="65" t="s">
        <v>77</v>
      </c>
      <c r="K14" s="66"/>
      <c r="L14" s="66"/>
      <c r="M14" s="66"/>
      <c r="N14" s="67"/>
      <c r="O14" s="1"/>
    </row>
    <row r="15" spans="2:15">
      <c r="B15" s="6" t="s">
        <v>114</v>
      </c>
      <c r="C15" s="6">
        <v>1</v>
      </c>
      <c r="D15" s="6">
        <v>2</v>
      </c>
      <c r="E15" s="6">
        <v>3</v>
      </c>
      <c r="F15" s="6">
        <v>4</v>
      </c>
      <c r="G15" s="6">
        <v>5</v>
      </c>
      <c r="I15" s="6" t="s">
        <v>114</v>
      </c>
      <c r="J15" s="6">
        <v>1</v>
      </c>
      <c r="K15" s="6">
        <v>2</v>
      </c>
      <c r="L15" s="6">
        <v>3</v>
      </c>
      <c r="M15" s="6">
        <v>4</v>
      </c>
      <c r="N15" s="6">
        <v>5</v>
      </c>
      <c r="O15" s="1"/>
    </row>
    <row r="16" spans="2:15">
      <c r="B16" s="26" t="s">
        <v>115</v>
      </c>
      <c r="C16" s="32">
        <v>24237.763180671165</v>
      </c>
      <c r="D16" s="32">
        <v>43949.444202491053</v>
      </c>
      <c r="E16" s="32">
        <v>70651.654359799533</v>
      </c>
      <c r="F16" s="32">
        <v>101594.62325852497</v>
      </c>
      <c r="G16" s="32">
        <v>188233.80608352041</v>
      </c>
      <c r="I16" s="26" t="s">
        <v>115</v>
      </c>
      <c r="J16" s="32">
        <v>22664.101665788799</v>
      </c>
      <c r="K16" s="32">
        <v>42939.255541546016</v>
      </c>
      <c r="L16" s="32">
        <v>68981.446938705412</v>
      </c>
      <c r="M16" s="32">
        <v>103640.79166562005</v>
      </c>
      <c r="N16" s="32">
        <v>205362.69372531489</v>
      </c>
      <c r="O16" s="1"/>
    </row>
    <row r="17" spans="2:16">
      <c r="B17" s="7" t="s">
        <v>116</v>
      </c>
      <c r="C17" s="32">
        <v>24954.019291409521</v>
      </c>
      <c r="D17" s="32">
        <v>47957.358095606585</v>
      </c>
      <c r="E17" s="32">
        <v>75459.226101010587</v>
      </c>
      <c r="F17" s="32">
        <v>107314.53371726019</v>
      </c>
      <c r="G17" s="32">
        <v>195193.32002111594</v>
      </c>
      <c r="I17" s="7" t="s">
        <v>116</v>
      </c>
      <c r="J17" s="32">
        <v>24428.261336660682</v>
      </c>
      <c r="K17" s="32">
        <v>48339.902625904499</v>
      </c>
      <c r="L17" s="32">
        <v>75208.184881324836</v>
      </c>
      <c r="M17" s="32">
        <v>106614.79918270221</v>
      </c>
      <c r="N17" s="32">
        <v>199742.09988489439</v>
      </c>
      <c r="O17" s="1"/>
    </row>
    <row r="18" spans="2:16">
      <c r="B18" s="7" t="s">
        <v>117</v>
      </c>
      <c r="C18" s="32">
        <v>24272.067557120496</v>
      </c>
      <c r="D18" s="32">
        <v>43120.801512548831</v>
      </c>
      <c r="E18" s="32">
        <v>69925.454566966102</v>
      </c>
      <c r="F18" s="32">
        <v>103587.29830375309</v>
      </c>
      <c r="G18" s="32">
        <v>204457.54489407039</v>
      </c>
      <c r="I18" s="7" t="s">
        <v>117</v>
      </c>
      <c r="J18" s="32">
        <v>21416.172360802484</v>
      </c>
      <c r="K18" s="32">
        <v>40603.16905900609</v>
      </c>
      <c r="L18" s="32">
        <v>72803.664262846025</v>
      </c>
      <c r="M18" s="32">
        <v>104577.18636440048</v>
      </c>
      <c r="N18" s="32">
        <v>224700.27147420408</v>
      </c>
      <c r="O18" s="1"/>
    </row>
    <row r="19" spans="2:16">
      <c r="B19" s="7" t="s">
        <v>118</v>
      </c>
      <c r="C19" s="32">
        <v>25792.798242424244</v>
      </c>
      <c r="D19" s="32">
        <v>47084.261746666671</v>
      </c>
      <c r="E19" s="32">
        <v>74931.383978070182</v>
      </c>
      <c r="F19" s="32">
        <v>110651.68588157896</v>
      </c>
      <c r="G19" s="32">
        <v>212149.55399780703</v>
      </c>
      <c r="I19" s="7" t="s">
        <v>118</v>
      </c>
      <c r="J19" s="32">
        <v>21320.333158979076</v>
      </c>
      <c r="K19" s="32">
        <v>43899.712690798668</v>
      </c>
      <c r="L19" s="32">
        <v>73822.91475654504</v>
      </c>
      <c r="M19" s="32">
        <v>118963.82490831346</v>
      </c>
      <c r="N19" s="32">
        <v>255297.59059353947</v>
      </c>
      <c r="O19" s="1"/>
    </row>
    <row r="20" spans="2:16">
      <c r="B20" s="7" t="s">
        <v>119</v>
      </c>
      <c r="C20" s="32">
        <v>26626.1477124183</v>
      </c>
      <c r="D20" s="32">
        <v>49675.870588235295</v>
      </c>
      <c r="E20" s="32">
        <v>80818.481045751629</v>
      </c>
      <c r="F20" s="32">
        <v>120703.69673202615</v>
      </c>
      <c r="G20" s="32">
        <v>236731.38954248367</v>
      </c>
      <c r="I20" s="7" t="s">
        <v>119</v>
      </c>
      <c r="J20" s="32">
        <v>26227.894382947448</v>
      </c>
      <c r="K20" s="32">
        <v>48343.778056799216</v>
      </c>
      <c r="L20" s="32">
        <v>78857.388248892545</v>
      </c>
      <c r="M20" s="32">
        <v>118620.67012740562</v>
      </c>
      <c r="N20" s="32">
        <v>251539.69148512027</v>
      </c>
      <c r="O20" s="1"/>
    </row>
    <row r="21" spans="2:16">
      <c r="B21" s="15"/>
      <c r="C21" s="1"/>
      <c r="D21" s="1"/>
      <c r="E21" s="1"/>
      <c r="F21" s="1"/>
      <c r="G21" s="1"/>
      <c r="I21" s="15"/>
      <c r="J21" s="1"/>
      <c r="K21" s="1"/>
      <c r="L21" s="1"/>
      <c r="M21" s="1"/>
      <c r="N21" s="1"/>
    </row>
    <row r="22" spans="2:16" ht="15">
      <c r="B22" s="47" t="s">
        <v>126</v>
      </c>
      <c r="C22" s="47"/>
      <c r="D22" s="47"/>
      <c r="E22" s="47"/>
      <c r="F22" s="47"/>
      <c r="G22" s="47"/>
      <c r="I22" s="47" t="s">
        <v>186</v>
      </c>
      <c r="J22" s="47"/>
      <c r="K22" s="47"/>
      <c r="L22" s="47"/>
      <c r="M22" s="47"/>
      <c r="N22" s="47"/>
    </row>
    <row r="23" spans="2:16">
      <c r="B23" s="6"/>
      <c r="C23" s="65" t="s">
        <v>77</v>
      </c>
      <c r="D23" s="66"/>
      <c r="E23" s="66"/>
      <c r="F23" s="66"/>
      <c r="G23" s="67"/>
      <c r="I23" s="6"/>
      <c r="J23" s="65" t="s">
        <v>77</v>
      </c>
      <c r="K23" s="66"/>
      <c r="L23" s="66"/>
      <c r="M23" s="66"/>
      <c r="N23" s="67"/>
    </row>
    <row r="24" spans="2:16">
      <c r="B24" s="6" t="s">
        <v>114</v>
      </c>
      <c r="C24" s="6">
        <v>1</v>
      </c>
      <c r="D24" s="6">
        <v>2</v>
      </c>
      <c r="E24" s="6">
        <v>3</v>
      </c>
      <c r="F24" s="6">
        <v>4</v>
      </c>
      <c r="G24" s="6">
        <v>5</v>
      </c>
      <c r="I24" s="6" t="s">
        <v>114</v>
      </c>
      <c r="J24" s="6">
        <v>1</v>
      </c>
      <c r="K24" s="6">
        <v>2</v>
      </c>
      <c r="L24" s="6">
        <v>3</v>
      </c>
      <c r="M24" s="6">
        <v>4</v>
      </c>
      <c r="N24" s="6">
        <v>5</v>
      </c>
    </row>
    <row r="25" spans="2:16">
      <c r="B25" s="26" t="s">
        <v>115</v>
      </c>
      <c r="C25" s="32">
        <v>3903.6721307563771</v>
      </c>
      <c r="D25" s="32">
        <v>7904.2868014774358</v>
      </c>
      <c r="E25" s="32">
        <v>14716.202507893187</v>
      </c>
      <c r="F25" s="32">
        <v>22808.413555761792</v>
      </c>
      <c r="G25" s="32">
        <v>51903.220244227356</v>
      </c>
      <c r="I25" s="26" t="s">
        <v>115</v>
      </c>
      <c r="J25" s="32">
        <v>3640.9261291270377</v>
      </c>
      <c r="K25" s="32">
        <v>7692.1356388692629</v>
      </c>
      <c r="L25" s="32">
        <v>14373.636279576422</v>
      </c>
      <c r="M25" s="32">
        <v>23132.288227350593</v>
      </c>
      <c r="N25" s="32">
        <v>55768.771278824963</v>
      </c>
    </row>
    <row r="26" spans="2:16">
      <c r="B26" s="7" t="s">
        <v>116</v>
      </c>
      <c r="C26" s="32">
        <v>3691.4199627691069</v>
      </c>
      <c r="D26" s="32">
        <v>7997.2968615355867</v>
      </c>
      <c r="E26" s="32">
        <v>14613.414461041211</v>
      </c>
      <c r="F26" s="32">
        <v>22592.148593364425</v>
      </c>
      <c r="G26" s="32">
        <v>50619.75295104643</v>
      </c>
      <c r="I26" s="7" t="s">
        <v>116</v>
      </c>
      <c r="J26" s="32">
        <v>3632.3675133802162</v>
      </c>
      <c r="K26" s="32">
        <v>8058.7102099536214</v>
      </c>
      <c r="L26" s="32">
        <v>14544.962762692832</v>
      </c>
      <c r="M26" s="32">
        <v>22231.624972629717</v>
      </c>
      <c r="N26" s="32">
        <v>51332.069557047602</v>
      </c>
    </row>
    <row r="27" spans="2:16">
      <c r="B27" s="7" t="s">
        <v>117</v>
      </c>
      <c r="C27" s="32">
        <v>3111.2246912103992</v>
      </c>
      <c r="D27" s="32">
        <v>6031.848394056753</v>
      </c>
      <c r="E27" s="32">
        <v>11717.455980630806</v>
      </c>
      <c r="F27" s="32">
        <v>19035.007083402783</v>
      </c>
      <c r="G27" s="32">
        <v>48487.04632566886</v>
      </c>
      <c r="I27" s="7" t="s">
        <v>117</v>
      </c>
      <c r="J27" s="32">
        <v>2733.4923787652651</v>
      </c>
      <c r="K27" s="32">
        <v>5702.5180398619459</v>
      </c>
      <c r="L27" s="32">
        <v>12093.620901752025</v>
      </c>
      <c r="M27" s="32">
        <v>18954.10406730435</v>
      </c>
      <c r="N27" s="32">
        <v>51784.329475278915</v>
      </c>
      <c r="P27" s="1"/>
    </row>
    <row r="28" spans="2:16">
      <c r="B28" s="7" t="s">
        <v>118</v>
      </c>
      <c r="C28" s="32">
        <v>3376.2856233333337</v>
      </c>
      <c r="D28" s="32">
        <v>6745.1823271000003</v>
      </c>
      <c r="E28" s="32">
        <v>12933.203832653509</v>
      </c>
      <c r="F28" s="32">
        <v>21079.497864035089</v>
      </c>
      <c r="G28" s="32">
        <v>50948.782009078954</v>
      </c>
      <c r="I28" s="7" t="s">
        <v>118</v>
      </c>
      <c r="J28" s="32">
        <v>2789.0176599772726</v>
      </c>
      <c r="K28" s="32">
        <v>6291.7356460181627</v>
      </c>
      <c r="L28" s="32">
        <v>12783.445249634971</v>
      </c>
      <c r="M28" s="32">
        <v>22368.456653547077</v>
      </c>
      <c r="N28" s="32">
        <v>60802.573375987573</v>
      </c>
      <c r="P28" s="1"/>
    </row>
    <row r="29" spans="2:16">
      <c r="B29" s="7" t="s">
        <v>119</v>
      </c>
      <c r="C29" s="32">
        <v>2743.1372549019607</v>
      </c>
      <c r="D29" s="32">
        <v>5376.8823529411766</v>
      </c>
      <c r="E29" s="32">
        <v>12732.079738562092</v>
      </c>
      <c r="F29" s="32">
        <v>23507.369934640523</v>
      </c>
      <c r="G29" s="32">
        <v>58556.321568627449</v>
      </c>
      <c r="I29" s="7" t="s">
        <v>119</v>
      </c>
      <c r="J29" s="32">
        <v>2556.4476219701437</v>
      </c>
      <c r="K29" s="32">
        <v>5050.7550579381441</v>
      </c>
      <c r="L29" s="32">
        <v>11840.133756342235</v>
      </c>
      <c r="M29" s="32">
        <v>22626.563280626011</v>
      </c>
      <c r="N29" s="32">
        <v>61044.01632883124</v>
      </c>
      <c r="P29" s="1"/>
    </row>
    <row r="30" spans="2:16">
      <c r="B30" s="15"/>
      <c r="C30" s="1"/>
      <c r="D30" s="1"/>
      <c r="E30" s="1"/>
      <c r="F30" s="1"/>
      <c r="G30" s="1"/>
      <c r="I30" s="15"/>
      <c r="J30" s="1"/>
      <c r="K30" s="1"/>
      <c r="L30" s="1"/>
      <c r="M30" s="1"/>
      <c r="N30" s="1"/>
      <c r="P30" s="1"/>
    </row>
    <row r="31" spans="2:16" ht="30" customHeight="1">
      <c r="B31" s="69" t="s">
        <v>127</v>
      </c>
      <c r="C31" s="69"/>
      <c r="D31" s="69"/>
      <c r="E31" s="69"/>
      <c r="F31" s="69"/>
      <c r="G31" s="69"/>
      <c r="I31" s="69" t="s">
        <v>187</v>
      </c>
      <c r="J31" s="69"/>
      <c r="K31" s="69"/>
      <c r="L31" s="69"/>
      <c r="M31" s="69"/>
      <c r="N31" s="69"/>
      <c r="P31" s="1"/>
    </row>
    <row r="32" spans="2:16">
      <c r="B32" s="6"/>
      <c r="C32" s="65" t="s">
        <v>77</v>
      </c>
      <c r="D32" s="66"/>
      <c r="E32" s="66"/>
      <c r="F32" s="66"/>
      <c r="G32" s="67"/>
      <c r="I32" s="6"/>
      <c r="J32" s="65" t="s">
        <v>77</v>
      </c>
      <c r="K32" s="66"/>
      <c r="L32" s="66"/>
      <c r="M32" s="66"/>
      <c r="N32" s="67"/>
      <c r="P32" s="1"/>
    </row>
    <row r="33" spans="2:18">
      <c r="B33" s="6" t="s">
        <v>114</v>
      </c>
      <c r="C33" s="6">
        <v>1</v>
      </c>
      <c r="D33" s="6">
        <v>2</v>
      </c>
      <c r="E33" s="6">
        <v>3</v>
      </c>
      <c r="F33" s="6">
        <v>4</v>
      </c>
      <c r="G33" s="6">
        <v>5</v>
      </c>
      <c r="I33" s="6" t="s">
        <v>114</v>
      </c>
      <c r="J33" s="6">
        <v>1</v>
      </c>
      <c r="K33" s="6">
        <v>2</v>
      </c>
      <c r="L33" s="6">
        <v>3</v>
      </c>
      <c r="M33" s="6">
        <v>4</v>
      </c>
      <c r="N33" s="6">
        <v>5</v>
      </c>
      <c r="P33" s="1"/>
    </row>
    <row r="34" spans="2:18">
      <c r="B34" s="26" t="s">
        <v>115</v>
      </c>
      <c r="C34" s="32">
        <v>25918.946898914186</v>
      </c>
      <c r="D34" s="32">
        <v>40506.155668567124</v>
      </c>
      <c r="E34" s="32">
        <v>51886.152846973499</v>
      </c>
      <c r="F34" s="32">
        <v>67865.123773045605</v>
      </c>
      <c r="G34" s="32">
        <v>96914.405837471117</v>
      </c>
      <c r="I34" s="26" t="s">
        <v>115</v>
      </c>
      <c r="J34" s="32">
        <v>23909.430773990112</v>
      </c>
      <c r="K34" s="32">
        <v>39481.476462504485</v>
      </c>
      <c r="L34" s="32">
        <v>52539.280002893043</v>
      </c>
      <c r="M34" s="32">
        <v>70445.30059491955</v>
      </c>
      <c r="N34" s="32">
        <v>108038.35505242365</v>
      </c>
      <c r="P34" s="1"/>
    </row>
    <row r="35" spans="2:18">
      <c r="B35" s="7" t="s">
        <v>116</v>
      </c>
      <c r="C35" s="32">
        <v>26705.178784121897</v>
      </c>
      <c r="D35" s="32">
        <v>40812.19884935733</v>
      </c>
      <c r="E35" s="32">
        <v>54992.485669271715</v>
      </c>
      <c r="F35" s="32">
        <v>67054.773893824007</v>
      </c>
      <c r="G35" s="32">
        <v>95802.383453843882</v>
      </c>
      <c r="I35" s="7" t="s">
        <v>116</v>
      </c>
      <c r="J35" s="32">
        <v>26193.180050733292</v>
      </c>
      <c r="K35" s="32">
        <v>40878.935627948231</v>
      </c>
      <c r="L35" s="32">
        <v>54087.963923890828</v>
      </c>
      <c r="M35" s="32">
        <v>67519.023590500234</v>
      </c>
      <c r="N35" s="32">
        <v>95170.829230045958</v>
      </c>
      <c r="P35" s="1"/>
    </row>
    <row r="36" spans="2:18">
      <c r="B36" s="7" t="s">
        <v>117</v>
      </c>
      <c r="C36" s="32">
        <v>25212.928425910322</v>
      </c>
      <c r="D36" s="32">
        <v>36919.778697407273</v>
      </c>
      <c r="E36" s="32">
        <v>51275.58945859415</v>
      </c>
      <c r="F36" s="32">
        <v>64291.012414771845</v>
      </c>
      <c r="G36" s="32">
        <v>91967.451356812773</v>
      </c>
      <c r="I36" s="7" t="s">
        <v>117</v>
      </c>
      <c r="J36" s="32">
        <v>22546.522252442119</v>
      </c>
      <c r="K36" s="32">
        <v>35915.115423010233</v>
      </c>
      <c r="L36" s="32">
        <v>54347.547958506118</v>
      </c>
      <c r="M36" s="32">
        <v>66219.101178942103</v>
      </c>
      <c r="N36" s="32">
        <v>107118.42050365324</v>
      </c>
      <c r="P36" s="1"/>
    </row>
    <row r="37" spans="2:18">
      <c r="B37" s="7" t="s">
        <v>118</v>
      </c>
      <c r="C37" s="32">
        <v>26532.860292542133</v>
      </c>
      <c r="D37" s="32">
        <v>39719.852502622663</v>
      </c>
      <c r="E37" s="32">
        <v>54038.56655618787</v>
      </c>
      <c r="F37" s="32">
        <v>69422.062661191085</v>
      </c>
      <c r="G37" s="32">
        <v>104881.78002358568</v>
      </c>
      <c r="I37" s="7" t="s">
        <v>118</v>
      </c>
      <c r="J37" s="32">
        <v>22225.504905863781</v>
      </c>
      <c r="K37" s="32">
        <v>37869.29242320059</v>
      </c>
      <c r="L37" s="32">
        <v>55264.437056411545</v>
      </c>
      <c r="M37" s="32">
        <v>77522.033904289026</v>
      </c>
      <c r="N37" s="32">
        <v>128122.68729798537</v>
      </c>
      <c r="P37" s="1"/>
    </row>
    <row r="38" spans="2:18">
      <c r="B38" s="7" t="s">
        <v>119</v>
      </c>
      <c r="C38" s="32">
        <v>28530.609137254898</v>
      </c>
      <c r="D38" s="32">
        <v>44446.763764705887</v>
      </c>
      <c r="E38" s="32">
        <v>58468.890732026142</v>
      </c>
      <c r="F38" s="32">
        <v>71123.513294117656</v>
      </c>
      <c r="G38" s="32">
        <v>102207.79430065359</v>
      </c>
      <c r="I38" s="7" t="s">
        <v>119</v>
      </c>
      <c r="J38" s="32">
        <v>30340.880894277125</v>
      </c>
      <c r="K38" s="32">
        <v>46761.443550689939</v>
      </c>
      <c r="L38" s="32">
        <v>59628.625484759999</v>
      </c>
      <c r="M38" s="32">
        <v>72294.126884226018</v>
      </c>
      <c r="N38" s="32">
        <v>110347.20892946234</v>
      </c>
      <c r="O38" s="1"/>
      <c r="P38" s="1"/>
    </row>
    <row r="39" spans="2:18">
      <c r="P39" s="1"/>
    </row>
    <row r="40" spans="2:18" ht="15">
      <c r="B40" s="62" t="s">
        <v>188</v>
      </c>
      <c r="C40" s="63"/>
      <c r="D40" s="63"/>
      <c r="E40" s="63"/>
      <c r="F40" s="63"/>
      <c r="G40" s="64"/>
      <c r="P40" s="1"/>
    </row>
    <row r="41" spans="2:18">
      <c r="B41" s="6"/>
      <c r="C41" s="65" t="s">
        <v>77</v>
      </c>
      <c r="D41" s="66"/>
      <c r="E41" s="66"/>
      <c r="F41" s="66"/>
      <c r="G41" s="67"/>
      <c r="O41" s="4"/>
      <c r="P41" s="4"/>
    </row>
    <row r="42" spans="2:18">
      <c r="B42" s="6" t="s">
        <v>114</v>
      </c>
      <c r="C42" s="6">
        <v>1</v>
      </c>
      <c r="D42" s="6">
        <v>2</v>
      </c>
      <c r="E42" s="6">
        <v>3</v>
      </c>
      <c r="F42" s="6">
        <v>4</v>
      </c>
      <c r="G42" s="6">
        <v>5</v>
      </c>
      <c r="O42" s="1"/>
      <c r="P42" s="1"/>
      <c r="R42" s="1"/>
    </row>
    <row r="43" spans="2:18">
      <c r="B43" s="26" t="s">
        <v>115</v>
      </c>
      <c r="C43" s="8" t="s">
        <v>170</v>
      </c>
      <c r="D43" s="8" t="s">
        <v>170</v>
      </c>
      <c r="E43" s="8" t="s">
        <v>170</v>
      </c>
      <c r="F43" s="8" t="s">
        <v>170</v>
      </c>
      <c r="G43" s="8" t="s">
        <v>170</v>
      </c>
      <c r="O43" s="1"/>
      <c r="P43" s="1"/>
      <c r="R43" s="1"/>
    </row>
    <row r="44" spans="2:18">
      <c r="B44" s="7" t="s">
        <v>116</v>
      </c>
      <c r="C44" s="8" t="s">
        <v>170</v>
      </c>
      <c r="D44" s="8" t="s">
        <v>170</v>
      </c>
      <c r="E44" s="8" t="s">
        <v>170</v>
      </c>
      <c r="F44" s="8" t="s">
        <v>170</v>
      </c>
      <c r="G44" s="8" t="s">
        <v>170</v>
      </c>
      <c r="O44" s="1"/>
      <c r="P44" s="1"/>
      <c r="R44" s="1"/>
    </row>
    <row r="45" spans="2:18">
      <c r="B45" s="7" t="s">
        <v>117</v>
      </c>
      <c r="C45" s="11">
        <v>0.14795918367346939</v>
      </c>
      <c r="D45" s="11">
        <v>0.12755102040816327</v>
      </c>
      <c r="E45" s="11">
        <v>9.1836734693877556E-2</v>
      </c>
      <c r="F45" s="11">
        <v>6.6326530612244902E-2</v>
      </c>
      <c r="G45" s="11">
        <v>4.0816326530612242E-2</v>
      </c>
      <c r="O45" s="1"/>
      <c r="P45" s="1"/>
      <c r="R45" s="1"/>
    </row>
    <row r="46" spans="2:18">
      <c r="B46" s="7" t="s">
        <v>118</v>
      </c>
      <c r="C46" s="11">
        <v>0.12121212121212122</v>
      </c>
      <c r="D46" s="11">
        <v>0.10222222222222223</v>
      </c>
      <c r="E46" s="11">
        <v>9.2105263157894732E-2</v>
      </c>
      <c r="F46" s="11">
        <v>5.2631578947368418E-2</v>
      </c>
      <c r="G46" s="11">
        <v>1.3157894736842105E-2</v>
      </c>
      <c r="O46" s="1"/>
      <c r="P46" s="1"/>
      <c r="R46" s="1"/>
    </row>
    <row r="47" spans="2:18">
      <c r="B47" s="7" t="s">
        <v>119</v>
      </c>
      <c r="C47" s="11">
        <v>9.8039215686274508E-2</v>
      </c>
      <c r="D47" s="11">
        <v>0.11764705882352941</v>
      </c>
      <c r="E47" s="11">
        <v>9.4117647058823528E-2</v>
      </c>
      <c r="F47" s="11">
        <v>5.0980392156862744E-2</v>
      </c>
      <c r="G47" s="11">
        <v>1.9607843137254902E-2</v>
      </c>
      <c r="O47" s="1"/>
      <c r="P47" s="1"/>
      <c r="R47" s="1"/>
    </row>
    <row r="48" spans="2:18">
      <c r="O48" s="1"/>
      <c r="P48" s="1"/>
      <c r="R48" s="1"/>
    </row>
    <row r="49" spans="2:22" ht="15">
      <c r="B49" s="47" t="s">
        <v>128</v>
      </c>
      <c r="C49" s="47"/>
      <c r="D49" s="47"/>
      <c r="E49" s="47"/>
      <c r="F49" s="47"/>
      <c r="G49" s="47"/>
      <c r="I49" s="47" t="s">
        <v>189</v>
      </c>
      <c r="J49" s="47"/>
      <c r="K49" s="47"/>
      <c r="L49" s="47"/>
      <c r="M49" s="47"/>
      <c r="N49" s="47"/>
      <c r="O49" s="1"/>
      <c r="P49" s="1"/>
      <c r="R49" s="1"/>
    </row>
    <row r="50" spans="2:22">
      <c r="B50" s="6"/>
      <c r="C50" s="65" t="s">
        <v>77</v>
      </c>
      <c r="D50" s="66"/>
      <c r="E50" s="66"/>
      <c r="F50" s="66"/>
      <c r="G50" s="67"/>
      <c r="I50" s="6"/>
      <c r="J50" s="65" t="s">
        <v>77</v>
      </c>
      <c r="K50" s="66"/>
      <c r="L50" s="66"/>
      <c r="M50" s="66"/>
      <c r="N50" s="67"/>
      <c r="O50" s="1"/>
      <c r="P50" s="1"/>
      <c r="R50" s="1"/>
    </row>
    <row r="51" spans="2:22">
      <c r="B51" s="6" t="s">
        <v>114</v>
      </c>
      <c r="C51" s="6">
        <v>1</v>
      </c>
      <c r="D51" s="6">
        <v>2</v>
      </c>
      <c r="E51" s="6">
        <v>3</v>
      </c>
      <c r="F51" s="6">
        <v>4</v>
      </c>
      <c r="G51" s="6">
        <v>5</v>
      </c>
      <c r="I51" s="6" t="s">
        <v>114</v>
      </c>
      <c r="J51" s="6">
        <v>1</v>
      </c>
      <c r="K51" s="6">
        <v>2</v>
      </c>
      <c r="L51" s="6">
        <v>3</v>
      </c>
      <c r="M51" s="6">
        <v>4</v>
      </c>
      <c r="N51" s="6">
        <v>5</v>
      </c>
      <c r="O51" s="1"/>
      <c r="P51" s="1"/>
      <c r="R51" s="1"/>
    </row>
    <row r="52" spans="2:22">
      <c r="B52" s="26" t="s">
        <v>115</v>
      </c>
      <c r="C52" s="32">
        <v>7610.3041901904726</v>
      </c>
      <c r="D52" s="32">
        <v>10366.939215377719</v>
      </c>
      <c r="E52" s="32">
        <v>12092.34112593775</v>
      </c>
      <c r="F52" s="32">
        <v>14333.727784768349</v>
      </c>
      <c r="G52" s="32">
        <v>17663.687949475203</v>
      </c>
      <c r="I52" s="26" t="s">
        <v>115</v>
      </c>
      <c r="J52" s="32">
        <v>7222.9706220720973</v>
      </c>
      <c r="K52" s="32">
        <v>10325.846593579976</v>
      </c>
      <c r="L52" s="32">
        <v>12236.525724378886</v>
      </c>
      <c r="M52" s="32">
        <v>15044.009522790975</v>
      </c>
      <c r="N52" s="32">
        <v>20419.533000345498</v>
      </c>
      <c r="O52" s="1"/>
      <c r="P52" s="1"/>
      <c r="R52" s="1"/>
    </row>
    <row r="53" spans="2:22">
      <c r="B53" s="7" t="s">
        <v>116</v>
      </c>
      <c r="C53" s="32">
        <v>7846.054470898147</v>
      </c>
      <c r="D53" s="32">
        <v>11067.020476630878</v>
      </c>
      <c r="E53" s="32">
        <v>13029.334469706297</v>
      </c>
      <c r="F53" s="32">
        <v>14829.683830565991</v>
      </c>
      <c r="G53" s="32">
        <v>17566.590089160854</v>
      </c>
      <c r="I53" s="7" t="s">
        <v>116</v>
      </c>
      <c r="J53" s="32">
        <v>7582.7002229680656</v>
      </c>
      <c r="K53" s="32">
        <v>11457.97680147183</v>
      </c>
      <c r="L53" s="32">
        <v>13143.942001967733</v>
      </c>
      <c r="M53" s="32">
        <v>15323.314345842264</v>
      </c>
      <c r="N53" s="32">
        <v>18232.859811143149</v>
      </c>
      <c r="O53" s="1"/>
      <c r="P53" s="1"/>
      <c r="R53" s="1"/>
    </row>
    <row r="54" spans="2:22">
      <c r="B54" s="7" t="s">
        <v>117</v>
      </c>
      <c r="C54" s="32">
        <v>8048.7895056454063</v>
      </c>
      <c r="D54" s="32">
        <v>10824.292436436901</v>
      </c>
      <c r="E54" s="32">
        <v>13071.375530113812</v>
      </c>
      <c r="F54" s="32">
        <v>15313.463640975924</v>
      </c>
      <c r="G54" s="32">
        <v>18804.711426234371</v>
      </c>
      <c r="I54" s="7" t="s">
        <v>117</v>
      </c>
      <c r="J54" s="32">
        <v>7308.8744176436549</v>
      </c>
      <c r="K54" s="32">
        <v>10541.412907589895</v>
      </c>
      <c r="L54" s="32">
        <v>13959.715010531439</v>
      </c>
      <c r="M54" s="32">
        <v>15916.127300081514</v>
      </c>
      <c r="N54" s="32">
        <v>22537.059426538537</v>
      </c>
      <c r="O54" s="1"/>
      <c r="P54" s="1"/>
      <c r="R54" s="1"/>
    </row>
    <row r="55" spans="2:22">
      <c r="B55" s="7" t="s">
        <v>118</v>
      </c>
      <c r="C55" s="32">
        <v>7757.6213359600579</v>
      </c>
      <c r="D55" s="32">
        <v>10451.309430167244</v>
      </c>
      <c r="E55" s="32">
        <v>12502.762272951681</v>
      </c>
      <c r="F55" s="32">
        <v>14633.752112709502</v>
      </c>
      <c r="G55" s="32">
        <v>17658.982678847078</v>
      </c>
      <c r="I55" s="7" t="s">
        <v>118</v>
      </c>
      <c r="J55" s="32">
        <v>6566.2828413782245</v>
      </c>
      <c r="K55" s="32">
        <v>9919.9277999426668</v>
      </c>
      <c r="L55" s="32">
        <v>12659.88233299589</v>
      </c>
      <c r="M55" s="32">
        <v>16445.858404101607</v>
      </c>
      <c r="N55" s="32">
        <v>21850.213572405119</v>
      </c>
      <c r="O55" s="1"/>
      <c r="P55" s="1"/>
      <c r="R55" s="1"/>
    </row>
    <row r="56" spans="2:22">
      <c r="B56" s="7" t="s">
        <v>119</v>
      </c>
      <c r="C56" s="32">
        <v>8103.7662300293068</v>
      </c>
      <c r="D56" s="32">
        <v>10751.758418177254</v>
      </c>
      <c r="E56" s="32">
        <v>13092.781022829935</v>
      </c>
      <c r="F56" s="32">
        <v>14730.338978299216</v>
      </c>
      <c r="G56" s="32">
        <v>17760.020603045359</v>
      </c>
      <c r="I56" s="7" t="s">
        <v>119</v>
      </c>
      <c r="J56" s="32">
        <v>8444.2569501471498</v>
      </c>
      <c r="K56" s="32">
        <v>11162.382357475397</v>
      </c>
      <c r="L56" s="32">
        <v>13578.748260816601</v>
      </c>
      <c r="M56" s="32">
        <v>15121.147348726276</v>
      </c>
      <c r="N56" s="32">
        <v>20161.311722512419</v>
      </c>
      <c r="O56" s="1"/>
      <c r="P56" s="1"/>
      <c r="R56" s="1"/>
    </row>
    <row r="57" spans="2:22">
      <c r="G57" s="2"/>
      <c r="N57" s="1"/>
      <c r="O57" s="1"/>
      <c r="P57" s="1"/>
      <c r="R57" s="1"/>
    </row>
    <row r="58" spans="2:22" ht="28.5" customHeight="1">
      <c r="B58" s="69" t="s">
        <v>190</v>
      </c>
      <c r="C58" s="69"/>
      <c r="D58" s="69"/>
      <c r="E58" s="69"/>
      <c r="F58" s="69"/>
      <c r="G58" s="69"/>
      <c r="I58" s="69" t="s">
        <v>191</v>
      </c>
      <c r="J58" s="69"/>
      <c r="K58" s="69"/>
      <c r="L58" s="69"/>
      <c r="M58" s="69"/>
      <c r="N58" s="69"/>
      <c r="O58" s="1"/>
      <c r="P58" s="1"/>
      <c r="R58" s="25"/>
      <c r="S58" s="25"/>
      <c r="T58" s="25"/>
      <c r="U58" s="25"/>
      <c r="V58" s="25"/>
    </row>
    <row r="59" spans="2:22">
      <c r="B59" s="6"/>
      <c r="C59" s="65" t="s">
        <v>77</v>
      </c>
      <c r="D59" s="66"/>
      <c r="E59" s="66"/>
      <c r="F59" s="66"/>
      <c r="G59" s="67"/>
      <c r="I59" s="6"/>
      <c r="J59" s="65" t="s">
        <v>77</v>
      </c>
      <c r="K59" s="66"/>
      <c r="L59" s="66"/>
      <c r="M59" s="66"/>
      <c r="N59" s="67"/>
      <c r="O59" s="1"/>
      <c r="P59" s="3"/>
      <c r="R59" s="25"/>
      <c r="S59" s="25"/>
      <c r="T59" s="25"/>
      <c r="U59" s="25"/>
      <c r="V59" s="25"/>
    </row>
    <row r="60" spans="2:22">
      <c r="B60" s="6" t="s">
        <v>114</v>
      </c>
      <c r="C60" s="6">
        <v>1</v>
      </c>
      <c r="D60" s="6">
        <v>2</v>
      </c>
      <c r="E60" s="6">
        <v>3</v>
      </c>
      <c r="F60" s="6">
        <v>4</v>
      </c>
      <c r="G60" s="6">
        <v>5</v>
      </c>
      <c r="I60" s="6" t="s">
        <v>114</v>
      </c>
      <c r="J60" s="6">
        <v>1</v>
      </c>
      <c r="K60" s="6">
        <v>2</v>
      </c>
      <c r="L60" s="6">
        <v>3</v>
      </c>
      <c r="M60" s="6">
        <v>4</v>
      </c>
      <c r="N60" s="6">
        <v>5</v>
      </c>
      <c r="O60" s="1"/>
      <c r="P60" s="1"/>
      <c r="R60" s="1"/>
    </row>
    <row r="61" spans="2:22">
      <c r="B61" s="26" t="s">
        <v>115</v>
      </c>
      <c r="C61" s="11">
        <f>C52/C$7</f>
        <v>0.37429990848058031</v>
      </c>
      <c r="D61" s="11">
        <f t="shared" ref="D61:G61" si="0">D52/D$7</f>
        <v>0.28762549212217847</v>
      </c>
      <c r="E61" s="11">
        <f t="shared" si="0"/>
        <v>0.21619145939837695</v>
      </c>
      <c r="F61" s="11">
        <f t="shared" si="0"/>
        <v>0.18193632921574476</v>
      </c>
      <c r="G61" s="11">
        <f t="shared" si="0"/>
        <v>0.12956694530509244</v>
      </c>
      <c r="I61" s="26" t="s">
        <v>115</v>
      </c>
      <c r="J61" s="11">
        <f>J52/J$7</f>
        <v>0.37973009479323711</v>
      </c>
      <c r="K61" s="11">
        <f t="shared" ref="K61:N61" si="1">K52/K$7</f>
        <v>0.29297177879827341</v>
      </c>
      <c r="L61" s="11">
        <f t="shared" si="1"/>
        <v>0.22408801763415548</v>
      </c>
      <c r="M61" s="11">
        <f t="shared" si="1"/>
        <v>0.18686692627494259</v>
      </c>
      <c r="N61" s="11">
        <f t="shared" si="1"/>
        <v>0.13650167020115106</v>
      </c>
      <c r="O61" s="1"/>
      <c r="P61" s="1"/>
      <c r="R61" s="25"/>
    </row>
    <row r="62" spans="2:22">
      <c r="B62" s="7" t="s">
        <v>116</v>
      </c>
      <c r="C62" s="11">
        <f>C53/C$8</f>
        <v>0.369038104319862</v>
      </c>
      <c r="D62" s="11">
        <f t="shared" ref="D62:G62" si="2">D53/D$8</f>
        <v>0.27696472351016399</v>
      </c>
      <c r="E62" s="11">
        <f t="shared" si="2"/>
        <v>0.21414322039876818</v>
      </c>
      <c r="F62" s="11">
        <f t="shared" si="2"/>
        <v>0.17504226648829432</v>
      </c>
      <c r="G62" s="11">
        <f t="shared" si="2"/>
        <v>0.12150774194365173</v>
      </c>
      <c r="I62" s="7" t="s">
        <v>116</v>
      </c>
      <c r="J62" s="11">
        <f>J53/J$8</f>
        <v>0.36465553313422855</v>
      </c>
      <c r="K62" s="11">
        <f t="shared" ref="K62:N62" si="3">K53/K$8</f>
        <v>0.2844628031084559</v>
      </c>
      <c r="L62" s="11">
        <f t="shared" si="3"/>
        <v>0.21667713855077647</v>
      </c>
      <c r="M62" s="11">
        <f t="shared" si="3"/>
        <v>0.1815958745366569</v>
      </c>
      <c r="N62" s="11">
        <f t="shared" si="3"/>
        <v>0.12285614417397341</v>
      </c>
      <c r="O62" s="1"/>
      <c r="P62" s="1"/>
      <c r="R62" s="25"/>
    </row>
    <row r="63" spans="2:22">
      <c r="B63" s="7" t="s">
        <v>117</v>
      </c>
      <c r="C63" s="11">
        <f>C54/C$9</f>
        <v>0.38039412262533384</v>
      </c>
      <c r="D63" s="11">
        <f t="shared" ref="D63:G63" si="4">D54/D$9</f>
        <v>0.29185973206492977</v>
      </c>
      <c r="E63" s="11">
        <f t="shared" si="4"/>
        <v>0.22456964014541256</v>
      </c>
      <c r="F63" s="11">
        <f>F54/F$9</f>
        <v>0.18111596312391209</v>
      </c>
      <c r="G63" s="11">
        <f t="shared" si="4"/>
        <v>0.1205671209402779</v>
      </c>
      <c r="I63" s="7" t="s">
        <v>117</v>
      </c>
      <c r="J63" s="11">
        <f>J54/J$9</f>
        <v>0.39124384232782911</v>
      </c>
      <c r="K63" s="11">
        <f t="shared" ref="K63:L63" si="5">K54/K$9</f>
        <v>0.30205376409474954</v>
      </c>
      <c r="L63" s="11">
        <f t="shared" si="5"/>
        <v>0.22994738990449687</v>
      </c>
      <c r="M63" s="11">
        <f>M54/M$9</f>
        <v>0.18588965553396458</v>
      </c>
      <c r="N63" s="11">
        <f t="shared" ref="N63" si="6">N54/N$9</f>
        <v>0.13033676438870154</v>
      </c>
      <c r="O63" s="1"/>
      <c r="P63" s="1"/>
      <c r="R63" s="25"/>
    </row>
    <row r="64" spans="2:22">
      <c r="B64" s="7" t="s">
        <v>118</v>
      </c>
      <c r="C64" s="11">
        <f t="shared" ref="C64:G64" si="7">C55/C10</f>
        <v>0.34608349445843628</v>
      </c>
      <c r="D64" s="11">
        <f t="shared" si="7"/>
        <v>0.25909267336634012</v>
      </c>
      <c r="E64" s="11">
        <f t="shared" si="7"/>
        <v>0.20166641991842332</v>
      </c>
      <c r="F64" s="11">
        <f t="shared" si="7"/>
        <v>0.16337554599111173</v>
      </c>
      <c r="G64" s="11">
        <f t="shared" si="7"/>
        <v>0.10954713035518875</v>
      </c>
      <c r="I64" s="7" t="s">
        <v>118</v>
      </c>
      <c r="J64" s="11">
        <f t="shared" ref="J64:N64" si="8">J55/J10</f>
        <v>0.3543509334106959</v>
      </c>
      <c r="K64" s="11">
        <f t="shared" si="8"/>
        <v>0.2637781680134258</v>
      </c>
      <c r="L64" s="11">
        <f t="shared" si="8"/>
        <v>0.2074079746983509</v>
      </c>
      <c r="M64" s="11">
        <f t="shared" si="8"/>
        <v>0.1702569429363493</v>
      </c>
      <c r="N64" s="11">
        <f t="shared" si="8"/>
        <v>0.1123439364770043</v>
      </c>
      <c r="O64" s="1"/>
      <c r="P64" s="1"/>
      <c r="R64" s="25"/>
    </row>
    <row r="65" spans="2:23">
      <c r="B65" s="7" t="s">
        <v>119</v>
      </c>
      <c r="C65" s="11">
        <f t="shared" ref="C65:G65" si="9">C56/C11</f>
        <v>0.33931091913410483</v>
      </c>
      <c r="D65" s="11">
        <f t="shared" si="9"/>
        <v>0.24270889350946975</v>
      </c>
      <c r="E65" s="11">
        <f t="shared" si="9"/>
        <v>0.19229656394613134</v>
      </c>
      <c r="F65" s="11">
        <f t="shared" si="9"/>
        <v>0.15155242449651329</v>
      </c>
      <c r="G65" s="11">
        <f t="shared" si="9"/>
        <v>9.967736117631959E-2</v>
      </c>
      <c r="I65" s="7" t="s">
        <v>119</v>
      </c>
      <c r="J65" s="11">
        <f t="shared" ref="J65:N65" si="10">J56/J11</f>
        <v>0.35672753910705779</v>
      </c>
      <c r="K65" s="11">
        <f t="shared" si="10"/>
        <v>0.25783328546424267</v>
      </c>
      <c r="L65" s="11">
        <f t="shared" si="10"/>
        <v>0.20261570492008174</v>
      </c>
      <c r="M65" s="11">
        <f t="shared" si="10"/>
        <v>0.15752162133100339</v>
      </c>
      <c r="N65" s="11">
        <f t="shared" si="10"/>
        <v>0.10583606008887825</v>
      </c>
      <c r="O65" s="1"/>
      <c r="P65" s="1"/>
      <c r="Q65" s="1"/>
      <c r="R65" s="25"/>
    </row>
    <row r="66" spans="2:23">
      <c r="G66" s="2"/>
      <c r="I66" s="2"/>
      <c r="J66" s="1"/>
      <c r="K66" s="1"/>
      <c r="L66" s="1"/>
      <c r="M66" s="1"/>
      <c r="N66" s="1"/>
      <c r="O66" s="1"/>
      <c r="P66" s="1"/>
      <c r="Q66" s="1"/>
      <c r="R66" s="25"/>
    </row>
    <row r="67" spans="2:23" ht="15">
      <c r="B67" s="47" t="s">
        <v>129</v>
      </c>
      <c r="C67" s="47"/>
      <c r="D67" s="47"/>
      <c r="E67" s="47"/>
      <c r="F67" s="47"/>
      <c r="G67" s="47"/>
      <c r="I67" s="47" t="s">
        <v>192</v>
      </c>
      <c r="J67" s="47"/>
      <c r="K67" s="47"/>
      <c r="L67" s="47"/>
      <c r="M67" s="47"/>
      <c r="N67" s="47"/>
      <c r="O67" s="1"/>
      <c r="P67" s="1"/>
      <c r="Q67" s="1"/>
      <c r="R67" s="1"/>
      <c r="S67" s="1"/>
    </row>
    <row r="68" spans="2:23">
      <c r="B68" s="6"/>
      <c r="C68" s="65" t="s">
        <v>77</v>
      </c>
      <c r="D68" s="66"/>
      <c r="E68" s="66"/>
      <c r="F68" s="66"/>
      <c r="G68" s="67"/>
      <c r="I68" s="6"/>
      <c r="J68" s="65" t="s">
        <v>77</v>
      </c>
      <c r="K68" s="66"/>
      <c r="L68" s="66"/>
      <c r="M68" s="66"/>
      <c r="N68" s="67"/>
      <c r="O68" s="1"/>
      <c r="P68" s="1"/>
      <c r="R68" s="1"/>
    </row>
    <row r="69" spans="2:23">
      <c r="B69" s="6" t="s">
        <v>114</v>
      </c>
      <c r="C69" s="6">
        <v>1</v>
      </c>
      <c r="D69" s="6">
        <v>2</v>
      </c>
      <c r="E69" s="6">
        <v>3</v>
      </c>
      <c r="F69" s="6">
        <v>4</v>
      </c>
      <c r="G69" s="6">
        <v>5</v>
      </c>
      <c r="I69" s="6" t="s">
        <v>114</v>
      </c>
      <c r="J69" s="6">
        <v>1</v>
      </c>
      <c r="K69" s="6">
        <v>2</v>
      </c>
      <c r="L69" s="6">
        <v>3</v>
      </c>
      <c r="M69" s="6">
        <v>4</v>
      </c>
      <c r="N69" s="6">
        <v>5</v>
      </c>
      <c r="O69" s="1"/>
      <c r="P69" s="1"/>
      <c r="R69" s="1"/>
    </row>
    <row r="70" spans="2:23">
      <c r="B70" s="26" t="s">
        <v>115</v>
      </c>
      <c r="C70" s="32">
        <v>3849.2151948564742</v>
      </c>
      <c r="D70" s="32">
        <v>5740.8147930776231</v>
      </c>
      <c r="E70" s="32">
        <v>6873.5562735975918</v>
      </c>
      <c r="F70" s="32">
        <v>8416.8949284699574</v>
      </c>
      <c r="G70" s="32">
        <v>10290.472617741798</v>
      </c>
      <c r="I70" s="26" t="s">
        <v>115</v>
      </c>
      <c r="J70" s="32">
        <v>3701.8332228576996</v>
      </c>
      <c r="K70" s="32">
        <v>5827.8322726147435</v>
      </c>
      <c r="L70" s="32">
        <v>7023.5568187844901</v>
      </c>
      <c r="M70" s="32">
        <v>9007.4560712243401</v>
      </c>
      <c r="N70" s="32">
        <v>12335.029753668372</v>
      </c>
      <c r="O70" s="1"/>
      <c r="P70" s="1"/>
      <c r="R70" s="1"/>
    </row>
    <row r="71" spans="2:23" ht="15" customHeight="1">
      <c r="B71" s="7" t="s">
        <v>116</v>
      </c>
      <c r="C71" s="32">
        <v>3743.5195294315536</v>
      </c>
      <c r="D71" s="32">
        <v>5899.4177634155221</v>
      </c>
      <c r="E71" s="32">
        <v>6981.0804107735339</v>
      </c>
      <c r="F71" s="32">
        <v>8155.1495925610552</v>
      </c>
      <c r="G71" s="32">
        <v>9602.8681450213644</v>
      </c>
      <c r="I71" s="7" t="s">
        <v>116</v>
      </c>
      <c r="J71" s="32">
        <v>3607.582131854107</v>
      </c>
      <c r="K71" s="32">
        <v>6093.0862010234687</v>
      </c>
      <c r="L71" s="32">
        <v>7200.7370481860362</v>
      </c>
      <c r="M71" s="32">
        <v>8555.3504283002512</v>
      </c>
      <c r="N71" s="32">
        <v>10131.023112284076</v>
      </c>
      <c r="O71" s="1"/>
      <c r="P71" s="1"/>
    </row>
    <row r="72" spans="2:23">
      <c r="B72" s="7" t="s">
        <v>117</v>
      </c>
      <c r="C72" s="32">
        <v>3770.8277857576813</v>
      </c>
      <c r="D72" s="32">
        <v>5667.9493613774503</v>
      </c>
      <c r="E72" s="32">
        <v>7217.1433725099678</v>
      </c>
      <c r="F72" s="32">
        <v>8561.1965164357407</v>
      </c>
      <c r="G72" s="32">
        <v>10575.168235568495</v>
      </c>
      <c r="I72" s="7" t="s">
        <v>117</v>
      </c>
      <c r="J72" s="32">
        <v>3403.4087303397573</v>
      </c>
      <c r="K72" s="32">
        <v>5553.5709626462231</v>
      </c>
      <c r="L72" s="32">
        <v>7705.8262537204373</v>
      </c>
      <c r="M72" s="32">
        <v>8959.4852619516714</v>
      </c>
      <c r="N72" s="32">
        <v>13049.005247116354</v>
      </c>
      <c r="O72" s="1"/>
      <c r="P72" s="1"/>
    </row>
    <row r="73" spans="2:23">
      <c r="B73" s="7" t="s">
        <v>118</v>
      </c>
      <c r="C73" s="32">
        <v>3572.8837976848486</v>
      </c>
      <c r="D73" s="32">
        <v>5236.6655796404293</v>
      </c>
      <c r="E73" s="32">
        <v>6620.4459311287719</v>
      </c>
      <c r="F73" s="32">
        <v>7900.7217707276313</v>
      </c>
      <c r="G73" s="32">
        <v>9653.3569704171477</v>
      </c>
      <c r="I73" s="7" t="s">
        <v>118</v>
      </c>
      <c r="J73" s="32">
        <v>3083.3628887258301</v>
      </c>
      <c r="K73" s="32">
        <v>4957.1895486278663</v>
      </c>
      <c r="L73" s="32">
        <v>6718.9078711203802</v>
      </c>
      <c r="M73" s="32">
        <v>8967.9138489959223</v>
      </c>
      <c r="N73" s="32">
        <v>12027.601956619796</v>
      </c>
      <c r="O73" s="1"/>
      <c r="P73" s="1"/>
    </row>
    <row r="74" spans="2:23">
      <c r="B74" s="7" t="s">
        <v>119</v>
      </c>
      <c r="C74" s="32">
        <v>3736.9690336212548</v>
      </c>
      <c r="D74" s="32">
        <v>5518.4097904920518</v>
      </c>
      <c r="E74" s="32">
        <v>6986.3296741685226</v>
      </c>
      <c r="F74" s="32">
        <v>7931.862154425281</v>
      </c>
      <c r="G74" s="32">
        <v>9514.2235938575286</v>
      </c>
      <c r="I74" s="7" t="s">
        <v>119</v>
      </c>
      <c r="J74" s="32">
        <v>3951.0326482755163</v>
      </c>
      <c r="K74" s="32">
        <v>5893.2450094564974</v>
      </c>
      <c r="L74" s="32">
        <v>7337.8014106474511</v>
      </c>
      <c r="M74" s="32">
        <v>8251.9298251140517</v>
      </c>
      <c r="N74" s="32">
        <v>11051.424173281908</v>
      </c>
      <c r="O74" s="1"/>
      <c r="P74" s="1"/>
      <c r="S74" s="25"/>
      <c r="T74" s="25"/>
      <c r="U74" s="25"/>
      <c r="V74" s="25"/>
      <c r="W74" s="25"/>
    </row>
    <row r="75" spans="2:23">
      <c r="G75" s="2"/>
      <c r="I75" s="2"/>
      <c r="J75" s="1"/>
      <c r="K75" s="1"/>
      <c r="L75" s="1"/>
      <c r="M75" s="1"/>
      <c r="N75" s="1"/>
      <c r="O75" s="1"/>
      <c r="P75" s="1"/>
      <c r="S75" s="25"/>
      <c r="T75" s="25"/>
      <c r="U75" s="25"/>
      <c r="V75" s="25"/>
      <c r="W75" s="25"/>
    </row>
    <row r="76" spans="2:23" ht="29.25" customHeight="1">
      <c r="B76" s="69" t="s">
        <v>193</v>
      </c>
      <c r="C76" s="69"/>
      <c r="D76" s="69"/>
      <c r="E76" s="69"/>
      <c r="F76" s="69"/>
      <c r="G76" s="69"/>
      <c r="I76" s="69" t="s">
        <v>194</v>
      </c>
      <c r="J76" s="69"/>
      <c r="K76" s="69"/>
      <c r="L76" s="69"/>
      <c r="M76" s="69"/>
      <c r="N76" s="69"/>
      <c r="O76" s="1"/>
      <c r="P76" s="1"/>
      <c r="S76" s="25"/>
      <c r="T76" s="25"/>
      <c r="U76" s="25"/>
      <c r="V76" s="25"/>
      <c r="W76" s="25"/>
    </row>
    <row r="77" spans="2:23">
      <c r="B77" s="6"/>
      <c r="C77" s="65" t="s">
        <v>77</v>
      </c>
      <c r="D77" s="66"/>
      <c r="E77" s="66"/>
      <c r="F77" s="66"/>
      <c r="G77" s="67"/>
      <c r="I77" s="6"/>
      <c r="J77" s="65" t="s">
        <v>77</v>
      </c>
      <c r="K77" s="66"/>
      <c r="L77" s="66"/>
      <c r="M77" s="66"/>
      <c r="N77" s="67"/>
      <c r="O77" s="1"/>
      <c r="P77" s="1"/>
      <c r="S77" s="25"/>
      <c r="T77" s="25"/>
      <c r="U77" s="25"/>
      <c r="V77" s="25"/>
      <c r="W77" s="25"/>
    </row>
    <row r="78" spans="2:23">
      <c r="B78" s="6" t="s">
        <v>114</v>
      </c>
      <c r="C78" s="6">
        <v>1</v>
      </c>
      <c r="D78" s="6">
        <v>2</v>
      </c>
      <c r="E78" s="6">
        <v>3</v>
      </c>
      <c r="F78" s="6">
        <v>4</v>
      </c>
      <c r="G78" s="6">
        <v>5</v>
      </c>
      <c r="I78" s="6" t="s">
        <v>114</v>
      </c>
      <c r="J78" s="6">
        <v>1</v>
      </c>
      <c r="K78" s="6">
        <v>2</v>
      </c>
      <c r="L78" s="6">
        <v>3</v>
      </c>
      <c r="M78" s="6">
        <v>4</v>
      </c>
      <c r="N78" s="6">
        <v>5</v>
      </c>
      <c r="O78" s="1"/>
      <c r="P78" s="1"/>
      <c r="S78" s="25"/>
      <c r="T78" s="25"/>
      <c r="U78" s="25"/>
      <c r="V78" s="25"/>
      <c r="W78" s="25"/>
    </row>
    <row r="79" spans="2:23">
      <c r="B79" s="26" t="s">
        <v>115</v>
      </c>
      <c r="C79" s="11">
        <f>C70/C$7</f>
        <v>0.18931712309396898</v>
      </c>
      <c r="D79" s="11">
        <f t="shared" ref="D79:G79" si="11">D70/D$7</f>
        <v>0.15927600671101957</v>
      </c>
      <c r="E79" s="11">
        <f t="shared" si="11"/>
        <v>0.1228880451328398</v>
      </c>
      <c r="F79" s="11">
        <f t="shared" si="11"/>
        <v>0.10683466225078662</v>
      </c>
      <c r="G79" s="11">
        <f t="shared" si="11"/>
        <v>7.5482827065347702E-2</v>
      </c>
      <c r="I79" s="26" t="s">
        <v>115</v>
      </c>
      <c r="J79" s="11">
        <f>J70/J$7</f>
        <v>0.19461486889188645</v>
      </c>
      <c r="K79" s="11">
        <f t="shared" ref="K79:N79" si="12">K70/K$7</f>
        <v>0.16535112854644615</v>
      </c>
      <c r="L79" s="11">
        <f t="shared" si="12"/>
        <v>0.12862269566651535</v>
      </c>
      <c r="M79" s="11">
        <f t="shared" si="12"/>
        <v>0.11188477560030122</v>
      </c>
      <c r="N79" s="11">
        <f t="shared" si="12"/>
        <v>8.2457917295568742E-2</v>
      </c>
      <c r="O79" s="1"/>
      <c r="P79" s="1"/>
      <c r="R79" s="1"/>
    </row>
    <row r="80" spans="2:23">
      <c r="B80" s="7" t="s">
        <v>116</v>
      </c>
      <c r="C80" s="11">
        <f>C71/C$8</f>
        <v>0.17607593163544025</v>
      </c>
      <c r="D80" s="11">
        <f t="shared" ref="D80:G80" si="13">D71/D$8</f>
        <v>0.14763961204965134</v>
      </c>
      <c r="E80" s="11">
        <f t="shared" si="13"/>
        <v>0.11473732940862165</v>
      </c>
      <c r="F80" s="11">
        <f t="shared" si="13"/>
        <v>9.6259359575199724E-2</v>
      </c>
      <c r="G80" s="11">
        <f t="shared" si="13"/>
        <v>6.6422841232239849E-2</v>
      </c>
      <c r="I80" s="7" t="s">
        <v>116</v>
      </c>
      <c r="J80" s="11">
        <f>J71/J$8</f>
        <v>0.17349028010259987</v>
      </c>
      <c r="K80" s="11">
        <f t="shared" ref="K80:N80" si="14">K71/K$8</f>
        <v>0.15127071823901264</v>
      </c>
      <c r="L80" s="11">
        <f t="shared" si="14"/>
        <v>0.11870374190816863</v>
      </c>
      <c r="M80" s="11">
        <f t="shared" si="14"/>
        <v>0.10138905382544053</v>
      </c>
      <c r="N80" s="11">
        <f t="shared" si="14"/>
        <v>6.8264575552319379E-2</v>
      </c>
      <c r="O80" s="1"/>
      <c r="P80" s="1"/>
      <c r="S80" s="25"/>
      <c r="T80" s="25"/>
      <c r="U80" s="25"/>
      <c r="V80" s="25"/>
      <c r="W80" s="25"/>
    </row>
    <row r="81" spans="2:23">
      <c r="B81" s="7" t="s">
        <v>117</v>
      </c>
      <c r="C81" s="11">
        <f>C72/C$9</f>
        <v>0.17821322400448386</v>
      </c>
      <c r="D81" s="11">
        <f t="shared" ref="D81" si="15">D72/D$9</f>
        <v>0.15282718862996192</v>
      </c>
      <c r="E81" s="11">
        <f>E72/E$9</f>
        <v>0.1239924051075213</v>
      </c>
      <c r="F81" s="11">
        <f>F72/F$9</f>
        <v>0.10125529984074347</v>
      </c>
      <c r="G81" s="11">
        <f t="shared" ref="G81" si="16">G72/G$9</f>
        <v>6.7803092465582887E-2</v>
      </c>
      <c r="I81" s="7" t="s">
        <v>117</v>
      </c>
      <c r="J81" s="11">
        <f>J72/J$9</f>
        <v>0.18218437376017937</v>
      </c>
      <c r="K81" s="11">
        <f t="shared" ref="K81:L81" si="17">K72/K$9</f>
        <v>0.15913208486756056</v>
      </c>
      <c r="L81" s="11">
        <f t="shared" si="17"/>
        <v>0.12693200633134594</v>
      </c>
      <c r="M81" s="11">
        <f>M72/M$9</f>
        <v>0.10464075825136802</v>
      </c>
      <c r="N81" s="11">
        <f t="shared" ref="N81" si="18">N72/N$9</f>
        <v>7.5465263245372491E-2</v>
      </c>
      <c r="O81" s="1"/>
      <c r="P81" s="1"/>
      <c r="S81" s="25"/>
      <c r="T81" s="25"/>
      <c r="U81" s="25"/>
      <c r="V81" s="25"/>
      <c r="W81" s="25"/>
    </row>
    <row r="82" spans="2:23">
      <c r="B82" s="7" t="s">
        <v>118</v>
      </c>
      <c r="C82" s="11">
        <f t="shared" ref="C82:G82" si="19">C73/C10</f>
        <v>0.15939371831219626</v>
      </c>
      <c r="D82" s="11">
        <f t="shared" si="19"/>
        <v>0.1298193009804344</v>
      </c>
      <c r="E82" s="11">
        <f t="shared" si="19"/>
        <v>0.10678613253989619</v>
      </c>
      <c r="F82" s="11">
        <f t="shared" si="19"/>
        <v>8.8205999601116344E-2</v>
      </c>
      <c r="G82" s="11">
        <f t="shared" si="19"/>
        <v>5.9884398418386081E-2</v>
      </c>
      <c r="I82" s="7" t="s">
        <v>118</v>
      </c>
      <c r="J82" s="11">
        <f t="shared" ref="J82:N82" si="20">J73/J10</f>
        <v>0.16639437320287115</v>
      </c>
      <c r="K82" s="11">
        <f t="shared" si="20"/>
        <v>0.1318153119662743</v>
      </c>
      <c r="L82" s="11">
        <f t="shared" si="20"/>
        <v>0.11007646335715265</v>
      </c>
      <c r="M82" s="11">
        <f t="shared" si="20"/>
        <v>9.2840979104246574E-2</v>
      </c>
      <c r="N82" s="11">
        <f t="shared" si="20"/>
        <v>6.1840500812846436E-2</v>
      </c>
      <c r="O82" s="1"/>
      <c r="P82" s="1"/>
      <c r="S82" s="25"/>
      <c r="T82" s="25"/>
      <c r="U82" s="25"/>
      <c r="V82" s="25"/>
      <c r="W82" s="25"/>
    </row>
    <row r="83" spans="2:23">
      <c r="B83" s="7" t="s">
        <v>119</v>
      </c>
      <c r="C83" s="11">
        <f t="shared" ref="C83:G83" si="21">C74/C11</f>
        <v>0.15646976499334803</v>
      </c>
      <c r="D83" s="11">
        <f t="shared" si="21"/>
        <v>0.12457191485234409</v>
      </c>
      <c r="E83" s="11">
        <f t="shared" si="21"/>
        <v>0.10260976553376459</v>
      </c>
      <c r="F83" s="11">
        <f t="shared" si="21"/>
        <v>8.1606604033092237E-2</v>
      </c>
      <c r="G83" s="11">
        <f t="shared" si="21"/>
        <v>5.339817574955863E-2</v>
      </c>
      <c r="I83" s="7" t="s">
        <v>119</v>
      </c>
      <c r="J83" s="11">
        <f t="shared" ref="J83:N83" si="22">J74/J11</f>
        <v>0.16691132942448006</v>
      </c>
      <c r="K83" s="11">
        <f t="shared" si="22"/>
        <v>0.13612459008952826</v>
      </c>
      <c r="L83" s="11">
        <f t="shared" si="22"/>
        <v>0.10949122679239455</v>
      </c>
      <c r="M83" s="11">
        <f t="shared" si="22"/>
        <v>8.5962879349305577E-2</v>
      </c>
      <c r="N83" s="11">
        <f t="shared" si="22"/>
        <v>5.801404238817999E-2</v>
      </c>
      <c r="O83" s="1"/>
      <c r="S83" s="25"/>
      <c r="T83" s="25"/>
      <c r="U83" s="25"/>
      <c r="V83" s="25"/>
      <c r="W83" s="25"/>
    </row>
    <row r="84" spans="2:23">
      <c r="O84" s="1"/>
      <c r="S84" s="25"/>
      <c r="T84" s="25"/>
      <c r="U84" s="25"/>
      <c r="V84" s="25"/>
      <c r="W84" s="25"/>
    </row>
    <row r="85" spans="2:23" ht="15">
      <c r="B85" s="62" t="s">
        <v>130</v>
      </c>
      <c r="C85" s="63"/>
      <c r="D85" s="63"/>
      <c r="E85" s="63"/>
      <c r="F85" s="63"/>
      <c r="G85" s="64"/>
      <c r="I85" s="62" t="s">
        <v>195</v>
      </c>
      <c r="J85" s="63"/>
      <c r="K85" s="63"/>
      <c r="L85" s="63"/>
      <c r="M85" s="63"/>
      <c r="N85" s="64"/>
      <c r="P85" s="1"/>
      <c r="Q85" s="1"/>
      <c r="S85" s="25"/>
      <c r="T85" s="25"/>
      <c r="U85" s="25"/>
      <c r="V85" s="25"/>
      <c r="W85" s="25"/>
    </row>
    <row r="86" spans="2:23">
      <c r="B86" s="6"/>
      <c r="C86" s="65" t="s">
        <v>77</v>
      </c>
      <c r="D86" s="66"/>
      <c r="E86" s="66"/>
      <c r="F86" s="66"/>
      <c r="G86" s="67"/>
      <c r="I86" s="6"/>
      <c r="J86" s="65" t="s">
        <v>77</v>
      </c>
      <c r="K86" s="66"/>
      <c r="L86" s="66"/>
      <c r="M86" s="66"/>
      <c r="N86" s="67"/>
      <c r="P86" s="1"/>
      <c r="R86" s="1"/>
    </row>
    <row r="87" spans="2:23">
      <c r="B87" s="6" t="s">
        <v>114</v>
      </c>
      <c r="C87" s="6">
        <v>1</v>
      </c>
      <c r="D87" s="6">
        <v>2</v>
      </c>
      <c r="E87" s="6">
        <v>3</v>
      </c>
      <c r="F87" s="6">
        <v>4</v>
      </c>
      <c r="G87" s="6">
        <v>5</v>
      </c>
      <c r="I87" s="6" t="s">
        <v>114</v>
      </c>
      <c r="J87" s="6">
        <v>1</v>
      </c>
      <c r="K87" s="6">
        <v>2</v>
      </c>
      <c r="L87" s="6">
        <v>3</v>
      </c>
      <c r="M87" s="6">
        <v>4</v>
      </c>
      <c r="N87" s="6">
        <v>5</v>
      </c>
      <c r="P87" s="1"/>
      <c r="R87" s="1"/>
    </row>
    <row r="88" spans="2:23">
      <c r="B88" s="26" t="s">
        <v>115</v>
      </c>
      <c r="C88" s="32">
        <v>296.39339841956917</v>
      </c>
      <c r="D88" s="32">
        <v>383.91711533119525</v>
      </c>
      <c r="E88" s="32">
        <v>415.27922804014861</v>
      </c>
      <c r="F88" s="32">
        <v>561.90882110502025</v>
      </c>
      <c r="G88" s="32">
        <v>768.03479567600527</v>
      </c>
      <c r="I88" s="26" t="s">
        <v>115</v>
      </c>
      <c r="J88" s="32">
        <v>274.59959614432637</v>
      </c>
      <c r="K88" s="32">
        <v>390.53456856361163</v>
      </c>
      <c r="L88" s="32">
        <v>413.516969632067</v>
      </c>
      <c r="M88" s="32">
        <v>569.80724601824261</v>
      </c>
      <c r="N88" s="32">
        <v>864.65489987008027</v>
      </c>
      <c r="P88" s="1"/>
      <c r="R88" s="1"/>
    </row>
    <row r="89" spans="2:23">
      <c r="B89" s="7" t="s">
        <v>116</v>
      </c>
      <c r="C89" s="32">
        <v>337.6925578290269</v>
      </c>
      <c r="D89" s="32">
        <v>503.08588953254173</v>
      </c>
      <c r="E89" s="32">
        <v>531.25203746759905</v>
      </c>
      <c r="F89" s="32">
        <v>642.43740290591779</v>
      </c>
      <c r="G89" s="32">
        <v>887.51119442708625</v>
      </c>
      <c r="I89" s="7" t="s">
        <v>116</v>
      </c>
      <c r="J89" s="32">
        <v>345.21416868755557</v>
      </c>
      <c r="K89" s="32">
        <v>534.85527796987276</v>
      </c>
      <c r="L89" s="32">
        <v>526.21260390989482</v>
      </c>
      <c r="M89" s="32">
        <v>677.63970623823457</v>
      </c>
      <c r="N89" s="32">
        <v>877.52341917724686</v>
      </c>
      <c r="P89" s="1"/>
      <c r="R89" s="1"/>
    </row>
    <row r="90" spans="2:23">
      <c r="B90" s="7" t="s">
        <v>117</v>
      </c>
      <c r="C90" s="32">
        <v>441.40627683674069</v>
      </c>
      <c r="D90" s="32">
        <v>561.40804352389239</v>
      </c>
      <c r="E90" s="32">
        <v>678.11938611439689</v>
      </c>
      <c r="F90" s="32">
        <v>813.70189310061767</v>
      </c>
      <c r="G90" s="32">
        <v>1200.6561435628396</v>
      </c>
      <c r="I90" s="7" t="s">
        <v>117</v>
      </c>
      <c r="J90" s="32">
        <v>459.86268450570009</v>
      </c>
      <c r="K90" s="32">
        <v>599.36287101747655</v>
      </c>
      <c r="L90" s="32">
        <v>774.27422284343322</v>
      </c>
      <c r="M90" s="32">
        <v>902.40854496955808</v>
      </c>
      <c r="N90" s="32">
        <v>1513.9278914565987</v>
      </c>
      <c r="P90" s="1"/>
      <c r="R90" s="1"/>
    </row>
    <row r="91" spans="2:23">
      <c r="B91" s="7" t="s">
        <v>118</v>
      </c>
      <c r="C91" s="32">
        <v>415.33811540308659</v>
      </c>
      <c r="D91" s="32">
        <v>540.51543117203857</v>
      </c>
      <c r="E91" s="32">
        <v>722.78518034624858</v>
      </c>
      <c r="F91" s="32">
        <v>873.88759259255266</v>
      </c>
      <c r="G91" s="32">
        <v>1179.6162082082501</v>
      </c>
      <c r="I91" s="7" t="s">
        <v>118</v>
      </c>
      <c r="J91" s="32">
        <v>379.30455873616017</v>
      </c>
      <c r="K91" s="32">
        <v>558.00126519550372</v>
      </c>
      <c r="L91" s="32">
        <v>816.46380103132026</v>
      </c>
      <c r="M91" s="32">
        <v>1136.6997884787311</v>
      </c>
      <c r="N91" s="32">
        <v>1578.3313520605263</v>
      </c>
      <c r="P91" s="1"/>
      <c r="R91" s="1"/>
    </row>
    <row r="92" spans="2:23">
      <c r="B92" s="7" t="s">
        <v>119</v>
      </c>
      <c r="C92" s="32">
        <v>621.73907363061699</v>
      </c>
      <c r="D92" s="32">
        <v>812.93083293268887</v>
      </c>
      <c r="E92" s="32">
        <v>977.70944519433328</v>
      </c>
      <c r="F92" s="32">
        <v>1172.5620397186353</v>
      </c>
      <c r="G92" s="32">
        <v>1690.6323667570198</v>
      </c>
      <c r="I92" s="7" t="s">
        <v>119</v>
      </c>
      <c r="J92" s="32">
        <v>712.97564607866536</v>
      </c>
      <c r="K92" s="32">
        <v>869.60626431892558</v>
      </c>
      <c r="L92" s="32">
        <v>1070.0062558810484</v>
      </c>
      <c r="M92" s="32">
        <v>1240.2254570981647</v>
      </c>
      <c r="N92" s="32">
        <v>1928.6570720411241</v>
      </c>
      <c r="P92" s="1"/>
      <c r="R92" s="1"/>
    </row>
    <row r="93" spans="2:23">
      <c r="I93" s="2"/>
      <c r="J93" s="1"/>
      <c r="L93" s="1"/>
      <c r="N93" s="1"/>
      <c r="P93" s="1"/>
      <c r="R93" s="1"/>
    </row>
    <row r="94" spans="2:23" ht="30" customHeight="1">
      <c r="B94" s="69" t="s">
        <v>196</v>
      </c>
      <c r="C94" s="69"/>
      <c r="D94" s="69"/>
      <c r="E94" s="69"/>
      <c r="F94" s="69"/>
      <c r="G94" s="69"/>
      <c r="I94" s="69" t="s">
        <v>197</v>
      </c>
      <c r="J94" s="69"/>
      <c r="K94" s="69"/>
      <c r="L94" s="69"/>
      <c r="M94" s="69"/>
      <c r="N94" s="69"/>
      <c r="P94" s="1"/>
      <c r="R94" s="1"/>
    </row>
    <row r="95" spans="2:23">
      <c r="B95" s="6"/>
      <c r="C95" s="65" t="s">
        <v>77</v>
      </c>
      <c r="D95" s="66"/>
      <c r="E95" s="66"/>
      <c r="F95" s="66"/>
      <c r="G95" s="67"/>
      <c r="I95" s="6"/>
      <c r="J95" s="65" t="s">
        <v>77</v>
      </c>
      <c r="K95" s="66"/>
      <c r="L95" s="66"/>
      <c r="M95" s="66"/>
      <c r="N95" s="67"/>
      <c r="P95" s="1"/>
      <c r="R95" s="1"/>
    </row>
    <row r="96" spans="2:23">
      <c r="B96" s="6" t="s">
        <v>114</v>
      </c>
      <c r="C96" s="6">
        <v>1</v>
      </c>
      <c r="D96" s="6">
        <v>2</v>
      </c>
      <c r="E96" s="6">
        <v>3</v>
      </c>
      <c r="F96" s="6">
        <v>4</v>
      </c>
      <c r="G96" s="6">
        <v>5</v>
      </c>
      <c r="I96" s="6" t="s">
        <v>114</v>
      </c>
      <c r="J96" s="6">
        <v>1</v>
      </c>
      <c r="K96" s="6">
        <v>2</v>
      </c>
      <c r="L96" s="6">
        <v>3</v>
      </c>
      <c r="M96" s="6">
        <v>4</v>
      </c>
      <c r="N96" s="6">
        <v>5</v>
      </c>
      <c r="P96" s="1"/>
      <c r="R96" s="1"/>
    </row>
    <row r="97" spans="2:19">
      <c r="B97" s="26" t="s">
        <v>115</v>
      </c>
      <c r="C97" s="11">
        <f>C88/C$7</f>
        <v>1.4577606772366912E-2</v>
      </c>
      <c r="D97" s="11">
        <f t="shared" ref="D97:G97" si="23">D88/D$7</f>
        <v>1.0651586445830133E-2</v>
      </c>
      <c r="E97" s="11">
        <f t="shared" si="23"/>
        <v>7.4245194898823839E-3</v>
      </c>
      <c r="F97" s="11">
        <f t="shared" si="23"/>
        <v>7.1322429029543749E-3</v>
      </c>
      <c r="G97" s="11">
        <f t="shared" si="23"/>
        <v>5.6337002017020667E-3</v>
      </c>
      <c r="I97" s="26" t="s">
        <v>115</v>
      </c>
      <c r="J97" s="11">
        <f>J88/J$7</f>
        <v>1.4436405203619123E-2</v>
      </c>
      <c r="K97" s="11">
        <f t="shared" ref="K97:N97" si="24">K88/K$7</f>
        <v>1.1080506203281645E-2</v>
      </c>
      <c r="L97" s="11">
        <f t="shared" si="24"/>
        <v>7.5727539066352684E-3</v>
      </c>
      <c r="M97" s="11">
        <f t="shared" si="24"/>
        <v>7.0777759394069512E-3</v>
      </c>
      <c r="N97" s="11">
        <f t="shared" si="24"/>
        <v>5.7800948718013277E-3</v>
      </c>
      <c r="P97" s="1"/>
      <c r="R97" s="1"/>
    </row>
    <row r="98" spans="2:19">
      <c r="B98" s="7" t="s">
        <v>116</v>
      </c>
      <c r="C98" s="11">
        <f>C89/C$8</f>
        <v>1.5883323503091091E-2</v>
      </c>
      <c r="D98" s="11">
        <f t="shared" ref="D98:G98" si="25">D89/D$8</f>
        <v>1.2590294252230712E-2</v>
      </c>
      <c r="E98" s="11">
        <f t="shared" si="25"/>
        <v>8.7313762964044278E-3</v>
      </c>
      <c r="F98" s="11">
        <f t="shared" si="25"/>
        <v>7.5830139311347305E-3</v>
      </c>
      <c r="G98" s="11">
        <f t="shared" si="25"/>
        <v>6.1388966576438131E-3</v>
      </c>
      <c r="I98" s="7" t="s">
        <v>116</v>
      </c>
      <c r="J98" s="11">
        <f>J89/J$8</f>
        <v>1.6601507777789442E-2</v>
      </c>
      <c r="K98" s="11">
        <f t="shared" ref="K98:N98" si="26">K89/K$8</f>
        <v>1.3278647204899076E-2</v>
      </c>
      <c r="L98" s="11">
        <f t="shared" si="26"/>
        <v>8.6745849355908504E-3</v>
      </c>
      <c r="M98" s="11">
        <f t="shared" si="26"/>
        <v>8.0306761512391033E-3</v>
      </c>
      <c r="N98" s="11">
        <f t="shared" si="26"/>
        <v>5.9129036705799481E-3</v>
      </c>
      <c r="P98" s="1"/>
      <c r="R98" s="1"/>
    </row>
    <row r="99" spans="2:19">
      <c r="B99" s="7" t="s">
        <v>117</v>
      </c>
      <c r="C99" s="11">
        <f>C90/C$9</f>
        <v>2.0861317503813037E-2</v>
      </c>
      <c r="D99" s="11">
        <f t="shared" ref="D99" si="27">D90/D$9</f>
        <v>1.5137469920012246E-2</v>
      </c>
      <c r="E99" s="11">
        <f>E90/E$9</f>
        <v>1.1650267882251887E-2</v>
      </c>
      <c r="F99" s="11">
        <f>F90/F$9</f>
        <v>9.6238451025751608E-3</v>
      </c>
      <c r="G99" s="11">
        <f t="shared" ref="G99" si="28">G90/G$9</f>
        <v>7.6980524288543448E-3</v>
      </c>
      <c r="I99" s="7" t="s">
        <v>117</v>
      </c>
      <c r="J99" s="11">
        <f>J90/J$9</f>
        <v>2.4616436587674352E-2</v>
      </c>
      <c r="K99" s="11">
        <f t="shared" ref="K99" si="29">K90/K$9</f>
        <v>1.7174150451797088E-2</v>
      </c>
      <c r="L99" s="11">
        <f>L90/L$9</f>
        <v>1.2754009410569067E-2</v>
      </c>
      <c r="M99" s="11">
        <f>M90/M$9</f>
        <v>1.0539524496919438E-2</v>
      </c>
      <c r="N99" s="11">
        <f t="shared" ref="N99" si="30">N90/N$9</f>
        <v>8.7553774942753845E-3</v>
      </c>
      <c r="P99" s="1"/>
      <c r="R99" s="1"/>
    </row>
    <row r="100" spans="2:19">
      <c r="B100" s="7" t="s">
        <v>118</v>
      </c>
      <c r="C100" s="11">
        <f>C91/C$10</f>
        <v>1.8529090314601246E-2</v>
      </c>
      <c r="D100" s="11">
        <f>D91/D$10</f>
        <v>1.3399621262183074E-2</v>
      </c>
      <c r="E100" s="11">
        <f>E91/E$10</f>
        <v>1.1658343693046016E-2</v>
      </c>
      <c r="F100" s="11">
        <f>F91/F$10</f>
        <v>9.756340101638613E-3</v>
      </c>
      <c r="G100" s="11">
        <f>G91/G$10</f>
        <v>7.3177245190049305E-3</v>
      </c>
      <c r="I100" s="7" t="s">
        <v>118</v>
      </c>
      <c r="J100" s="11">
        <f>J91/J$10</f>
        <v>2.0469255997945902E-2</v>
      </c>
      <c r="K100" s="11">
        <f>K91/K$10</f>
        <v>1.4837663584940047E-2</v>
      </c>
      <c r="L100" s="11">
        <f>L91/L$10</f>
        <v>1.3376198840732025E-2</v>
      </c>
      <c r="M100" s="11">
        <f>M91/M$10</f>
        <v>1.1767767073472848E-2</v>
      </c>
      <c r="N100" s="11">
        <f>N91/N$10</f>
        <v>8.1150674600035215E-3</v>
      </c>
      <c r="P100" s="1"/>
      <c r="R100" s="1"/>
    </row>
    <row r="101" spans="2:19">
      <c r="B101" s="7" t="s">
        <v>119</v>
      </c>
      <c r="C101" s="11">
        <f>C92/C$11</f>
        <v>2.6032692768634888E-2</v>
      </c>
      <c r="D101" s="11">
        <f>D92/D$11</f>
        <v>1.835100225347825E-2</v>
      </c>
      <c r="E101" s="11">
        <f>E92/E$11</f>
        <v>1.4359834363739424E-2</v>
      </c>
      <c r="F101" s="11">
        <f>F92/F$11</f>
        <v>1.2063851365113261E-2</v>
      </c>
      <c r="G101" s="11">
        <f>G92/G$11</f>
        <v>9.4886023391616611E-3</v>
      </c>
      <c r="I101" s="7" t="s">
        <v>119</v>
      </c>
      <c r="J101" s="11">
        <f>J92/J$11</f>
        <v>3.0119648083953059E-2</v>
      </c>
      <c r="K101" s="11">
        <f>K92/K$11</f>
        <v>2.008652212486526E-2</v>
      </c>
      <c r="L101" s="11">
        <f>L92/L$11</f>
        <v>1.5966130871565187E-2</v>
      </c>
      <c r="M101" s="11">
        <f>M92/M$11</f>
        <v>1.2919808286541429E-2</v>
      </c>
      <c r="N101" s="11">
        <f>N92/N$11</f>
        <v>1.0124413955638577E-2</v>
      </c>
    </row>
    <row r="103" spans="2:19" ht="15">
      <c r="B103" s="62" t="s">
        <v>131</v>
      </c>
      <c r="C103" s="63"/>
      <c r="D103" s="63"/>
      <c r="E103" s="63"/>
      <c r="F103" s="63"/>
      <c r="G103" s="64"/>
      <c r="I103" s="62" t="s">
        <v>198</v>
      </c>
      <c r="J103" s="63"/>
      <c r="K103" s="63"/>
      <c r="L103" s="63"/>
      <c r="M103" s="63"/>
      <c r="N103" s="64"/>
      <c r="P103" s="1"/>
      <c r="Q103" s="1"/>
      <c r="R103" s="1"/>
      <c r="S103" s="1"/>
    </row>
    <row r="104" spans="2:19">
      <c r="B104" s="6"/>
      <c r="C104" s="65" t="s">
        <v>77</v>
      </c>
      <c r="D104" s="66"/>
      <c r="E104" s="66"/>
      <c r="F104" s="66"/>
      <c r="G104" s="67"/>
      <c r="I104" s="6"/>
      <c r="J104" s="65" t="s">
        <v>77</v>
      </c>
      <c r="K104" s="66"/>
      <c r="L104" s="66"/>
      <c r="M104" s="66"/>
      <c r="N104" s="67"/>
      <c r="P104" s="1"/>
      <c r="R104" s="1"/>
    </row>
    <row r="105" spans="2:19">
      <c r="B105" s="6" t="s">
        <v>114</v>
      </c>
      <c r="C105" s="6">
        <v>1</v>
      </c>
      <c r="D105" s="6">
        <v>2</v>
      </c>
      <c r="E105" s="6">
        <v>3</v>
      </c>
      <c r="F105" s="6">
        <v>4</v>
      </c>
      <c r="G105" s="6">
        <v>5</v>
      </c>
      <c r="I105" s="6" t="s">
        <v>114</v>
      </c>
      <c r="J105" s="6">
        <v>1</v>
      </c>
      <c r="K105" s="6">
        <v>2</v>
      </c>
      <c r="L105" s="6">
        <v>3</v>
      </c>
      <c r="M105" s="6">
        <v>4</v>
      </c>
      <c r="N105" s="6">
        <v>5</v>
      </c>
      <c r="P105" s="1"/>
      <c r="R105" s="1"/>
    </row>
    <row r="106" spans="2:19">
      <c r="B106" s="26" t="s">
        <v>115</v>
      </c>
      <c r="C106" s="32">
        <v>217.99077345599989</v>
      </c>
      <c r="D106" s="32">
        <v>236.8497447799592</v>
      </c>
      <c r="E106" s="32">
        <v>241.6898597029496</v>
      </c>
      <c r="F106" s="32">
        <v>229.03926445506627</v>
      </c>
      <c r="G106" s="32">
        <v>296.2603758413656</v>
      </c>
      <c r="I106" s="26" t="s">
        <v>115</v>
      </c>
      <c r="J106" s="32">
        <v>194.89027704313929</v>
      </c>
      <c r="K106" s="32">
        <v>220.83990099929818</v>
      </c>
      <c r="L106" s="32">
        <v>220.03320185955741</v>
      </c>
      <c r="M106" s="32">
        <v>216.4817269133209</v>
      </c>
      <c r="N106" s="32">
        <v>290.94171039880462</v>
      </c>
      <c r="P106" s="1"/>
      <c r="R106" s="1"/>
    </row>
    <row r="107" spans="2:19">
      <c r="B107" s="7" t="s">
        <v>116</v>
      </c>
      <c r="C107" s="32">
        <v>250.31407052505105</v>
      </c>
      <c r="D107" s="32">
        <v>253.35311346378765</v>
      </c>
      <c r="E107" s="32">
        <v>276.53256615493376</v>
      </c>
      <c r="F107" s="32">
        <v>278.15868328298819</v>
      </c>
      <c r="G107" s="32">
        <v>338.18433976062056</v>
      </c>
      <c r="I107" s="7" t="s">
        <v>116</v>
      </c>
      <c r="J107" s="32">
        <v>233.49805990380679</v>
      </c>
      <c r="K107" s="32">
        <v>242.47565225997988</v>
      </c>
      <c r="L107" s="32">
        <v>253.7054739509332</v>
      </c>
      <c r="M107" s="32">
        <v>261.86662441447334</v>
      </c>
      <c r="N107" s="32">
        <v>319.72426070885172</v>
      </c>
      <c r="P107" s="1"/>
      <c r="R107" s="1"/>
    </row>
    <row r="108" spans="2:19">
      <c r="B108" s="7" t="s">
        <v>117</v>
      </c>
      <c r="C108" s="32">
        <v>256.51238602670099</v>
      </c>
      <c r="D108" s="32">
        <v>273.99561284163735</v>
      </c>
      <c r="E108" s="32">
        <v>292.74985539995623</v>
      </c>
      <c r="F108" s="32">
        <v>323.97497654450285</v>
      </c>
      <c r="G108" s="32">
        <v>396.80829188679564</v>
      </c>
      <c r="I108" s="7" t="s">
        <v>117</v>
      </c>
      <c r="J108" s="32">
        <v>225.44073415637624</v>
      </c>
      <c r="K108" s="32">
        <v>251.84402819807397</v>
      </c>
      <c r="L108" s="32">
        <v>295.85069657247203</v>
      </c>
      <c r="M108" s="32">
        <v>319.67423582547769</v>
      </c>
      <c r="N108" s="32">
        <v>416.57928349741502</v>
      </c>
      <c r="P108" s="1"/>
      <c r="R108" s="1"/>
    </row>
    <row r="109" spans="2:19">
      <c r="B109" s="7" t="s">
        <v>118</v>
      </c>
      <c r="C109" s="32">
        <v>288.81247883786148</v>
      </c>
      <c r="D109" s="32">
        <v>310.6195481093585</v>
      </c>
      <c r="E109" s="32">
        <v>336.53198631948538</v>
      </c>
      <c r="F109" s="32">
        <v>348.87303331394298</v>
      </c>
      <c r="G109" s="32">
        <v>423.45482698558186</v>
      </c>
      <c r="I109" s="7" t="s">
        <v>118</v>
      </c>
      <c r="J109" s="32">
        <v>238.33893328744878</v>
      </c>
      <c r="K109" s="32">
        <v>286.09437991059707</v>
      </c>
      <c r="L109" s="32">
        <v>330.24696042679386</v>
      </c>
      <c r="M109" s="32">
        <v>372.95851704001461</v>
      </c>
      <c r="N109" s="32">
        <v>498.20737502294151</v>
      </c>
      <c r="P109" s="1"/>
      <c r="R109" s="1"/>
    </row>
    <row r="110" spans="2:19">
      <c r="B110" s="7" t="s">
        <v>119</v>
      </c>
      <c r="C110" s="32">
        <v>298.53160957551501</v>
      </c>
      <c r="D110" s="32">
        <v>334.42173847269152</v>
      </c>
      <c r="E110" s="32">
        <v>359.2528690945137</v>
      </c>
      <c r="F110" s="32">
        <v>359.03426714623532</v>
      </c>
      <c r="G110" s="32">
        <v>439.58593890809277</v>
      </c>
      <c r="I110" s="7" t="s">
        <v>119</v>
      </c>
      <c r="J110" s="32">
        <v>299.26387037682616</v>
      </c>
      <c r="K110" s="32">
        <v>333.57417083140388</v>
      </c>
      <c r="L110" s="32">
        <v>357.59366284488101</v>
      </c>
      <c r="M110" s="32">
        <v>357.31770645607321</v>
      </c>
      <c r="N110" s="32">
        <v>475.32814692470458</v>
      </c>
      <c r="P110" s="1"/>
      <c r="R110" s="1"/>
    </row>
    <row r="111" spans="2:19">
      <c r="P111" s="1"/>
      <c r="R111" s="1"/>
    </row>
    <row r="112" spans="2:19" ht="32.25" customHeight="1">
      <c r="B112" s="69" t="s">
        <v>199</v>
      </c>
      <c r="C112" s="69"/>
      <c r="D112" s="69"/>
      <c r="E112" s="69"/>
      <c r="F112" s="69"/>
      <c r="G112" s="69"/>
      <c r="I112" s="69" t="s">
        <v>200</v>
      </c>
      <c r="J112" s="69"/>
      <c r="K112" s="69"/>
      <c r="L112" s="69"/>
      <c r="M112" s="69"/>
      <c r="N112" s="69"/>
      <c r="P112" s="1"/>
      <c r="R112" s="1"/>
    </row>
    <row r="113" spans="2:19">
      <c r="B113" s="6"/>
      <c r="C113" s="65" t="s">
        <v>77</v>
      </c>
      <c r="D113" s="66"/>
      <c r="E113" s="66"/>
      <c r="F113" s="66"/>
      <c r="G113" s="67"/>
      <c r="I113" s="6"/>
      <c r="J113" s="65" t="s">
        <v>77</v>
      </c>
      <c r="K113" s="66"/>
      <c r="L113" s="66"/>
      <c r="M113" s="66"/>
      <c r="N113" s="67"/>
      <c r="P113" s="1"/>
      <c r="R113" s="1"/>
    </row>
    <row r="114" spans="2:19">
      <c r="B114" s="6" t="s">
        <v>114</v>
      </c>
      <c r="C114" s="6">
        <v>1</v>
      </c>
      <c r="D114" s="6">
        <v>2</v>
      </c>
      <c r="E114" s="6">
        <v>3</v>
      </c>
      <c r="F114" s="6">
        <v>4</v>
      </c>
      <c r="G114" s="6">
        <v>5</v>
      </c>
      <c r="I114" s="6" t="s">
        <v>114</v>
      </c>
      <c r="J114" s="6">
        <v>1</v>
      </c>
      <c r="K114" s="6">
        <v>2</v>
      </c>
      <c r="L114" s="6">
        <v>3</v>
      </c>
      <c r="M114" s="6">
        <v>4</v>
      </c>
      <c r="N114" s="6">
        <v>5</v>
      </c>
      <c r="P114" s="1"/>
      <c r="R114" s="1"/>
    </row>
    <row r="115" spans="2:19">
      <c r="B115" s="26" t="s">
        <v>115</v>
      </c>
      <c r="C115" s="11">
        <f>C106/C$7</f>
        <v>1.0721506593568833E-2</v>
      </c>
      <c r="D115" s="11">
        <f t="shared" ref="D115:G115" si="31">D106/D$7</f>
        <v>6.571276534572219E-3</v>
      </c>
      <c r="E115" s="11">
        <f t="shared" si="31"/>
        <v>4.3210229472349267E-3</v>
      </c>
      <c r="F115" s="11">
        <f t="shared" si="31"/>
        <v>2.9071685779822006E-3</v>
      </c>
      <c r="G115" s="11">
        <f t="shared" si="31"/>
        <v>2.1731334941209038E-3</v>
      </c>
      <c r="I115" s="26" t="s">
        <v>115</v>
      </c>
      <c r="J115" s="11">
        <f>J106/J$7</f>
        <v>1.0245881819001648E-2</v>
      </c>
      <c r="K115" s="11">
        <f t="shared" ref="K115:N115" si="32">K106/K$7</f>
        <v>6.2658163705071575E-3</v>
      </c>
      <c r="L115" s="11">
        <f t="shared" si="32"/>
        <v>4.0294774128713691E-3</v>
      </c>
      <c r="M115" s="11">
        <f t="shared" si="32"/>
        <v>2.688995566088878E-3</v>
      </c>
      <c r="N115" s="11">
        <f t="shared" si="32"/>
        <v>1.9449039015703479E-3</v>
      </c>
      <c r="P115" s="1"/>
      <c r="R115" s="1"/>
    </row>
    <row r="116" spans="2:19">
      <c r="B116" s="7" t="s">
        <v>116</v>
      </c>
      <c r="C116" s="11">
        <f>C107/C$8</f>
        <v>1.1773488243522067E-2</v>
      </c>
      <c r="D116" s="11">
        <f t="shared" ref="D116:G116" si="33">D107/D$8</f>
        <v>6.3404486482254076E-3</v>
      </c>
      <c r="E116" s="11">
        <f t="shared" si="33"/>
        <v>4.5449423682564953E-3</v>
      </c>
      <c r="F116" s="11">
        <f t="shared" si="33"/>
        <v>3.2832477699152396E-3</v>
      </c>
      <c r="G116" s="11">
        <f t="shared" si="33"/>
        <v>2.3392141147742045E-3</v>
      </c>
      <c r="I116" s="7" t="s">
        <v>116</v>
      </c>
      <c r="J116" s="11">
        <f>J107/J$8</f>
        <v>1.1229028844120942E-2</v>
      </c>
      <c r="K116" s="11">
        <f t="shared" ref="K116:N116" si="34">K107/K$8</f>
        <v>6.0198501814530542E-3</v>
      </c>
      <c r="L116" s="11">
        <f t="shared" si="34"/>
        <v>4.1823203512406761E-3</v>
      </c>
      <c r="M116" s="11">
        <f t="shared" si="34"/>
        <v>3.1033689970219494E-3</v>
      </c>
      <c r="N116" s="11">
        <f t="shared" si="34"/>
        <v>2.1543570386888746E-3</v>
      </c>
      <c r="P116" s="1"/>
      <c r="R116" s="1"/>
    </row>
    <row r="117" spans="2:19">
      <c r="B117" s="7" t="s">
        <v>117</v>
      </c>
      <c r="C117" s="11">
        <f>C108/C$9</f>
        <v>1.2123040856854112E-2</v>
      </c>
      <c r="D117" s="11">
        <f t="shared" ref="D117" si="35">D108/D$9</f>
        <v>7.3878534435873168E-3</v>
      </c>
      <c r="E117" s="11">
        <f>E108/E$9</f>
        <v>5.0295188542576674E-3</v>
      </c>
      <c r="F117" s="11">
        <f>F108/F$9</f>
        <v>3.8317288159352685E-3</v>
      </c>
      <c r="G117" s="11">
        <f t="shared" ref="G117" si="36">G108/G$9</f>
        <v>2.5441514221418026E-3</v>
      </c>
      <c r="I117" s="7" t="s">
        <v>117</v>
      </c>
      <c r="J117" s="11">
        <f>J108/J$9</f>
        <v>1.2067836168538697E-2</v>
      </c>
      <c r="K117" s="11">
        <f t="shared" ref="K117" si="37">K108/K$9</f>
        <v>7.2163416184220629E-3</v>
      </c>
      <c r="L117" s="11">
        <f>L108/L$9</f>
        <v>4.8733154958352795E-3</v>
      </c>
      <c r="M117" s="11">
        <f>M108/M$9</f>
        <v>3.7335799381534897E-3</v>
      </c>
      <c r="N117" s="11">
        <f t="shared" ref="N117" si="38">N108/N$9</f>
        <v>2.4091694881223434E-3</v>
      </c>
      <c r="P117" s="1"/>
      <c r="R117" s="1"/>
    </row>
    <row r="118" spans="2:19">
      <c r="B118" s="7" t="s">
        <v>118</v>
      </c>
      <c r="C118" s="11">
        <f>C109/C$10</f>
        <v>1.2884520601190235E-2</v>
      </c>
      <c r="D118" s="11">
        <f>D109/D$10</f>
        <v>7.7003986588702836E-3</v>
      </c>
      <c r="E118" s="11">
        <f>E109/E$10</f>
        <v>5.4281765411079985E-3</v>
      </c>
      <c r="F118" s="11">
        <f>F109/F$10</f>
        <v>3.8949219489469297E-3</v>
      </c>
      <c r="G118" s="11">
        <f>G109/G$10</f>
        <v>2.6268931781041893E-3</v>
      </c>
      <c r="I118" s="7" t="s">
        <v>118</v>
      </c>
      <c r="J118" s="11">
        <f>J109/J$10</f>
        <v>1.2862014250484268E-2</v>
      </c>
      <c r="K118" s="11">
        <f>K109/K$10</f>
        <v>7.6074597450387195E-3</v>
      </c>
      <c r="L118" s="11">
        <f>L109/L$10</f>
        <v>5.4104652326731843E-3</v>
      </c>
      <c r="M118" s="11">
        <f>M109/M$10</f>
        <v>3.8610801207841234E-3</v>
      </c>
      <c r="N118" s="11">
        <f>N109/N$10</f>
        <v>2.5615574651699641E-3</v>
      </c>
      <c r="P118" s="1"/>
      <c r="R118" s="1"/>
    </row>
    <row r="119" spans="2:19">
      <c r="B119" s="7" t="s">
        <v>119</v>
      </c>
      <c r="C119" s="11">
        <f>C110/C$11</f>
        <v>1.2499747890097442E-2</v>
      </c>
      <c r="D119" s="11">
        <f>D110/D$11</f>
        <v>7.5491958573954358E-3</v>
      </c>
      <c r="E119" s="11">
        <f>E110/E$11</f>
        <v>5.2764261614246686E-3</v>
      </c>
      <c r="F119" s="11">
        <f>F110/F$11</f>
        <v>3.6939077738469906E-3</v>
      </c>
      <c r="G119" s="11">
        <f>G110/G$11</f>
        <v>2.4671574081991856E-3</v>
      </c>
      <c r="I119" s="7" t="s">
        <v>119</v>
      </c>
      <c r="J119" s="11">
        <f>J110/J$11</f>
        <v>1.2642398810628138E-2</v>
      </c>
      <c r="K119" s="11">
        <f>K110/K$11</f>
        <v>7.705032998970263E-3</v>
      </c>
      <c r="L119" s="11">
        <f>L110/L$11</f>
        <v>5.3358447097326452E-3</v>
      </c>
      <c r="M119" s="11">
        <f>M110/M$11</f>
        <v>3.7222879423880065E-3</v>
      </c>
      <c r="N119" s="11">
        <f>N110/N$11</f>
        <v>2.4952175241497207E-3</v>
      </c>
    </row>
    <row r="121" spans="2:19" ht="15">
      <c r="B121" s="62" t="s">
        <v>132</v>
      </c>
      <c r="C121" s="63"/>
      <c r="D121" s="63"/>
      <c r="E121" s="63"/>
      <c r="F121" s="63"/>
      <c r="G121" s="64"/>
      <c r="I121" s="62" t="s">
        <v>201</v>
      </c>
      <c r="J121" s="63"/>
      <c r="K121" s="63"/>
      <c r="L121" s="63"/>
      <c r="M121" s="63"/>
      <c r="N121" s="64"/>
      <c r="P121" s="1"/>
      <c r="Q121" s="1"/>
      <c r="R121" s="1"/>
      <c r="S121" s="1"/>
    </row>
    <row r="122" spans="2:19">
      <c r="B122" s="6"/>
      <c r="C122" s="65" t="s">
        <v>77</v>
      </c>
      <c r="D122" s="66"/>
      <c r="E122" s="66"/>
      <c r="F122" s="66"/>
      <c r="G122" s="67"/>
      <c r="I122" s="6"/>
      <c r="J122" s="65" t="s">
        <v>77</v>
      </c>
      <c r="K122" s="66"/>
      <c r="L122" s="66"/>
      <c r="M122" s="66"/>
      <c r="N122" s="67"/>
      <c r="P122" s="1"/>
      <c r="R122" s="1"/>
    </row>
    <row r="123" spans="2:19">
      <c r="B123" s="6" t="s">
        <v>114</v>
      </c>
      <c r="C123" s="6">
        <v>1</v>
      </c>
      <c r="D123" s="6">
        <v>2</v>
      </c>
      <c r="E123" s="6">
        <v>3</v>
      </c>
      <c r="F123" s="6">
        <v>4</v>
      </c>
      <c r="G123" s="6">
        <v>5</v>
      </c>
      <c r="I123" s="6" t="s">
        <v>114</v>
      </c>
      <c r="J123" s="6">
        <v>1</v>
      </c>
      <c r="K123" s="6">
        <v>2</v>
      </c>
      <c r="L123" s="6">
        <v>3</v>
      </c>
      <c r="M123" s="6">
        <v>4</v>
      </c>
      <c r="N123" s="6">
        <v>5</v>
      </c>
      <c r="P123" s="1"/>
      <c r="R123" s="1"/>
    </row>
    <row r="124" spans="2:19">
      <c r="B124" s="26" t="s">
        <v>115</v>
      </c>
      <c r="C124" s="32">
        <v>291.41169075729402</v>
      </c>
      <c r="D124" s="32">
        <v>324.63417985387736</v>
      </c>
      <c r="E124" s="32">
        <v>319.64425452552587</v>
      </c>
      <c r="F124" s="32">
        <v>319.28960710218087</v>
      </c>
      <c r="G124" s="32">
        <v>402.10780502454912</v>
      </c>
      <c r="I124" s="26" t="s">
        <v>115</v>
      </c>
      <c r="J124" s="32">
        <v>277.64054388606286</v>
      </c>
      <c r="K124" s="32">
        <v>326.27896838940592</v>
      </c>
      <c r="L124" s="32">
        <v>314.05448420427768</v>
      </c>
      <c r="M124" s="32">
        <v>326.35867511423345</v>
      </c>
      <c r="N124" s="32">
        <v>435.06018600717073</v>
      </c>
      <c r="P124" s="1"/>
      <c r="R124" s="1"/>
    </row>
    <row r="125" spans="2:19">
      <c r="B125" s="7" t="s">
        <v>116</v>
      </c>
      <c r="C125" s="32">
        <v>323.19461719064685</v>
      </c>
      <c r="D125" s="32">
        <v>344.42019342511497</v>
      </c>
      <c r="E125" s="32">
        <v>366.94112055763304</v>
      </c>
      <c r="F125" s="32">
        <v>382.95771484328924</v>
      </c>
      <c r="G125" s="32">
        <v>455.36335075977058</v>
      </c>
      <c r="I125" s="7" t="s">
        <v>116</v>
      </c>
      <c r="J125" s="32">
        <v>321.82960908809724</v>
      </c>
      <c r="K125" s="32">
        <v>359.51081955631935</v>
      </c>
      <c r="L125" s="32">
        <v>364.91245368483817</v>
      </c>
      <c r="M125" s="32">
        <v>387.19721450899351</v>
      </c>
      <c r="N125" s="32">
        <v>464.25328443504026</v>
      </c>
      <c r="P125" s="1"/>
      <c r="R125" s="1"/>
    </row>
    <row r="126" spans="2:19">
      <c r="B126" s="7" t="s">
        <v>117</v>
      </c>
      <c r="C126" s="32">
        <v>432.23862574400709</v>
      </c>
      <c r="D126" s="32">
        <v>478.06601921168414</v>
      </c>
      <c r="E126" s="32">
        <v>512.26029619805036</v>
      </c>
      <c r="F126" s="32">
        <v>558.18307216286541</v>
      </c>
      <c r="G126" s="32">
        <v>675.11827892619817</v>
      </c>
      <c r="I126" s="7" t="s">
        <v>117</v>
      </c>
      <c r="J126" s="32">
        <v>394.03132123457084</v>
      </c>
      <c r="K126" s="32">
        <v>458.74643618469923</v>
      </c>
      <c r="L126" s="32">
        <v>534.5996959064596</v>
      </c>
      <c r="M126" s="32">
        <v>575.89001594650813</v>
      </c>
      <c r="N126" s="32">
        <v>771.27516906743813</v>
      </c>
      <c r="P126" s="1"/>
      <c r="R126" s="1"/>
    </row>
    <row r="127" spans="2:19">
      <c r="B127" s="7" t="s">
        <v>118</v>
      </c>
      <c r="C127" s="32">
        <v>426.90409250840833</v>
      </c>
      <c r="D127" s="32">
        <v>458.61312240985336</v>
      </c>
      <c r="E127" s="32">
        <v>510.59932570534647</v>
      </c>
      <c r="F127" s="32">
        <v>534.27071792869583</v>
      </c>
      <c r="G127" s="32">
        <v>665.31377766099126</v>
      </c>
      <c r="I127" s="7" t="s">
        <v>118</v>
      </c>
      <c r="J127" s="32">
        <v>364.92695468612555</v>
      </c>
      <c r="K127" s="32">
        <v>438.73702796385186</v>
      </c>
      <c r="L127" s="32">
        <v>528.27403641632316</v>
      </c>
      <c r="M127" s="32">
        <v>606.96708574169588</v>
      </c>
      <c r="N127" s="32">
        <v>841.98867155937432</v>
      </c>
      <c r="P127" s="1"/>
      <c r="R127" s="1"/>
    </row>
    <row r="128" spans="2:19">
      <c r="B128" s="7" t="s">
        <v>119</v>
      </c>
      <c r="C128" s="32">
        <v>459.45179367915165</v>
      </c>
      <c r="D128" s="32">
        <v>520.93497511302871</v>
      </c>
      <c r="E128" s="32">
        <v>563.29427637150059</v>
      </c>
      <c r="F128" s="32">
        <v>580.03757140375035</v>
      </c>
      <c r="G128" s="32">
        <v>742.07458260984697</v>
      </c>
      <c r="I128" s="7" t="s">
        <v>119</v>
      </c>
      <c r="J128" s="32">
        <v>471.263890350949</v>
      </c>
      <c r="K128" s="32">
        <v>531.23963943117383</v>
      </c>
      <c r="L128" s="32">
        <v>576.0638953050327</v>
      </c>
      <c r="M128" s="32">
        <v>591.81888647469543</v>
      </c>
      <c r="N128" s="32">
        <v>821.95436623143792</v>
      </c>
      <c r="P128" s="1"/>
      <c r="R128" s="1"/>
    </row>
    <row r="129" spans="2:19">
      <c r="P129" s="1"/>
      <c r="R129" s="1"/>
    </row>
    <row r="130" spans="2:19" ht="29.25" customHeight="1">
      <c r="B130" s="69" t="s">
        <v>202</v>
      </c>
      <c r="C130" s="69"/>
      <c r="D130" s="69"/>
      <c r="E130" s="69"/>
      <c r="F130" s="69"/>
      <c r="G130" s="69"/>
      <c r="I130" s="69" t="s">
        <v>203</v>
      </c>
      <c r="J130" s="69"/>
      <c r="K130" s="69"/>
      <c r="L130" s="69"/>
      <c r="M130" s="69"/>
      <c r="N130" s="69"/>
      <c r="P130" s="1"/>
      <c r="R130" s="1"/>
    </row>
    <row r="131" spans="2:19">
      <c r="B131" s="6"/>
      <c r="C131" s="65" t="s">
        <v>77</v>
      </c>
      <c r="D131" s="66"/>
      <c r="E131" s="66"/>
      <c r="F131" s="66"/>
      <c r="G131" s="67"/>
      <c r="I131" s="6"/>
      <c r="J131" s="65" t="s">
        <v>77</v>
      </c>
      <c r="K131" s="66"/>
      <c r="L131" s="66"/>
      <c r="M131" s="66"/>
      <c r="N131" s="67"/>
      <c r="P131" s="1"/>
      <c r="R131" s="1"/>
    </row>
    <row r="132" spans="2:19">
      <c r="B132" s="6" t="s">
        <v>114</v>
      </c>
      <c r="C132" s="6">
        <v>1</v>
      </c>
      <c r="D132" s="6">
        <v>2</v>
      </c>
      <c r="E132" s="6">
        <v>3</v>
      </c>
      <c r="F132" s="6">
        <v>4</v>
      </c>
      <c r="G132" s="6">
        <v>5</v>
      </c>
      <c r="I132" s="6" t="s">
        <v>114</v>
      </c>
      <c r="J132" s="6">
        <v>1</v>
      </c>
      <c r="K132" s="6">
        <v>2</v>
      </c>
      <c r="L132" s="6">
        <v>3</v>
      </c>
      <c r="M132" s="6">
        <v>4</v>
      </c>
      <c r="N132" s="6">
        <v>5</v>
      </c>
      <c r="P132" s="1"/>
      <c r="R132" s="1"/>
    </row>
    <row r="133" spans="2:19">
      <c r="B133" s="26" t="s">
        <v>115</v>
      </c>
      <c r="C133" s="11">
        <f>C124/C$7</f>
        <v>1.4332589927380599E-2</v>
      </c>
      <c r="D133" s="11">
        <f t="shared" ref="D133:G133" si="39">D124/D$7</f>
        <v>9.0068113452085319E-3</v>
      </c>
      <c r="E133" s="11">
        <f t="shared" si="39"/>
        <v>5.7147211738802738E-3</v>
      </c>
      <c r="F133" s="11">
        <f t="shared" si="39"/>
        <v>4.0527056146997271E-3</v>
      </c>
      <c r="G133" s="11">
        <f t="shared" si="39"/>
        <v>2.949547123420194E-3</v>
      </c>
      <c r="I133" s="26" t="s">
        <v>115</v>
      </c>
      <c r="J133" s="11">
        <f>J124/J$7</f>
        <v>1.4596275627389393E-2</v>
      </c>
      <c r="K133" s="11">
        <f t="shared" ref="K133:N133" si="40">K124/K$7</f>
        <v>9.2574036314797305E-3</v>
      </c>
      <c r="L133" s="11">
        <f t="shared" si="40"/>
        <v>5.7512931676549058E-3</v>
      </c>
      <c r="M133" s="11">
        <f t="shared" si="40"/>
        <v>4.0538157323929498E-3</v>
      </c>
      <c r="N133" s="11">
        <f t="shared" si="40"/>
        <v>2.9083153873792037E-3</v>
      </c>
      <c r="P133" s="1"/>
      <c r="R133" s="1"/>
    </row>
    <row r="134" spans="2:19">
      <c r="B134" s="7" t="s">
        <v>116</v>
      </c>
      <c r="C134" s="11">
        <f>C125/C$8</f>
        <v>1.5201414838095905E-2</v>
      </c>
      <c r="D134" s="11">
        <f t="shared" ref="D134:G134" si="41">D125/D$8</f>
        <v>8.6195054797932706E-3</v>
      </c>
      <c r="E134" s="11">
        <f t="shared" si="41"/>
        <v>6.0308493450406805E-3</v>
      </c>
      <c r="F134" s="11">
        <f t="shared" si="41"/>
        <v>4.5202437989393628E-3</v>
      </c>
      <c r="G134" s="11">
        <f t="shared" si="41"/>
        <v>3.1497389210929016E-3</v>
      </c>
      <c r="I134" s="7" t="s">
        <v>116</v>
      </c>
      <c r="J134" s="11">
        <f>J125/J$8</f>
        <v>1.54769335763697E-2</v>
      </c>
      <c r="K134" s="11">
        <f t="shared" ref="K134:N134" si="42">K125/K$8</f>
        <v>8.9254374703981038E-3</v>
      </c>
      <c r="L134" s="11">
        <f t="shared" si="42"/>
        <v>6.0155611059556149E-3</v>
      </c>
      <c r="M134" s="11">
        <f t="shared" si="42"/>
        <v>4.5886559004120831E-3</v>
      </c>
      <c r="N134" s="11">
        <f t="shared" si="42"/>
        <v>3.1282184493588759E-3</v>
      </c>
      <c r="P134" s="1"/>
      <c r="R134" s="1"/>
    </row>
    <row r="135" spans="2:19">
      <c r="B135" s="7" t="s">
        <v>117</v>
      </c>
      <c r="C135" s="11">
        <f>C126/C$9</f>
        <v>2.0428044824547468E-2</v>
      </c>
      <c r="D135" s="11">
        <f t="shared" ref="D135" si="43">D126/D$9</f>
        <v>1.2890285540215787E-2</v>
      </c>
      <c r="E135" s="11">
        <f>E126/E$9</f>
        <v>8.8007654674868777E-3</v>
      </c>
      <c r="F135" s="11">
        <f>F126/F$9</f>
        <v>6.6017634602094939E-3</v>
      </c>
      <c r="G135" s="11">
        <f t="shared" ref="G135" si="44">G126/G$9</f>
        <v>4.3285464657931687E-3</v>
      </c>
      <c r="I135" s="7" t="s">
        <v>117</v>
      </c>
      <c r="J135" s="11">
        <f>J126/J$9</f>
        <v>2.1092485560454573E-2</v>
      </c>
      <c r="K135" s="11">
        <f t="shared" ref="K135" si="45">K126/K$9</f>
        <v>1.3144925545499847E-2</v>
      </c>
      <c r="L135" s="11">
        <f>L126/L$9</f>
        <v>8.8060397095992178E-3</v>
      </c>
      <c r="M135" s="11">
        <f>M126/M$9</f>
        <v>6.7260078203318658E-3</v>
      </c>
      <c r="N135" s="11">
        <f t="shared" ref="N135" si="46">N126/N$9</f>
        <v>4.4604536948251866E-3</v>
      </c>
      <c r="P135" s="1"/>
      <c r="R135" s="1"/>
    </row>
    <row r="136" spans="2:19">
      <c r="B136" s="7" t="s">
        <v>118</v>
      </c>
      <c r="C136" s="11">
        <f>C127/C$10</f>
        <v>1.9045072417888664E-2</v>
      </c>
      <c r="D136" s="11">
        <f>D127/D$10</f>
        <v>1.1369226097456771E-2</v>
      </c>
      <c r="E136" s="11">
        <f>E127/E$10</f>
        <v>8.2358390713805543E-3</v>
      </c>
      <c r="F136" s="11">
        <f>F127/F$10</f>
        <v>5.9647566513618081E-3</v>
      </c>
      <c r="G136" s="11">
        <f>G127/G$10</f>
        <v>4.1272601289674112E-3</v>
      </c>
      <c r="I136" s="7" t="s">
        <v>118</v>
      </c>
      <c r="J136" s="11">
        <f>J127/J$10</f>
        <v>1.9693365355033875E-2</v>
      </c>
      <c r="K136" s="11">
        <f>K127/K$10</f>
        <v>1.1666339897819506E-2</v>
      </c>
      <c r="L136" s="11">
        <f>L127/L$10</f>
        <v>8.6547603758733941E-3</v>
      </c>
      <c r="M136" s="11">
        <f>M127/M$10</f>
        <v>6.2836708149933357E-3</v>
      </c>
      <c r="N136" s="11">
        <f>N127/N$10</f>
        <v>4.3291257322759218E-3</v>
      </c>
      <c r="P136" s="1"/>
      <c r="R136" s="1"/>
    </row>
    <row r="137" spans="2:19">
      <c r="B137" s="7" t="s">
        <v>119</v>
      </c>
      <c r="C137" s="11">
        <f>C128/C$11</f>
        <v>1.9237599652541095E-2</v>
      </c>
      <c r="D137" s="11">
        <f>D128/D$11</f>
        <v>1.1759523092177232E-2</v>
      </c>
      <c r="E137" s="11">
        <f>E128/E$11</f>
        <v>8.2732273340465103E-3</v>
      </c>
      <c r="F137" s="11">
        <f>F128/F$11</f>
        <v>5.9676902462877032E-3</v>
      </c>
      <c r="G137" s="11">
        <f>G128/G$11</f>
        <v>4.1648620710431402E-3</v>
      </c>
      <c r="I137" s="7" t="s">
        <v>119</v>
      </c>
      <c r="J137" s="11">
        <f>J128/J$11</f>
        <v>1.9908537704076239E-2</v>
      </c>
      <c r="K137" s="11">
        <f>K128/K$11</f>
        <v>1.2270791056682462E-2</v>
      </c>
      <c r="L137" s="11">
        <f>L128/L$11</f>
        <v>8.5957549241153751E-3</v>
      </c>
      <c r="M137" s="11">
        <f>M128/M$11</f>
        <v>6.1651585281096918E-3</v>
      </c>
      <c r="N137" s="11">
        <f>N128/N$11</f>
        <v>4.3148190401544797E-3</v>
      </c>
    </row>
    <row r="139" spans="2:19" ht="15">
      <c r="B139" s="62" t="s">
        <v>133</v>
      </c>
      <c r="C139" s="63"/>
      <c r="D139" s="63"/>
      <c r="E139" s="63"/>
      <c r="F139" s="63"/>
      <c r="G139" s="64"/>
      <c r="I139" s="62" t="s">
        <v>204</v>
      </c>
      <c r="J139" s="63"/>
      <c r="K139" s="63"/>
      <c r="L139" s="63"/>
      <c r="M139" s="63"/>
      <c r="N139" s="64"/>
      <c r="P139" s="1"/>
      <c r="Q139" s="1"/>
      <c r="R139" s="1"/>
      <c r="S139" s="1"/>
    </row>
    <row r="140" spans="2:19">
      <c r="B140" s="6"/>
      <c r="C140" s="65" t="s">
        <v>77</v>
      </c>
      <c r="D140" s="66"/>
      <c r="E140" s="66"/>
      <c r="F140" s="66"/>
      <c r="G140" s="67"/>
      <c r="I140" s="6"/>
      <c r="J140" s="65" t="s">
        <v>77</v>
      </c>
      <c r="K140" s="66"/>
      <c r="L140" s="66"/>
      <c r="M140" s="66"/>
      <c r="N140" s="67"/>
      <c r="P140" s="1"/>
      <c r="R140" s="1"/>
    </row>
    <row r="141" spans="2:19">
      <c r="B141" s="6" t="s">
        <v>114</v>
      </c>
      <c r="C141" s="6">
        <v>1</v>
      </c>
      <c r="D141" s="6">
        <v>2</v>
      </c>
      <c r="E141" s="6">
        <v>3</v>
      </c>
      <c r="F141" s="6">
        <v>4</v>
      </c>
      <c r="G141" s="6">
        <v>5</v>
      </c>
      <c r="I141" s="6" t="s">
        <v>114</v>
      </c>
      <c r="J141" s="6">
        <v>1</v>
      </c>
      <c r="K141" s="6">
        <v>2</v>
      </c>
      <c r="L141" s="6">
        <v>3</v>
      </c>
      <c r="M141" s="6">
        <v>4</v>
      </c>
      <c r="N141" s="6">
        <v>5</v>
      </c>
      <c r="P141" s="1"/>
      <c r="R141" s="1"/>
    </row>
    <row r="142" spans="2:19">
      <c r="B142" s="26" t="s">
        <v>115</v>
      </c>
      <c r="C142" s="32">
        <v>114.37580238230811</v>
      </c>
      <c r="D142" s="32">
        <v>127.22859048181448</v>
      </c>
      <c r="E142" s="32">
        <v>124.38713928366134</v>
      </c>
      <c r="F142" s="32">
        <v>128.37034698632601</v>
      </c>
      <c r="G142" s="32">
        <v>165.70543240040681</v>
      </c>
      <c r="I142" s="26" t="s">
        <v>115</v>
      </c>
      <c r="J142" s="32">
        <v>110.10327427259645</v>
      </c>
      <c r="K142" s="32">
        <v>129.89352459110489</v>
      </c>
      <c r="L142" s="32">
        <v>125.23919745574231</v>
      </c>
      <c r="M142" s="32">
        <v>133.84060282323708</v>
      </c>
      <c r="N142" s="32">
        <v>183.94861259294478</v>
      </c>
      <c r="P142" s="1"/>
      <c r="R142" s="1"/>
    </row>
    <row r="143" spans="2:19">
      <c r="B143" s="7" t="s">
        <v>116</v>
      </c>
      <c r="C143" s="32">
        <v>106.74590405370161</v>
      </c>
      <c r="D143" s="32">
        <v>115.35292858424674</v>
      </c>
      <c r="E143" s="32">
        <v>121.88457065314536</v>
      </c>
      <c r="F143" s="32">
        <v>126.36311193406866</v>
      </c>
      <c r="G143" s="32">
        <v>147.76540904283891</v>
      </c>
      <c r="I143" s="7" t="s">
        <v>116</v>
      </c>
      <c r="J143" s="32">
        <v>105.7618396221681</v>
      </c>
      <c r="K143" s="32">
        <v>120.58237243953553</v>
      </c>
      <c r="L143" s="32">
        <v>122.41434730630252</v>
      </c>
      <c r="M143" s="32">
        <v>127.77685733610684</v>
      </c>
      <c r="N143" s="32">
        <v>151.30705602047561</v>
      </c>
      <c r="P143" s="1"/>
      <c r="R143" s="1"/>
    </row>
    <row r="144" spans="2:19">
      <c r="B144" s="7" t="s">
        <v>117</v>
      </c>
      <c r="C144" s="32">
        <v>110.71451756057935</v>
      </c>
      <c r="D144" s="32">
        <v>119.37446725336528</v>
      </c>
      <c r="E144" s="32">
        <v>129.7993840921668</v>
      </c>
      <c r="F144" s="32">
        <v>139.88964047244482</v>
      </c>
      <c r="G144" s="32">
        <v>165.83103820818457</v>
      </c>
      <c r="I144" s="7" t="s">
        <v>117</v>
      </c>
      <c r="J144" s="32">
        <v>102.57649458638463</v>
      </c>
      <c r="K144" s="32">
        <v>117.31265372411228</v>
      </c>
      <c r="L144" s="32">
        <v>138.15329727477788</v>
      </c>
      <c r="M144" s="32">
        <v>148.68071511089263</v>
      </c>
      <c r="N144" s="32">
        <v>191.70025985645313</v>
      </c>
      <c r="P144" s="1"/>
      <c r="R144" s="1"/>
    </row>
    <row r="145" spans="2:19">
      <c r="B145" s="7" t="s">
        <v>118</v>
      </c>
      <c r="C145" s="32">
        <v>115.22984566022886</v>
      </c>
      <c r="D145" s="32">
        <v>124.1092225416443</v>
      </c>
      <c r="E145" s="32">
        <v>134.11826302931081</v>
      </c>
      <c r="F145" s="32">
        <v>140.80868530860337</v>
      </c>
      <c r="G145" s="32">
        <v>170.67006332599269</v>
      </c>
      <c r="I145" s="7" t="s">
        <v>118</v>
      </c>
      <c r="J145" s="32">
        <v>97.269638314893072</v>
      </c>
      <c r="K145" s="32">
        <v>117.96831419475733</v>
      </c>
      <c r="L145" s="32">
        <v>135.67440499299093</v>
      </c>
      <c r="M145" s="32">
        <v>155.45413758807166</v>
      </c>
      <c r="N145" s="32">
        <v>211.41872009699856</v>
      </c>
      <c r="P145" s="1"/>
      <c r="R145" s="1"/>
    </row>
    <row r="146" spans="2:19">
      <c r="B146" s="7" t="s">
        <v>119</v>
      </c>
      <c r="C146" s="32">
        <v>116.90568684303189</v>
      </c>
      <c r="D146" s="32">
        <v>129.73793084000573</v>
      </c>
      <c r="E146" s="32">
        <v>139.54141159581306</v>
      </c>
      <c r="F146" s="32">
        <v>143.85314168381436</v>
      </c>
      <c r="G146" s="32">
        <v>175.39423855992678</v>
      </c>
      <c r="I146" s="7" t="s">
        <v>119</v>
      </c>
      <c r="J146" s="32">
        <v>117.70799550201778</v>
      </c>
      <c r="K146" s="32">
        <v>131.01629405193594</v>
      </c>
      <c r="L146" s="32">
        <v>139.72604342606667</v>
      </c>
      <c r="M146" s="32">
        <v>144.3509539024719</v>
      </c>
      <c r="N146" s="32">
        <v>191.18694271423919</v>
      </c>
      <c r="P146" s="1"/>
      <c r="R146" s="1"/>
    </row>
    <row r="147" spans="2:19">
      <c r="B147" s="1"/>
      <c r="D147" s="1"/>
      <c r="P147" s="1"/>
      <c r="R147" s="1"/>
    </row>
    <row r="148" spans="2:19" ht="30.75" customHeight="1">
      <c r="B148" s="69" t="s">
        <v>205</v>
      </c>
      <c r="C148" s="69"/>
      <c r="D148" s="69"/>
      <c r="E148" s="69"/>
      <c r="F148" s="69"/>
      <c r="G148" s="69"/>
      <c r="I148" s="69" t="s">
        <v>206</v>
      </c>
      <c r="J148" s="69"/>
      <c r="K148" s="69"/>
      <c r="L148" s="69"/>
      <c r="M148" s="69"/>
      <c r="N148" s="69"/>
      <c r="P148" s="1"/>
      <c r="R148" s="1"/>
    </row>
    <row r="149" spans="2:19">
      <c r="B149" s="6"/>
      <c r="C149" s="65" t="s">
        <v>77</v>
      </c>
      <c r="D149" s="66"/>
      <c r="E149" s="66"/>
      <c r="F149" s="66"/>
      <c r="G149" s="67"/>
      <c r="I149" s="6"/>
      <c r="J149" s="65" t="s">
        <v>77</v>
      </c>
      <c r="K149" s="66"/>
      <c r="L149" s="66"/>
      <c r="M149" s="66"/>
      <c r="N149" s="67"/>
      <c r="P149" s="1"/>
      <c r="R149" s="1"/>
    </row>
    <row r="150" spans="2:19">
      <c r="B150" s="6" t="s">
        <v>114</v>
      </c>
      <c r="C150" s="6">
        <v>1</v>
      </c>
      <c r="D150" s="6">
        <v>2</v>
      </c>
      <c r="E150" s="6">
        <v>3</v>
      </c>
      <c r="F150" s="6">
        <v>4</v>
      </c>
      <c r="G150" s="6">
        <v>5</v>
      </c>
      <c r="I150" s="6" t="s">
        <v>114</v>
      </c>
      <c r="J150" s="6">
        <v>1</v>
      </c>
      <c r="K150" s="6">
        <v>2</v>
      </c>
      <c r="L150" s="6">
        <v>3</v>
      </c>
      <c r="M150" s="6">
        <v>4</v>
      </c>
      <c r="N150" s="6">
        <v>5</v>
      </c>
      <c r="P150" s="1"/>
      <c r="R150" s="1"/>
    </row>
    <row r="151" spans="2:19">
      <c r="B151" s="26" t="s">
        <v>115</v>
      </c>
      <c r="C151" s="11">
        <f>C142/C$7</f>
        <v>5.62537991835769E-3</v>
      </c>
      <c r="D151" s="11">
        <f t="shared" ref="D151:G151" si="47">D142/D$7</f>
        <v>3.5298929789287564E-3</v>
      </c>
      <c r="E151" s="11">
        <f t="shared" si="47"/>
        <v>2.2238404368565582E-3</v>
      </c>
      <c r="F151" s="11">
        <f t="shared" si="47"/>
        <v>1.6293897903978539E-3</v>
      </c>
      <c r="G151" s="11">
        <f t="shared" si="47"/>
        <v>1.2154849405170841E-3</v>
      </c>
      <c r="I151" s="26" t="s">
        <v>115</v>
      </c>
      <c r="J151" s="11">
        <f>J142/J$7</f>
        <v>5.7884115780308517E-3</v>
      </c>
      <c r="K151" s="11">
        <f t="shared" ref="K151:N151" si="48">K142/K$7</f>
        <v>3.6854253652667847E-3</v>
      </c>
      <c r="L151" s="11">
        <f t="shared" si="48"/>
        <v>2.2935107660531965E-3</v>
      </c>
      <c r="M151" s="11">
        <f t="shared" si="48"/>
        <v>1.6624811372576008E-3</v>
      </c>
      <c r="N151" s="11">
        <f t="shared" si="48"/>
        <v>1.229670279418075E-3</v>
      </c>
      <c r="P151" s="1"/>
      <c r="R151" s="1"/>
    </row>
    <row r="152" spans="2:19">
      <c r="B152" s="7" t="s">
        <v>116</v>
      </c>
      <c r="C152" s="11">
        <f>C143/C$8</f>
        <v>5.0207790708058286E-3</v>
      </c>
      <c r="D152" s="11">
        <f t="shared" ref="D152:G152" si="49">D143/D$8</f>
        <v>2.8868377029649902E-3</v>
      </c>
      <c r="E152" s="11">
        <f t="shared" si="49"/>
        <v>2.003230060389577E-3</v>
      </c>
      <c r="F152" s="11">
        <f t="shared" si="49"/>
        <v>1.4915277875219015E-3</v>
      </c>
      <c r="G152" s="11">
        <f t="shared" si="49"/>
        <v>1.0220902918007973E-3</v>
      </c>
      <c r="I152" s="7" t="s">
        <v>116</v>
      </c>
      <c r="J152" s="11">
        <f>J143/J$8</f>
        <v>5.0861353975012484E-3</v>
      </c>
      <c r="K152" s="11">
        <f t="shared" ref="K152:N152" si="50">K143/K$8</f>
        <v>2.9936523929086634E-3</v>
      </c>
      <c r="L152" s="11">
        <f t="shared" si="50"/>
        <v>2.0179935736113039E-3</v>
      </c>
      <c r="M152" s="11">
        <f t="shared" si="50"/>
        <v>1.5142775009240697E-3</v>
      </c>
      <c r="N152" s="11">
        <f t="shared" si="50"/>
        <v>1.0195329576126184E-3</v>
      </c>
      <c r="P152" s="1"/>
      <c r="R152" s="1"/>
    </row>
    <row r="153" spans="2:19">
      <c r="B153" s="7" t="s">
        <v>117</v>
      </c>
      <c r="C153" s="11">
        <f>C144/C$9</f>
        <v>5.2324826906958131E-3</v>
      </c>
      <c r="D153" s="11">
        <f t="shared" ref="D153" si="51">D144/D$9</f>
        <v>3.2187415697196016E-3</v>
      </c>
      <c r="E153" s="11">
        <f>E144/E$9</f>
        <v>2.2299872656493321E-3</v>
      </c>
      <c r="F153" s="11">
        <f>F144/F$9</f>
        <v>1.6545079257856234E-3</v>
      </c>
      <c r="G153" s="11">
        <f t="shared" ref="G153" si="52">G144/G$9</f>
        <v>1.0632319946906929E-3</v>
      </c>
      <c r="I153" s="7" t="s">
        <v>117</v>
      </c>
      <c r="J153" s="11">
        <f>J144/J$9</f>
        <v>5.4909168746444786E-3</v>
      </c>
      <c r="K153" s="11">
        <f t="shared" ref="K153" si="53">K144/K$9</f>
        <v>3.3614781001319841E-3</v>
      </c>
      <c r="L153" s="11">
        <f>L144/L$9</f>
        <v>2.2756904486279927E-3</v>
      </c>
      <c r="M153" s="11">
        <f>M144/M$9</f>
        <v>1.7364906924541754E-3</v>
      </c>
      <c r="N153" s="11">
        <f t="shared" ref="N153" si="54">N144/N$9</f>
        <v>1.1086447051180768E-3</v>
      </c>
      <c r="P153" s="1"/>
      <c r="R153" s="1"/>
    </row>
    <row r="154" spans="2:19">
      <c r="B154" s="7" t="s">
        <v>118</v>
      </c>
      <c r="C154" s="11">
        <f>C145/C$10</f>
        <v>5.1406411740078789E-3</v>
      </c>
      <c r="D154" s="11">
        <f>D145/D$10</f>
        <v>3.0767235888085362E-3</v>
      </c>
      <c r="E154" s="11">
        <f>E145/E$10</f>
        <v>2.1632939473952895E-3</v>
      </c>
      <c r="F154" s="11">
        <f>F145/F$10</f>
        <v>1.5720298981013892E-3</v>
      </c>
      <c r="G154" s="11">
        <f>G145/G$10</f>
        <v>1.0587481745081757E-3</v>
      </c>
      <c r="I154" s="7" t="s">
        <v>118</v>
      </c>
      <c r="J154" s="11">
        <f>J145/J$10</f>
        <v>5.2491779538038604E-3</v>
      </c>
      <c r="K154" s="11">
        <f>K145/K$10</f>
        <v>3.1368641415016295E-3</v>
      </c>
      <c r="L154" s="11">
        <f>L145/L$10</f>
        <v>2.2227658060184285E-3</v>
      </c>
      <c r="M154" s="11">
        <f>M145/M$10</f>
        <v>1.6093502438249611E-3</v>
      </c>
      <c r="N154" s="11">
        <f>N145/N$10</f>
        <v>1.0870196385916765E-3</v>
      </c>
      <c r="P154" s="1"/>
      <c r="R154" s="1"/>
    </row>
    <row r="155" spans="2:19">
      <c r="B155" s="7" t="s">
        <v>119</v>
      </c>
      <c r="C155" s="11">
        <f>C146/C$11</f>
        <v>4.8949309405942132E-3</v>
      </c>
      <c r="D155" s="11">
        <f>D146/D$11</f>
        <v>2.9286883517723379E-3</v>
      </c>
      <c r="E155" s="11">
        <f>E146/E$11</f>
        <v>2.0494755034303489E-3</v>
      </c>
      <c r="F155" s="11">
        <f>F146/F$11</f>
        <v>1.4800265238797451E-3</v>
      </c>
      <c r="G155" s="11">
        <f>G146/G$11</f>
        <v>9.8439271304592716E-4</v>
      </c>
      <c r="I155" s="7" t="s">
        <v>119</v>
      </c>
      <c r="J155" s="11">
        <f>J146/J$11</f>
        <v>4.9725729352572239E-3</v>
      </c>
      <c r="K155" s="11">
        <f>K146/K$11</f>
        <v>3.0262680907124995E-3</v>
      </c>
      <c r="L155" s="11">
        <f>L146/L$11</f>
        <v>2.0849264041635529E-3</v>
      </c>
      <c r="M155" s="11">
        <f>M146/M$11</f>
        <v>1.5037480804199468E-3</v>
      </c>
      <c r="N155" s="11">
        <f>N146/N$11</f>
        <v>1.0036287834743922E-3</v>
      </c>
    </row>
    <row r="157" spans="2:19" ht="15">
      <c r="B157" s="62" t="s">
        <v>134</v>
      </c>
      <c r="C157" s="63"/>
      <c r="D157" s="63"/>
      <c r="E157" s="63"/>
      <c r="F157" s="63"/>
      <c r="G157" s="64"/>
      <c r="I157" s="62" t="s">
        <v>207</v>
      </c>
      <c r="J157" s="63"/>
      <c r="K157" s="63"/>
      <c r="L157" s="63"/>
      <c r="M157" s="63"/>
      <c r="N157" s="64"/>
      <c r="P157" s="1"/>
      <c r="Q157" s="1"/>
      <c r="R157" s="1"/>
      <c r="S157" s="1"/>
    </row>
    <row r="158" spans="2:19">
      <c r="B158" s="6"/>
      <c r="C158" s="65" t="s">
        <v>77</v>
      </c>
      <c r="D158" s="66"/>
      <c r="E158" s="66"/>
      <c r="F158" s="66"/>
      <c r="G158" s="67"/>
      <c r="I158" s="6"/>
      <c r="J158" s="65" t="s">
        <v>77</v>
      </c>
      <c r="K158" s="66"/>
      <c r="L158" s="66"/>
      <c r="M158" s="66"/>
      <c r="N158" s="67"/>
      <c r="P158" s="1"/>
      <c r="R158" s="1"/>
    </row>
    <row r="159" spans="2:19">
      <c r="B159" s="6" t="s">
        <v>114</v>
      </c>
      <c r="C159" s="6">
        <v>1</v>
      </c>
      <c r="D159" s="6">
        <v>2</v>
      </c>
      <c r="E159" s="6">
        <v>3</v>
      </c>
      <c r="F159" s="6">
        <v>4</v>
      </c>
      <c r="G159" s="6">
        <v>5</v>
      </c>
      <c r="I159" s="6" t="s">
        <v>114</v>
      </c>
      <c r="J159" s="6">
        <v>1</v>
      </c>
      <c r="K159" s="6">
        <v>2</v>
      </c>
      <c r="L159" s="6">
        <v>3</v>
      </c>
      <c r="M159" s="6">
        <v>4</v>
      </c>
      <c r="N159" s="6">
        <v>5</v>
      </c>
      <c r="P159" s="1"/>
      <c r="R159" s="1"/>
    </row>
    <row r="160" spans="2:19">
      <c r="B160" s="26" t="s">
        <v>115</v>
      </c>
      <c r="C160" s="32">
        <v>1524.8536574757156</v>
      </c>
      <c r="D160" s="32">
        <v>1852.6687730492438</v>
      </c>
      <c r="E160" s="32">
        <v>1978.7342689763809</v>
      </c>
      <c r="F160" s="32">
        <v>2214.4851688850308</v>
      </c>
      <c r="G160" s="32">
        <v>2484.9834982245966</v>
      </c>
      <c r="I160" s="26" t="s">
        <v>115</v>
      </c>
      <c r="J160" s="32">
        <v>1416.6542047407913</v>
      </c>
      <c r="K160" s="32">
        <v>1815.3046245658443</v>
      </c>
      <c r="L160" s="32">
        <v>1970.9244914162396</v>
      </c>
      <c r="M160" s="32">
        <v>2248.4995008977121</v>
      </c>
      <c r="N160" s="32">
        <v>2725.9277641387321</v>
      </c>
      <c r="P160" s="1"/>
      <c r="R160" s="1"/>
    </row>
    <row r="161" spans="2:19">
      <c r="B161" s="7" t="s">
        <v>116</v>
      </c>
      <c r="C161" s="32">
        <v>1697.4490649001082</v>
      </c>
      <c r="D161" s="32">
        <v>1912.9782094074178</v>
      </c>
      <c r="E161" s="32">
        <v>2176.5726277208478</v>
      </c>
      <c r="F161" s="32">
        <v>2466.2911533433517</v>
      </c>
      <c r="G161" s="32">
        <v>2862.525106090719</v>
      </c>
      <c r="I161" s="7" t="s">
        <v>116</v>
      </c>
      <c r="J161" s="32">
        <v>1657.3034676297464</v>
      </c>
      <c r="K161" s="32">
        <v>1885.6863495242419</v>
      </c>
      <c r="L161" s="32">
        <v>2170.0946825937476</v>
      </c>
      <c r="M161" s="32">
        <v>2541.9826025232906</v>
      </c>
      <c r="N161" s="32">
        <v>3007.9095810730823</v>
      </c>
      <c r="P161" s="1"/>
      <c r="R161" s="1"/>
    </row>
    <row r="162" spans="2:19">
      <c r="B162" s="7" t="s">
        <v>117</v>
      </c>
      <c r="C162" s="32">
        <v>1658.096709698882</v>
      </c>
      <c r="D162" s="32">
        <v>1967.3788684582548</v>
      </c>
      <c r="E162" s="32">
        <v>2062.2791166176276</v>
      </c>
      <c r="F162" s="32">
        <v>2395.8504342295887</v>
      </c>
      <c r="G162" s="32">
        <v>2665.1764037612184</v>
      </c>
      <c r="I162" s="7" t="s">
        <v>117</v>
      </c>
      <c r="J162" s="32">
        <v>1518.7224192219342</v>
      </c>
      <c r="K162" s="32">
        <v>1912.4615593964154</v>
      </c>
      <c r="L162" s="32">
        <v>2235.76299615567</v>
      </c>
      <c r="M162" s="32">
        <v>2468.0786367410001</v>
      </c>
      <c r="N162" s="32">
        <v>3071.049921630547</v>
      </c>
      <c r="P162" s="1"/>
      <c r="R162" s="1"/>
    </row>
    <row r="163" spans="2:19">
      <c r="B163" s="7" t="s">
        <v>118</v>
      </c>
      <c r="C163" s="32">
        <v>1594.7516965176046</v>
      </c>
      <c r="D163" s="32">
        <v>1952.6218439127556</v>
      </c>
      <c r="E163" s="32">
        <v>2006.7124438742835</v>
      </c>
      <c r="F163" s="32">
        <v>2183.5272246965205</v>
      </c>
      <c r="G163" s="32">
        <v>2359.6280958484799</v>
      </c>
      <c r="I163" s="7" t="s">
        <v>118</v>
      </c>
      <c r="J163" s="32">
        <v>1292.9822969367792</v>
      </c>
      <c r="K163" s="32">
        <v>1826.1850292108002</v>
      </c>
      <c r="L163" s="32">
        <v>1944.1921338508773</v>
      </c>
      <c r="M163" s="32">
        <v>2282.2318743657015</v>
      </c>
      <c r="N163" s="32">
        <v>2881.3231624502337</v>
      </c>
      <c r="P163" s="1"/>
      <c r="R163" s="1"/>
    </row>
    <row r="164" spans="2:19">
      <c r="B164" s="7" t="s">
        <v>119</v>
      </c>
      <c r="C164" s="32">
        <v>1480.3063398692811</v>
      </c>
      <c r="D164" s="32">
        <v>1717.2164444444445</v>
      </c>
      <c r="E164" s="32">
        <v>1851.0395294117648</v>
      </c>
      <c r="F164" s="32">
        <v>2006.9814379084969</v>
      </c>
      <c r="G164" s="32">
        <v>2161.9632418300653</v>
      </c>
      <c r="I164" s="7" t="s">
        <v>119</v>
      </c>
      <c r="J164" s="32">
        <v>1489.311719461268</v>
      </c>
      <c r="K164" s="32">
        <v>1743.3569415311765</v>
      </c>
      <c r="L164" s="32">
        <v>1884.6683713892287</v>
      </c>
      <c r="M164" s="32">
        <v>2030.1475789041176</v>
      </c>
      <c r="N164" s="32">
        <v>2366.5869590046796</v>
      </c>
      <c r="P164" s="1"/>
      <c r="R164" s="1"/>
    </row>
    <row r="165" spans="2:19">
      <c r="B165" s="1"/>
      <c r="D165" s="1"/>
      <c r="P165" s="1"/>
      <c r="R165" s="1"/>
    </row>
    <row r="166" spans="2:19" ht="31.5" customHeight="1">
      <c r="B166" s="69" t="s">
        <v>208</v>
      </c>
      <c r="C166" s="69"/>
      <c r="D166" s="69"/>
      <c r="E166" s="69"/>
      <c r="F166" s="69"/>
      <c r="G166" s="69"/>
      <c r="I166" s="69" t="s">
        <v>209</v>
      </c>
      <c r="J166" s="69"/>
      <c r="K166" s="69"/>
      <c r="L166" s="69"/>
      <c r="M166" s="69"/>
      <c r="N166" s="69"/>
      <c r="P166" s="1"/>
      <c r="R166" s="1"/>
    </row>
    <row r="167" spans="2:19">
      <c r="B167" s="6"/>
      <c r="C167" s="65" t="s">
        <v>77</v>
      </c>
      <c r="D167" s="66"/>
      <c r="E167" s="66"/>
      <c r="F167" s="66"/>
      <c r="G167" s="67"/>
      <c r="I167" s="6"/>
      <c r="J167" s="65" t="s">
        <v>77</v>
      </c>
      <c r="K167" s="66"/>
      <c r="L167" s="66"/>
      <c r="M167" s="66"/>
      <c r="N167" s="67"/>
      <c r="P167" s="1"/>
      <c r="R167" s="1"/>
    </row>
    <row r="168" spans="2:19">
      <c r="B168" s="6" t="s">
        <v>114</v>
      </c>
      <c r="C168" s="6">
        <v>1</v>
      </c>
      <c r="D168" s="6">
        <v>2</v>
      </c>
      <c r="E168" s="6">
        <v>3</v>
      </c>
      <c r="F168" s="6">
        <v>4</v>
      </c>
      <c r="G168" s="6">
        <v>5</v>
      </c>
      <c r="I168" s="6" t="s">
        <v>114</v>
      </c>
      <c r="J168" s="6">
        <v>1</v>
      </c>
      <c r="K168" s="6">
        <v>2</v>
      </c>
      <c r="L168" s="6">
        <v>3</v>
      </c>
      <c r="M168" s="6">
        <v>4</v>
      </c>
      <c r="N168" s="6">
        <v>5</v>
      </c>
      <c r="P168" s="1"/>
      <c r="R168" s="1"/>
    </row>
    <row r="169" spans="2:19">
      <c r="B169" s="26" t="s">
        <v>115</v>
      </c>
      <c r="C169" s="11">
        <f>C160/C$7</f>
        <v>7.4997341784987653E-2</v>
      </c>
      <c r="D169" s="11">
        <f t="shared" ref="D169:G169" si="55">D160/D$7</f>
        <v>5.1401359313194936E-2</v>
      </c>
      <c r="E169" s="11">
        <f t="shared" si="55"/>
        <v>3.5376561487667262E-2</v>
      </c>
      <c r="F169" s="11">
        <f t="shared" si="55"/>
        <v>2.8108201075074508E-2</v>
      </c>
      <c r="G169" s="11">
        <f t="shared" si="55"/>
        <v>1.822788773892994E-2</v>
      </c>
      <c r="I169" s="26" t="s">
        <v>115</v>
      </c>
      <c r="J169" s="11">
        <f>J160/J$7</f>
        <v>7.4477145706725131E-2</v>
      </c>
      <c r="K169" s="11">
        <f t="shared" ref="K169:N169" si="56">K160/K$7</f>
        <v>5.1505028677304852E-2</v>
      </c>
      <c r="L169" s="11">
        <f t="shared" si="56"/>
        <v>3.6093624296326926E-2</v>
      </c>
      <c r="M169" s="11">
        <f t="shared" si="56"/>
        <v>2.7929402053818143E-2</v>
      </c>
      <c r="N169" s="11">
        <f t="shared" si="56"/>
        <v>1.8222438909172432E-2</v>
      </c>
      <c r="P169" s="1"/>
      <c r="R169" s="1"/>
    </row>
    <row r="170" spans="2:19">
      <c r="B170" s="7" t="s">
        <v>116</v>
      </c>
      <c r="C170" s="11">
        <f>C161/C$8</f>
        <v>7.9839285772706464E-2</v>
      </c>
      <c r="D170" s="11">
        <f t="shared" ref="D170:G170" si="57">D161/D$8</f>
        <v>4.787444660180018E-2</v>
      </c>
      <c r="E170" s="11">
        <f t="shared" si="57"/>
        <v>3.5772991553455619E-2</v>
      </c>
      <c r="F170" s="11">
        <f t="shared" si="57"/>
        <v>2.9110883160667709E-2</v>
      </c>
      <c r="G170" s="11">
        <f t="shared" si="57"/>
        <v>1.9800027218299512E-2</v>
      </c>
      <c r="I170" s="7" t="s">
        <v>116</v>
      </c>
      <c r="J170" s="11">
        <f>J161/J$8</f>
        <v>7.9700484231615132E-2</v>
      </c>
      <c r="K170" s="11">
        <f t="shared" ref="K170:N170" si="58">K161/K$8</f>
        <v>4.6815213022609138E-2</v>
      </c>
      <c r="L170" s="11">
        <f t="shared" si="58"/>
        <v>3.5773887783305439E-2</v>
      </c>
      <c r="M170" s="11">
        <f t="shared" si="58"/>
        <v>3.0124915755411329E-2</v>
      </c>
      <c r="N170" s="11">
        <f t="shared" si="58"/>
        <v>2.026781190566404E-2</v>
      </c>
      <c r="P170" s="1"/>
      <c r="R170" s="1"/>
    </row>
    <row r="171" spans="2:19">
      <c r="B171" s="7" t="s">
        <v>117</v>
      </c>
      <c r="C171" s="11">
        <f>C162/C$9</f>
        <v>7.8363366649291305E-2</v>
      </c>
      <c r="D171" s="11">
        <f t="shared" ref="D171" si="59">D162/D$9</f>
        <v>5.3047224360416805E-2</v>
      </c>
      <c r="E171" s="11">
        <f>E162/E$9</f>
        <v>3.54304929906782E-2</v>
      </c>
      <c r="F171" s="11">
        <f>F162/F$9</f>
        <v>2.8336290800680081E-2</v>
      </c>
      <c r="G171" s="11">
        <f t="shared" ref="G171" si="60">G162/G$9</f>
        <v>1.7087879655050913E-2</v>
      </c>
      <c r="I171" s="7" t="s">
        <v>117</v>
      </c>
      <c r="J171" s="11">
        <f>J162/J$9</f>
        <v>8.1297168452015872E-2</v>
      </c>
      <c r="K171" s="11">
        <f t="shared" ref="K171" si="61">K162/K$9</f>
        <v>5.4799695047167515E-2</v>
      </c>
      <c r="L171" s="11">
        <f>L162/L$9</f>
        <v>3.6827962821819965E-2</v>
      </c>
      <c r="M171" s="11">
        <f>M162/M$9</f>
        <v>2.8825497494743696E-2</v>
      </c>
      <c r="N171" s="11">
        <f t="shared" ref="N171" si="62">N162/N$9</f>
        <v>1.7760556179310674E-2</v>
      </c>
      <c r="P171" s="1"/>
      <c r="R171" s="1"/>
    </row>
    <row r="172" spans="2:19">
      <c r="B172" s="7" t="s">
        <v>118</v>
      </c>
      <c r="C172" s="11">
        <f>C163/C$10</f>
        <v>7.1145163707069345E-2</v>
      </c>
      <c r="D172" s="11">
        <f>D163/D$10</f>
        <v>4.8406375965922642E-2</v>
      </c>
      <c r="E172" s="11">
        <f>E163/E$10</f>
        <v>3.2367768460044265E-2</v>
      </c>
      <c r="F172" s="11">
        <f>F163/F$10</f>
        <v>2.437754512811683E-2</v>
      </c>
      <c r="G172" s="11">
        <f>G163/G$10</f>
        <v>1.4637903627104955E-2</v>
      </c>
      <c r="I172" s="7" t="s">
        <v>118</v>
      </c>
      <c r="J172" s="11">
        <f>J163/J$10</f>
        <v>6.9776081060024239E-2</v>
      </c>
      <c r="K172" s="11">
        <f>K163/K$10</f>
        <v>4.8559601558950199E-2</v>
      </c>
      <c r="L172" s="11">
        <f>L163/L$10</f>
        <v>3.1851872102752067E-2</v>
      </c>
      <c r="M172" s="11">
        <f>M163/M$10</f>
        <v>2.3626971147002591E-2</v>
      </c>
      <c r="N172" s="11">
        <f>N163/N$10</f>
        <v>1.4814463266429285E-2</v>
      </c>
      <c r="P172" s="1"/>
      <c r="R172" s="1"/>
    </row>
    <row r="173" spans="2:19">
      <c r="B173" s="7" t="s">
        <v>119</v>
      </c>
      <c r="C173" s="11">
        <f>C164/C$11</f>
        <v>6.1981563944900703E-2</v>
      </c>
      <c r="D173" s="11">
        <f>D164/D$11</f>
        <v>3.876423622416493E-2</v>
      </c>
      <c r="E173" s="11">
        <f>E164/E$11</f>
        <v>2.7186626020375457E-2</v>
      </c>
      <c r="F173" s="11">
        <f>F164/F$11</f>
        <v>2.0648737499023271E-2</v>
      </c>
      <c r="G173" s="11">
        <f>G164/G$11</f>
        <v>1.2133926853039238E-2</v>
      </c>
      <c r="I173" s="7" t="s">
        <v>119</v>
      </c>
      <c r="J173" s="11">
        <f>J164/J$11</f>
        <v>6.2915956700898459E-2</v>
      </c>
      <c r="K173" s="11">
        <f>K164/K$11</f>
        <v>4.0268773598393336E-2</v>
      </c>
      <c r="L173" s="11">
        <f>L164/L$11</f>
        <v>2.812213639099061E-2</v>
      </c>
      <c r="M173" s="11">
        <f>M164/M$11</f>
        <v>2.1148668867189191E-2</v>
      </c>
      <c r="N173" s="11">
        <f>N164/N$11</f>
        <v>1.2423310697542369E-2</v>
      </c>
    </row>
    <row r="175" spans="2:19" ht="15">
      <c r="B175" s="62" t="s">
        <v>135</v>
      </c>
      <c r="C175" s="63"/>
      <c r="D175" s="63"/>
      <c r="E175" s="63"/>
      <c r="F175" s="63"/>
      <c r="G175" s="64"/>
      <c r="I175" s="62" t="s">
        <v>210</v>
      </c>
      <c r="J175" s="63"/>
      <c r="K175" s="63"/>
      <c r="L175" s="63"/>
      <c r="M175" s="63"/>
      <c r="N175" s="64"/>
      <c r="P175" s="1"/>
      <c r="Q175" s="1"/>
      <c r="R175" s="1"/>
      <c r="S175" s="1"/>
    </row>
    <row r="176" spans="2:19">
      <c r="B176" s="6"/>
      <c r="C176" s="65" t="s">
        <v>77</v>
      </c>
      <c r="D176" s="66"/>
      <c r="E176" s="66"/>
      <c r="F176" s="66"/>
      <c r="G176" s="67"/>
      <c r="I176" s="6"/>
      <c r="J176" s="65" t="s">
        <v>77</v>
      </c>
      <c r="K176" s="66"/>
      <c r="L176" s="66"/>
      <c r="M176" s="66"/>
      <c r="N176" s="67"/>
      <c r="P176" s="1"/>
      <c r="R176" s="1"/>
    </row>
    <row r="177" spans="2:18">
      <c r="B177" s="6" t="s">
        <v>114</v>
      </c>
      <c r="C177" s="6">
        <v>1</v>
      </c>
      <c r="D177" s="6">
        <v>2</v>
      </c>
      <c r="E177" s="6">
        <v>3</v>
      </c>
      <c r="F177" s="6">
        <v>4</v>
      </c>
      <c r="G177" s="6">
        <v>5</v>
      </c>
      <c r="I177" s="6" t="s">
        <v>114</v>
      </c>
      <c r="J177" s="6">
        <v>1</v>
      </c>
      <c r="K177" s="6">
        <v>2</v>
      </c>
      <c r="L177" s="6">
        <v>3</v>
      </c>
      <c r="M177" s="6">
        <v>4</v>
      </c>
      <c r="N177" s="6">
        <v>5</v>
      </c>
      <c r="P177" s="1"/>
      <c r="R177" s="1"/>
    </row>
    <row r="178" spans="2:18">
      <c r="B178" s="26" t="s">
        <v>115</v>
      </c>
      <c r="C178" s="32">
        <v>102.86089648997327</v>
      </c>
      <c r="D178" s="32">
        <v>100.87802704901971</v>
      </c>
      <c r="E178" s="32">
        <v>130.16733728386808</v>
      </c>
      <c r="F178" s="32">
        <v>161.71833786630944</v>
      </c>
      <c r="G178" s="32">
        <v>327.70829711876178</v>
      </c>
      <c r="I178" s="26" t="s">
        <v>115</v>
      </c>
      <c r="J178" s="32">
        <v>94.427299082095814</v>
      </c>
      <c r="K178" s="32">
        <v>98.471346612627073</v>
      </c>
      <c r="L178" s="32">
        <v>137.43691408456354</v>
      </c>
      <c r="M178" s="32">
        <v>155.76424406378001</v>
      </c>
      <c r="N178" s="32">
        <v>339.83930605834047</v>
      </c>
      <c r="P178" s="1"/>
      <c r="R178" s="1"/>
    </row>
    <row r="179" spans="2:18">
      <c r="B179" s="7" t="s">
        <v>116</v>
      </c>
      <c r="C179" s="32">
        <v>94.746341070272237</v>
      </c>
      <c r="D179" s="32">
        <v>156.83724980765334</v>
      </c>
      <c r="E179" s="32">
        <v>168.78716367505774</v>
      </c>
      <c r="F179" s="32">
        <v>268.96814864712007</v>
      </c>
      <c r="G179" s="32">
        <v>345.26559230966228</v>
      </c>
      <c r="I179" s="7" t="s">
        <v>116</v>
      </c>
      <c r="J179" s="32">
        <v>88.058784917069303</v>
      </c>
      <c r="K179" s="32">
        <v>163.42031077077914</v>
      </c>
      <c r="L179" s="32">
        <v>156.1230484423676</v>
      </c>
      <c r="M179" s="32">
        <v>251.26756300568275</v>
      </c>
      <c r="N179" s="32">
        <v>285.34266710418063</v>
      </c>
      <c r="P179" s="1"/>
      <c r="R179" s="1"/>
    </row>
    <row r="180" spans="2:18">
      <c r="B180" s="7" t="s">
        <v>117</v>
      </c>
      <c r="C180" s="32">
        <v>75.55776617649488</v>
      </c>
      <c r="D180" s="32">
        <v>97.068745274297655</v>
      </c>
      <c r="E180" s="32">
        <v>146.05607742594498</v>
      </c>
      <c r="F180" s="32">
        <v>206.10784651238097</v>
      </c>
      <c r="G180" s="32">
        <v>444.15766480119015</v>
      </c>
      <c r="I180" s="7" t="s">
        <v>117</v>
      </c>
      <c r="J180" s="32">
        <v>70.768690824324636</v>
      </c>
      <c r="K180" s="32">
        <v>86.331577185644832</v>
      </c>
      <c r="L180" s="32">
        <v>149.30007103095414</v>
      </c>
      <c r="M180" s="32">
        <v>193.87034246200415</v>
      </c>
      <c r="N180" s="32">
        <v>437.789289268711</v>
      </c>
      <c r="P180" s="1"/>
      <c r="R180" s="1"/>
    </row>
    <row r="181" spans="2:18">
      <c r="B181" s="7" t="s">
        <v>118</v>
      </c>
      <c r="C181" s="32">
        <v>30.892575859301012</v>
      </c>
      <c r="D181" s="32">
        <v>52.693697950575107</v>
      </c>
      <c r="E181" s="32">
        <v>91.849671193173094</v>
      </c>
      <c r="F181" s="32">
        <v>90.585740735238005</v>
      </c>
      <c r="G181" s="32">
        <v>198.88553448807164</v>
      </c>
      <c r="I181" s="7" t="s">
        <v>118</v>
      </c>
      <c r="J181" s="32">
        <v>19.825327531050792</v>
      </c>
      <c r="K181" s="32">
        <v>43.259760866559553</v>
      </c>
      <c r="L181" s="32">
        <v>85.117172633846053</v>
      </c>
      <c r="M181" s="32">
        <v>74.041469569899121</v>
      </c>
      <c r="N181" s="32">
        <v>214.0698925603275</v>
      </c>
      <c r="P181" s="1"/>
      <c r="R181" s="1"/>
    </row>
    <row r="182" spans="2:18">
      <c r="B182" s="7" t="s">
        <v>119</v>
      </c>
      <c r="C182" s="32">
        <v>49.334745098039221</v>
      </c>
      <c r="D182" s="32">
        <v>76.516248366013073</v>
      </c>
      <c r="E182" s="32">
        <v>83.422496732026147</v>
      </c>
      <c r="F182" s="32">
        <v>106.72598692810458</v>
      </c>
      <c r="G182" s="32">
        <v>180.44487581699346</v>
      </c>
      <c r="I182" s="7" t="s">
        <v>119</v>
      </c>
      <c r="J182" s="32">
        <v>40.15044758787608</v>
      </c>
      <c r="K182" s="32">
        <v>64.608465319958299</v>
      </c>
      <c r="L182" s="32">
        <v>73.221088199354512</v>
      </c>
      <c r="M182" s="32">
        <v>107.70111916936092</v>
      </c>
      <c r="N182" s="32">
        <v>185.59750604539084</v>
      </c>
      <c r="P182" s="1"/>
      <c r="R182" s="1"/>
    </row>
    <row r="183" spans="2:18">
      <c r="P183" s="1"/>
      <c r="R183" s="1"/>
    </row>
    <row r="184" spans="2:18" ht="15">
      <c r="B184" s="69" t="s">
        <v>211</v>
      </c>
      <c r="C184" s="69"/>
      <c r="D184" s="69"/>
      <c r="E184" s="69"/>
      <c r="F184" s="69"/>
      <c r="G184" s="69"/>
      <c r="I184" s="69" t="s">
        <v>212</v>
      </c>
      <c r="J184" s="69"/>
      <c r="K184" s="69"/>
      <c r="L184" s="69"/>
      <c r="M184" s="69"/>
      <c r="N184" s="69"/>
      <c r="P184" s="1"/>
      <c r="R184" s="1"/>
    </row>
    <row r="185" spans="2:18">
      <c r="B185" s="6"/>
      <c r="C185" s="65" t="s">
        <v>77</v>
      </c>
      <c r="D185" s="66"/>
      <c r="E185" s="66"/>
      <c r="F185" s="66"/>
      <c r="G185" s="67"/>
      <c r="I185" s="6"/>
      <c r="J185" s="65" t="s">
        <v>77</v>
      </c>
      <c r="K185" s="66"/>
      <c r="L185" s="66"/>
      <c r="M185" s="66"/>
      <c r="N185" s="67"/>
      <c r="P185" s="1"/>
      <c r="R185" s="1"/>
    </row>
    <row r="186" spans="2:18">
      <c r="B186" s="6" t="s">
        <v>114</v>
      </c>
      <c r="C186" s="6">
        <v>1</v>
      </c>
      <c r="D186" s="6">
        <v>2</v>
      </c>
      <c r="E186" s="6">
        <v>3</v>
      </c>
      <c r="F186" s="6">
        <v>4</v>
      </c>
      <c r="G186" s="6">
        <v>5</v>
      </c>
      <c r="I186" s="6" t="s">
        <v>114</v>
      </c>
      <c r="J186" s="6">
        <v>1</v>
      </c>
      <c r="K186" s="6">
        <v>2</v>
      </c>
      <c r="L186" s="6">
        <v>3</v>
      </c>
      <c r="M186" s="6">
        <v>4</v>
      </c>
      <c r="N186" s="6">
        <v>5</v>
      </c>
      <c r="P186" s="1"/>
      <c r="R186" s="1"/>
    </row>
    <row r="187" spans="2:18">
      <c r="B187" s="26" t="s">
        <v>115</v>
      </c>
      <c r="C187" s="11">
        <f>C178/C$7</f>
        <v>5.0590387953288679E-3</v>
      </c>
      <c r="D187" s="11">
        <f t="shared" ref="D187:G187" si="63">D178/D$7</f>
        <v>2.798809906326972E-3</v>
      </c>
      <c r="E187" s="11">
        <f t="shared" si="63"/>
        <v>2.3271810082365575E-3</v>
      </c>
      <c r="F187" s="11">
        <f t="shared" si="63"/>
        <v>2.0526719357356221E-3</v>
      </c>
      <c r="G187" s="11">
        <f t="shared" si="63"/>
        <v>2.4038107517673343E-3</v>
      </c>
      <c r="I187" s="26" t="s">
        <v>115</v>
      </c>
      <c r="J187" s="11">
        <f>J178/J$7</f>
        <v>4.9642853484605631E-3</v>
      </c>
      <c r="K187" s="11">
        <f t="shared" ref="K187:N187" si="64">K178/K$7</f>
        <v>2.7938944585618342E-3</v>
      </c>
      <c r="L187" s="11">
        <f t="shared" si="64"/>
        <v>2.5168880710647024E-3</v>
      </c>
      <c r="M187" s="11">
        <f t="shared" si="64"/>
        <v>1.9348023854706094E-3</v>
      </c>
      <c r="N187" s="11">
        <f t="shared" si="64"/>
        <v>2.2717773651424219E-3</v>
      </c>
      <c r="P187" s="1"/>
      <c r="R187" s="1"/>
    </row>
    <row r="188" spans="2:18">
      <c r="B188" s="7" t="s">
        <v>116</v>
      </c>
      <c r="C188" s="11">
        <f>C179/C$8</f>
        <v>4.4563812588231839E-3</v>
      </c>
      <c r="D188" s="11">
        <f t="shared" ref="D188:G188" si="65">D179/D$8</f>
        <v>3.9250298326271044E-3</v>
      </c>
      <c r="E188" s="11">
        <f t="shared" si="65"/>
        <v>2.7740961654939855E-3</v>
      </c>
      <c r="F188" s="11">
        <f t="shared" si="65"/>
        <v>3.1747672364607292E-3</v>
      </c>
      <c r="G188" s="11">
        <f t="shared" si="65"/>
        <v>2.3881949928501209E-3</v>
      </c>
      <c r="I188" s="7" t="s">
        <v>116</v>
      </c>
      <c r="J188" s="11">
        <f>J179/J$8</f>
        <v>4.2347873734769831E-3</v>
      </c>
      <c r="K188" s="11">
        <f t="shared" ref="K188:N188" si="66">K179/K$8</f>
        <v>4.057173486399392E-3</v>
      </c>
      <c r="L188" s="11">
        <f t="shared" si="66"/>
        <v>2.5736796003247853E-3</v>
      </c>
      <c r="M188" s="11">
        <f t="shared" si="66"/>
        <v>2.9777600208986277E-3</v>
      </c>
      <c r="N188" s="11">
        <f t="shared" si="66"/>
        <v>1.9226879497703654E-3</v>
      </c>
      <c r="P188" s="1"/>
      <c r="R188" s="1"/>
    </row>
    <row r="189" spans="2:18">
      <c r="B189" s="7" t="s">
        <v>117</v>
      </c>
      <c r="C189" s="11">
        <f>C180/C$9</f>
        <v>3.5709382326470957E-3</v>
      </c>
      <c r="D189" s="11">
        <f t="shared" ref="D189" si="67">D180/D$9</f>
        <v>2.6173034546137174E-3</v>
      </c>
      <c r="E189" s="11">
        <f>E180/E$9</f>
        <v>2.5092814962764209E-3</v>
      </c>
      <c r="F189" s="11">
        <f>F180/F$9</f>
        <v>2.4376863395292802E-3</v>
      </c>
      <c r="G189" s="11">
        <f t="shared" ref="G189" si="68">G180/G$9</f>
        <v>2.8477337234714488E-3</v>
      </c>
      <c r="I189" s="7" t="s">
        <v>117</v>
      </c>
      <c r="J189" s="11">
        <f>J180/J$9</f>
        <v>3.7882460324917401E-3</v>
      </c>
      <c r="K189" s="11">
        <f t="shared" ref="K189" si="69">K180/K$9</f>
        <v>2.4737459843153431E-3</v>
      </c>
      <c r="L189" s="11">
        <f>L180/L$9</f>
        <v>2.4593024728817095E-3</v>
      </c>
      <c r="M189" s="11">
        <f>M180/M$9</f>
        <v>2.2642751279282071E-3</v>
      </c>
      <c r="N189" s="11">
        <f t="shared" ref="N189" si="70">N180/N$9</f>
        <v>2.5318316097672432E-3</v>
      </c>
      <c r="P189" s="1"/>
      <c r="R189" s="1"/>
    </row>
    <row r="190" spans="2:18">
      <c r="B190" s="7" t="s">
        <v>118</v>
      </c>
      <c r="C190" s="11">
        <f>C181/C$10</f>
        <v>1.3781815511733908E-3</v>
      </c>
      <c r="D190" s="11">
        <f>D181/D$10</f>
        <v>1.3063005322725835E-3</v>
      </c>
      <c r="E190" s="11">
        <f>E181/E$10</f>
        <v>1.4815121615392118E-3</v>
      </c>
      <c r="F190" s="11">
        <f>F181/F$10</f>
        <v>1.0113260589384556E-3</v>
      </c>
      <c r="G190" s="11">
        <f>G181/G$10</f>
        <v>1.2337822607654671E-3</v>
      </c>
      <c r="I190" s="7" t="s">
        <v>118</v>
      </c>
      <c r="J190" s="11">
        <f>J181/J$10</f>
        <v>1.0698782683455168E-3</v>
      </c>
      <c r="K190" s="11">
        <f>K181/K$10</f>
        <v>1.150308822826908E-3</v>
      </c>
      <c r="L190" s="11">
        <f>L181/L$10</f>
        <v>1.3944821858275669E-3</v>
      </c>
      <c r="M190" s="11">
        <f>M181/M$10</f>
        <v>7.6651968840627947E-4</v>
      </c>
      <c r="N190" s="11">
        <f>N181/N$10</f>
        <v>1.100650770837723E-3</v>
      </c>
      <c r="P190" s="1"/>
      <c r="R190" s="1"/>
    </row>
    <row r="191" spans="2:18">
      <c r="B191" s="7" t="s">
        <v>119</v>
      </c>
      <c r="C191" s="11">
        <f>C182/C$11</f>
        <v>2.065683686978952E-3</v>
      </c>
      <c r="D191" s="11">
        <f>D182/D$11</f>
        <v>1.7272685317235E-3</v>
      </c>
      <c r="E191" s="11">
        <f>E182/E$11</f>
        <v>1.2252446175800042E-3</v>
      </c>
      <c r="F191" s="11">
        <f>F182/F$11</f>
        <v>1.0980454760454515E-3</v>
      </c>
      <c r="G191" s="11">
        <f>G182/G$11</f>
        <v>1.0127392000965608E-3</v>
      </c>
      <c r="I191" s="7" t="s">
        <v>119</v>
      </c>
      <c r="J191" s="11">
        <f>J182/J$11</f>
        <v>1.6961552030721127E-3</v>
      </c>
      <c r="K191" s="11">
        <f>K182/K$11</f>
        <v>1.4923528283450622E-3</v>
      </c>
      <c r="L191" s="11">
        <f>L182/L$11</f>
        <v>1.0925706932308574E-3</v>
      </c>
      <c r="M191" s="11">
        <f>M182/M$11</f>
        <v>1.1219555315126536E-3</v>
      </c>
      <c r="N191" s="11">
        <f>N182/N$11</f>
        <v>9.742872424432764E-4</v>
      </c>
    </row>
    <row r="192" spans="2:18">
      <c r="B192" s="1"/>
      <c r="D192" s="1"/>
    </row>
    <row r="193" spans="2:19" ht="15">
      <c r="B193" s="62" t="s">
        <v>136</v>
      </c>
      <c r="C193" s="63"/>
      <c r="D193" s="63"/>
      <c r="E193" s="63"/>
      <c r="F193" s="63"/>
      <c r="G193" s="64"/>
      <c r="I193" s="62" t="s">
        <v>213</v>
      </c>
      <c r="J193" s="63"/>
      <c r="K193" s="63"/>
      <c r="L193" s="63"/>
      <c r="M193" s="63"/>
      <c r="N193" s="64"/>
      <c r="P193" s="1"/>
      <c r="Q193" s="1"/>
      <c r="R193" s="1"/>
      <c r="S193" s="1"/>
    </row>
    <row r="194" spans="2:19">
      <c r="B194" s="6"/>
      <c r="C194" s="65" t="s">
        <v>77</v>
      </c>
      <c r="D194" s="66"/>
      <c r="E194" s="66"/>
      <c r="F194" s="66"/>
      <c r="G194" s="67"/>
      <c r="I194" s="6"/>
      <c r="J194" s="65" t="s">
        <v>77</v>
      </c>
      <c r="K194" s="66"/>
      <c r="L194" s="66"/>
      <c r="M194" s="66"/>
      <c r="N194" s="67"/>
      <c r="P194" s="1"/>
      <c r="R194" s="1"/>
    </row>
    <row r="195" spans="2:19">
      <c r="B195" s="6" t="s">
        <v>114</v>
      </c>
      <c r="C195" s="6">
        <v>1</v>
      </c>
      <c r="D195" s="6">
        <v>2</v>
      </c>
      <c r="E195" s="6">
        <v>3</v>
      </c>
      <c r="F195" s="6">
        <v>4</v>
      </c>
      <c r="G195" s="6">
        <v>5</v>
      </c>
      <c r="I195" s="6" t="s">
        <v>114</v>
      </c>
      <c r="J195" s="6">
        <v>1</v>
      </c>
      <c r="K195" s="6">
        <v>2</v>
      </c>
      <c r="L195" s="6">
        <v>3</v>
      </c>
      <c r="M195" s="6">
        <v>4</v>
      </c>
      <c r="N195" s="6">
        <v>5</v>
      </c>
      <c r="P195" s="1"/>
      <c r="R195" s="1"/>
    </row>
    <row r="196" spans="2:19">
      <c r="B196" s="26" t="s">
        <v>115</v>
      </c>
      <c r="C196" s="32">
        <v>117.93301965307482</v>
      </c>
      <c r="D196" s="32">
        <v>154.12751275958138</v>
      </c>
      <c r="E196" s="32">
        <v>180.83077085806605</v>
      </c>
      <c r="F196" s="32">
        <v>181.25793907130051</v>
      </c>
      <c r="G196" s="32">
        <v>264.26567364483088</v>
      </c>
      <c r="I196" s="26" t="s">
        <v>115</v>
      </c>
      <c r="J196" s="32">
        <v>120.63111807074282</v>
      </c>
      <c r="K196" s="32">
        <v>137.82601585421824</v>
      </c>
      <c r="L196" s="32">
        <v>165.87897932711874</v>
      </c>
      <c r="M196" s="32">
        <v>184.7001720890585</v>
      </c>
      <c r="N196" s="32">
        <v>277.39956893429263</v>
      </c>
      <c r="P196" s="1"/>
      <c r="R196" s="1"/>
    </row>
    <row r="197" spans="2:19">
      <c r="B197" s="7" t="s">
        <v>116</v>
      </c>
      <c r="C197" s="32">
        <v>135.80839882123811</v>
      </c>
      <c r="D197" s="32">
        <v>175.26046814745465</v>
      </c>
      <c r="E197" s="32">
        <v>245.34242583369755</v>
      </c>
      <c r="F197" s="32">
        <v>226.06748396212825</v>
      </c>
      <c r="G197" s="32">
        <v>276.58918574529724</v>
      </c>
      <c r="I197" s="7" t="s">
        <v>116</v>
      </c>
      <c r="J197" s="32">
        <v>133.95824607801856</v>
      </c>
      <c r="K197" s="32">
        <v>169.70242515769195</v>
      </c>
      <c r="L197" s="32">
        <v>234.40151823779794</v>
      </c>
      <c r="M197" s="32">
        <v>195.1737403935264</v>
      </c>
      <c r="N197" s="32">
        <v>280.14920816408625</v>
      </c>
      <c r="P197" s="1"/>
      <c r="R197" s="1"/>
    </row>
    <row r="198" spans="2:19">
      <c r="B198" s="7" t="s">
        <v>117</v>
      </c>
      <c r="C198" s="32">
        <v>170.61038268580066</v>
      </c>
      <c r="D198" s="32">
        <v>181.45855398657437</v>
      </c>
      <c r="E198" s="32">
        <v>170.01125218102692</v>
      </c>
      <c r="F198" s="32">
        <v>202.69398573793669</v>
      </c>
      <c r="G198" s="32">
        <v>233.39783669030581</v>
      </c>
      <c r="I198" s="7" t="s">
        <v>117</v>
      </c>
      <c r="J198" s="32">
        <v>157.0682611079207</v>
      </c>
      <c r="K198" s="32">
        <v>161.12608304009228</v>
      </c>
      <c r="L198" s="32">
        <v>175.0387399441384</v>
      </c>
      <c r="M198" s="32">
        <v>205.01649317274652</v>
      </c>
      <c r="N198" s="32">
        <v>237.40879169948064</v>
      </c>
      <c r="P198" s="1"/>
      <c r="R198" s="1"/>
    </row>
    <row r="199" spans="2:19">
      <c r="B199" s="7" t="s">
        <v>118</v>
      </c>
      <c r="C199" s="32">
        <v>199.00654498013566</v>
      </c>
      <c r="D199" s="32">
        <v>251.41654191080738</v>
      </c>
      <c r="E199" s="32">
        <v>322.31226683834211</v>
      </c>
      <c r="F199" s="32">
        <v>466.85462298058627</v>
      </c>
      <c r="G199" s="32">
        <v>721.3794740543027</v>
      </c>
      <c r="I199" s="7" t="s">
        <v>118</v>
      </c>
      <c r="J199" s="32">
        <v>174.36768828074892</v>
      </c>
      <c r="K199" s="32">
        <v>221.43633201263259</v>
      </c>
      <c r="L199" s="32">
        <v>331.78970923577776</v>
      </c>
      <c r="M199" s="32">
        <v>511.61960511711698</v>
      </c>
      <c r="N199" s="32">
        <v>832.00059810055268</v>
      </c>
      <c r="P199" s="1"/>
      <c r="R199" s="1"/>
    </row>
    <row r="200" spans="2:19">
      <c r="B200" s="7" t="s">
        <v>119</v>
      </c>
      <c r="C200" s="32">
        <v>185.41567320261436</v>
      </c>
      <c r="D200" s="32">
        <v>188.89461437908497</v>
      </c>
      <c r="E200" s="32">
        <v>300.64983006535948</v>
      </c>
      <c r="F200" s="32">
        <v>313.76618300653593</v>
      </c>
      <c r="G200" s="32">
        <v>498.21211764705885</v>
      </c>
      <c r="I200" s="7" t="s">
        <v>119</v>
      </c>
      <c r="J200" s="32">
        <v>206.45735597572155</v>
      </c>
      <c r="K200" s="32">
        <v>191.91685019700785</v>
      </c>
      <c r="L200" s="32">
        <v>289.30484918589804</v>
      </c>
      <c r="M200" s="32">
        <v>285.66804482735427</v>
      </c>
      <c r="N200" s="32">
        <v>556.96178717461044</v>
      </c>
      <c r="P200" s="1"/>
      <c r="R200" s="1"/>
    </row>
    <row r="201" spans="2:19">
      <c r="B201" s="1"/>
      <c r="D201" s="1"/>
      <c r="P201" s="1"/>
      <c r="R201" s="1"/>
    </row>
    <row r="202" spans="2:19" ht="27.75" customHeight="1">
      <c r="B202" s="69" t="s">
        <v>214</v>
      </c>
      <c r="C202" s="69"/>
      <c r="D202" s="69"/>
      <c r="E202" s="69"/>
      <c r="F202" s="69"/>
      <c r="G202" s="69"/>
      <c r="I202" s="69" t="s">
        <v>215</v>
      </c>
      <c r="J202" s="69"/>
      <c r="K202" s="69"/>
      <c r="L202" s="69"/>
      <c r="M202" s="69"/>
      <c r="N202" s="69"/>
      <c r="P202" s="1"/>
      <c r="R202" s="1"/>
    </row>
    <row r="203" spans="2:19">
      <c r="B203" s="6"/>
      <c r="C203" s="65" t="s">
        <v>77</v>
      </c>
      <c r="D203" s="66"/>
      <c r="E203" s="66"/>
      <c r="F203" s="66"/>
      <c r="G203" s="67"/>
      <c r="I203" s="6"/>
      <c r="J203" s="65" t="s">
        <v>77</v>
      </c>
      <c r="K203" s="66"/>
      <c r="L203" s="66"/>
      <c r="M203" s="66"/>
      <c r="N203" s="67"/>
      <c r="P203" s="1"/>
      <c r="R203" s="1"/>
    </row>
    <row r="204" spans="2:19">
      <c r="B204" s="6" t="s">
        <v>114</v>
      </c>
      <c r="C204" s="6">
        <v>1</v>
      </c>
      <c r="D204" s="6">
        <v>2</v>
      </c>
      <c r="E204" s="6">
        <v>3</v>
      </c>
      <c r="F204" s="6">
        <v>4</v>
      </c>
      <c r="G204" s="6">
        <v>5</v>
      </c>
      <c r="I204" s="6" t="s">
        <v>114</v>
      </c>
      <c r="J204" s="6">
        <v>1</v>
      </c>
      <c r="K204" s="6">
        <v>2</v>
      </c>
      <c r="L204" s="6">
        <v>3</v>
      </c>
      <c r="M204" s="6">
        <v>4</v>
      </c>
      <c r="N204" s="6">
        <v>5</v>
      </c>
      <c r="P204" s="1"/>
      <c r="R204" s="1"/>
    </row>
    <row r="205" spans="2:19">
      <c r="B205" s="26" t="s">
        <v>115</v>
      </c>
      <c r="C205" s="11">
        <f>C196/C$7</f>
        <v>5.8003356186317676E-3</v>
      </c>
      <c r="D205" s="11">
        <f t="shared" ref="D205:G205" si="71">D196/D$7</f>
        <v>4.2761899907046708E-3</v>
      </c>
      <c r="E205" s="11">
        <f t="shared" si="71"/>
        <v>3.2329610824559899E-3</v>
      </c>
      <c r="F205" s="11">
        <f t="shared" si="71"/>
        <v>2.3006858070017751E-3</v>
      </c>
      <c r="G205" s="11">
        <f t="shared" si="71"/>
        <v>1.9384454809829507E-3</v>
      </c>
      <c r="I205" s="26" t="s">
        <v>115</v>
      </c>
      <c r="J205" s="11">
        <f>J196/J$7</f>
        <v>6.3418873337292266E-3</v>
      </c>
      <c r="K205" s="11">
        <f t="shared" ref="K205:N205" si="72">K196/K$7</f>
        <v>3.9104912767728697E-3</v>
      </c>
      <c r="L205" s="11">
        <f t="shared" si="72"/>
        <v>3.0377488252677936E-3</v>
      </c>
      <c r="M205" s="11">
        <f t="shared" si="72"/>
        <v>2.2942257108018753E-3</v>
      </c>
      <c r="N205" s="11">
        <f t="shared" si="72"/>
        <v>1.854376614390231E-3</v>
      </c>
      <c r="P205" s="1"/>
      <c r="R205" s="1"/>
    </row>
    <row r="206" spans="2:19">
      <c r="B206" s="7" t="s">
        <v>116</v>
      </c>
      <c r="C206" s="11">
        <f>C197/C$8</f>
        <v>6.3877295572698691E-3</v>
      </c>
      <c r="D206" s="11">
        <f t="shared" ref="D206:G206" si="73">D197/D$8</f>
        <v>4.3860917403397599E-3</v>
      </c>
      <c r="E206" s="11">
        <f t="shared" si="73"/>
        <v>4.0323177895715068E-3</v>
      </c>
      <c r="F206" s="11">
        <f t="shared" si="73"/>
        <v>2.6683889706721258E-3</v>
      </c>
      <c r="G206" s="11">
        <f t="shared" si="73"/>
        <v>1.9131617027189226E-3</v>
      </c>
      <c r="I206" s="7" t="s">
        <v>116</v>
      </c>
      <c r="J206" s="11">
        <f>J197/J$8</f>
        <v>6.4421135222177388E-3</v>
      </c>
      <c r="K206" s="11">
        <f t="shared" ref="K206:N206" si="74">K197/K$8</f>
        <v>4.2131371350358276E-3</v>
      </c>
      <c r="L206" s="11">
        <f t="shared" si="74"/>
        <v>3.8640957359763299E-3</v>
      </c>
      <c r="M206" s="11">
        <f t="shared" si="74"/>
        <v>2.3129947786374094E-3</v>
      </c>
      <c r="N206" s="11">
        <f t="shared" si="74"/>
        <v>1.887693530523205E-3</v>
      </c>
      <c r="P206" s="1"/>
      <c r="R206" s="1"/>
    </row>
    <row r="207" spans="2:19">
      <c r="B207" s="7" t="s">
        <v>117</v>
      </c>
      <c r="C207" s="11">
        <f>C198/C$9</f>
        <v>8.0632232694142925E-3</v>
      </c>
      <c r="D207" s="11">
        <f t="shared" ref="D207" si="75">D198/D$9</f>
        <v>4.8927396648241802E-3</v>
      </c>
      <c r="E207" s="11">
        <f>E198/E$9</f>
        <v>2.9208376452047181E-3</v>
      </c>
      <c r="F207" s="11">
        <f>F198/F$9</f>
        <v>2.3973097992095608E-3</v>
      </c>
      <c r="G207" s="11">
        <f t="shared" ref="G207" si="76">G198/G$9</f>
        <v>1.4964390872907092E-3</v>
      </c>
      <c r="I207" s="7" t="s">
        <v>117</v>
      </c>
      <c r="J207" s="11">
        <f>J198/J$9</f>
        <v>8.407859606298371E-3</v>
      </c>
      <c r="K207" s="11">
        <f t="shared" ref="K207" si="77">K198/K$9</f>
        <v>4.6169085968600287E-3</v>
      </c>
      <c r="L207" s="11">
        <f>L198/L$9</f>
        <v>2.8832752926518618E-3</v>
      </c>
      <c r="M207" s="11">
        <f>M198/M$9</f>
        <v>2.3944546670261976E-3</v>
      </c>
      <c r="N207" s="11">
        <f t="shared" ref="N207" si="78">N198/N$9</f>
        <v>1.3729871835499736E-3</v>
      </c>
      <c r="P207" s="1"/>
      <c r="R207" s="1"/>
    </row>
    <row r="208" spans="2:19">
      <c r="B208" s="7" t="s">
        <v>118</v>
      </c>
      <c r="C208" s="11">
        <f>C199/C$10</f>
        <v>8.8780925910328483E-3</v>
      </c>
      <c r="D208" s="11">
        <f>D199/D$10</f>
        <v>6.2327294400228266E-3</v>
      </c>
      <c r="E208" s="11">
        <f>E199/E$10</f>
        <v>5.1988160320139204E-3</v>
      </c>
      <c r="F208" s="11">
        <f>F199/F$10</f>
        <v>5.2121033854116367E-3</v>
      </c>
      <c r="G208" s="11">
        <f>G199/G$10</f>
        <v>4.4750625059757744E-3</v>
      </c>
      <c r="I208" s="7" t="s">
        <v>118</v>
      </c>
      <c r="J208" s="11">
        <f>J199/J$10</f>
        <v>9.4097915961810497E-3</v>
      </c>
      <c r="K208" s="11">
        <f>K199/K$10</f>
        <v>5.8881547494975244E-3</v>
      </c>
      <c r="L208" s="11">
        <f>L199/L$10</f>
        <v>5.4357402231923046E-3</v>
      </c>
      <c r="M208" s="11">
        <f>M199/M$10</f>
        <v>5.2965791005362209E-3</v>
      </c>
      <c r="N208" s="11">
        <f>N199/N$10</f>
        <v>4.2777715664931845E-3</v>
      </c>
      <c r="P208" s="1"/>
      <c r="R208" s="1"/>
    </row>
    <row r="209" spans="2:19">
      <c r="B209" s="7" t="s">
        <v>119</v>
      </c>
      <c r="C209" s="11">
        <f>C200/C$11</f>
        <v>7.7634967138014753E-3</v>
      </c>
      <c r="D209" s="11">
        <f>D200/D$11</f>
        <v>4.2640841676963599E-3</v>
      </c>
      <c r="E209" s="11">
        <f>E200/E$11</f>
        <v>4.4157103958086929E-3</v>
      </c>
      <c r="F209" s="11">
        <f>F200/F$11</f>
        <v>3.2281691432702944E-3</v>
      </c>
      <c r="G209" s="11">
        <f>G200/G$11</f>
        <v>2.7961943458899761E-3</v>
      </c>
      <c r="I209" s="7" t="s">
        <v>119</v>
      </c>
      <c r="J209" s="11">
        <f>J200/J$11</f>
        <v>8.7217886621137868E-3</v>
      </c>
      <c r="K209" s="11">
        <f>K200/K$11</f>
        <v>4.432974112296483E-3</v>
      </c>
      <c r="L209" s="11">
        <f>L200/L$11</f>
        <v>4.3168711009797826E-3</v>
      </c>
      <c r="M209" s="11">
        <f>M200/M$11</f>
        <v>2.9758914813731423E-3</v>
      </c>
      <c r="N209" s="11">
        <f>N200/N$11</f>
        <v>2.9237502988855826E-3</v>
      </c>
    </row>
    <row r="210" spans="2:19">
      <c r="B210" s="1"/>
      <c r="D210" s="1"/>
    </row>
    <row r="211" spans="2:19" ht="15">
      <c r="B211" s="62" t="s">
        <v>137</v>
      </c>
      <c r="C211" s="63"/>
      <c r="D211" s="63"/>
      <c r="E211" s="63"/>
      <c r="F211" s="63"/>
      <c r="G211" s="64"/>
      <c r="I211" s="62" t="s">
        <v>216</v>
      </c>
      <c r="J211" s="63"/>
      <c r="K211" s="63"/>
      <c r="L211" s="63"/>
      <c r="M211" s="63"/>
      <c r="N211" s="64"/>
      <c r="P211" s="1"/>
      <c r="Q211" s="1"/>
      <c r="R211" s="1"/>
      <c r="S211" s="1"/>
    </row>
    <row r="212" spans="2:19">
      <c r="B212" s="6"/>
      <c r="C212" s="65" t="s">
        <v>77</v>
      </c>
      <c r="D212" s="66"/>
      <c r="E212" s="66"/>
      <c r="F212" s="66"/>
      <c r="G212" s="67"/>
      <c r="I212" s="6"/>
      <c r="J212" s="65" t="s">
        <v>77</v>
      </c>
      <c r="K212" s="66"/>
      <c r="L212" s="66"/>
      <c r="M212" s="66"/>
      <c r="N212" s="67"/>
      <c r="P212" s="1"/>
      <c r="R212" s="1"/>
    </row>
    <row r="213" spans="2:19">
      <c r="B213" s="6" t="s">
        <v>114</v>
      </c>
      <c r="C213" s="6">
        <v>1</v>
      </c>
      <c r="D213" s="6">
        <v>2</v>
      </c>
      <c r="E213" s="6">
        <v>3</v>
      </c>
      <c r="F213" s="6">
        <v>4</v>
      </c>
      <c r="G213" s="6">
        <v>5</v>
      </c>
      <c r="I213" s="6" t="s">
        <v>114</v>
      </c>
      <c r="J213" s="6">
        <v>1</v>
      </c>
      <c r="K213" s="6">
        <v>2</v>
      </c>
      <c r="L213" s="6">
        <v>3</v>
      </c>
      <c r="M213" s="6">
        <v>4</v>
      </c>
      <c r="N213" s="6">
        <v>5</v>
      </c>
      <c r="P213" s="1"/>
      <c r="R213" s="1"/>
    </row>
    <row r="214" spans="2:19">
      <c r="B214" s="26" t="s">
        <v>115</v>
      </c>
      <c r="C214" s="32">
        <v>139.67305178741321</v>
      </c>
      <c r="D214" s="32">
        <v>261.83305314960444</v>
      </c>
      <c r="E214" s="32">
        <v>371.05546934001876</v>
      </c>
      <c r="F214" s="32">
        <v>486.14223447779369</v>
      </c>
      <c r="G214" s="32">
        <v>710.56872848469641</v>
      </c>
      <c r="I214" s="26" t="s">
        <v>115</v>
      </c>
      <c r="J214" s="32">
        <v>128.07949989045582</v>
      </c>
      <c r="K214" s="32">
        <v>261.0319860959641</v>
      </c>
      <c r="L214" s="32">
        <v>365.18662491259226</v>
      </c>
      <c r="M214" s="32">
        <v>506.21910067454581</v>
      </c>
      <c r="N214" s="32">
        <v>786.21598268542346</v>
      </c>
      <c r="P214" s="1"/>
      <c r="R214" s="1"/>
    </row>
    <row r="215" spans="2:19">
      <c r="B215" s="7" t="s">
        <v>116</v>
      </c>
      <c r="C215" s="32">
        <v>140.01897712286976</v>
      </c>
      <c r="D215" s="32">
        <v>283.65180676677801</v>
      </c>
      <c r="E215" s="32">
        <v>452.55493312185746</v>
      </c>
      <c r="F215" s="32">
        <v>446.77492903474661</v>
      </c>
      <c r="G215" s="32">
        <v>651.95224658221639</v>
      </c>
      <c r="I215" s="7" t="s">
        <v>116</v>
      </c>
      <c r="J215" s="32">
        <v>141.04459905953919</v>
      </c>
      <c r="K215" s="32">
        <v>355.69944710698223</v>
      </c>
      <c r="L215" s="32">
        <v>445.36069472162677</v>
      </c>
      <c r="M215" s="32">
        <v>479.42371236606772</v>
      </c>
      <c r="N215" s="32">
        <v>657.80445675595581</v>
      </c>
      <c r="P215" s="1"/>
      <c r="R215" s="1"/>
    </row>
    <row r="216" spans="2:19">
      <c r="B216" s="7" t="s">
        <v>117</v>
      </c>
      <c r="C216" s="32">
        <v>178.24336864387578</v>
      </c>
      <c r="D216" s="32">
        <v>283.42925516543625</v>
      </c>
      <c r="E216" s="32">
        <v>367.90329585853539</v>
      </c>
      <c r="F216" s="32">
        <v>479.34072537143931</v>
      </c>
      <c r="G216" s="32">
        <v>676.66375102847439</v>
      </c>
      <c r="I216" s="7" t="s">
        <v>117</v>
      </c>
      <c r="J216" s="32">
        <v>153.99225302374563</v>
      </c>
      <c r="K216" s="32">
        <v>290.76334322969058</v>
      </c>
      <c r="L216" s="32">
        <v>406.13219804806266</v>
      </c>
      <c r="M216" s="32">
        <v>494.85759357687425</v>
      </c>
      <c r="N216" s="32">
        <v>717.3709675852931</v>
      </c>
      <c r="P216" s="1"/>
      <c r="R216" s="1"/>
    </row>
    <row r="217" spans="2:19">
      <c r="B217" s="7" t="s">
        <v>118</v>
      </c>
      <c r="C217" s="32">
        <v>216.3011571341948</v>
      </c>
      <c r="D217" s="32">
        <v>327.83091270107701</v>
      </c>
      <c r="E217" s="32">
        <v>455.29520382197956</v>
      </c>
      <c r="F217" s="32">
        <v>653.92694741508478</v>
      </c>
      <c r="G217" s="32">
        <v>770.65030172948241</v>
      </c>
      <c r="I217" s="7" t="s">
        <v>118</v>
      </c>
      <c r="J217" s="32">
        <v>174.79877801159162</v>
      </c>
      <c r="K217" s="32">
        <v>336.00577195385631</v>
      </c>
      <c r="L217" s="32">
        <v>475.92777845166665</v>
      </c>
      <c r="M217" s="32">
        <v>798.08839893195898</v>
      </c>
      <c r="N217" s="32">
        <v>957.49663785841233</v>
      </c>
      <c r="P217" s="1"/>
      <c r="R217" s="1"/>
    </row>
    <row r="218" spans="2:19">
      <c r="B218" s="7" t="s">
        <v>119</v>
      </c>
      <c r="C218" s="32">
        <v>231.26760784313726</v>
      </c>
      <c r="D218" s="32">
        <v>366.09794771241832</v>
      </c>
      <c r="E218" s="32">
        <v>529.75813071895425</v>
      </c>
      <c r="F218" s="32">
        <v>728.3421437908496</v>
      </c>
      <c r="G218" s="32">
        <v>861.5869019607843</v>
      </c>
      <c r="I218" s="7" t="s">
        <v>119</v>
      </c>
      <c r="J218" s="32">
        <v>260.98322452339085</v>
      </c>
      <c r="K218" s="32">
        <v>337.17975005436995</v>
      </c>
      <c r="L218" s="32">
        <v>532.2758796374419</v>
      </c>
      <c r="M218" s="32">
        <v>720.07632868972416</v>
      </c>
      <c r="N218" s="32">
        <v>951.86545590617254</v>
      </c>
      <c r="P218" s="1"/>
      <c r="R218" s="1"/>
    </row>
    <row r="219" spans="2:19">
      <c r="B219" s="1"/>
      <c r="D219" s="1"/>
      <c r="P219" s="1"/>
      <c r="R219" s="1"/>
    </row>
    <row r="220" spans="2:19" ht="29.25" customHeight="1">
      <c r="B220" s="69" t="s">
        <v>217</v>
      </c>
      <c r="C220" s="69"/>
      <c r="D220" s="69"/>
      <c r="E220" s="69"/>
      <c r="F220" s="69"/>
      <c r="G220" s="69"/>
      <c r="I220" s="69" t="s">
        <v>218</v>
      </c>
      <c r="J220" s="69"/>
      <c r="K220" s="69"/>
      <c r="L220" s="69"/>
      <c r="M220" s="69"/>
      <c r="N220" s="69"/>
      <c r="P220" s="1"/>
      <c r="R220" s="1"/>
    </row>
    <row r="221" spans="2:19">
      <c r="B221" s="6"/>
      <c r="C221" s="65" t="s">
        <v>77</v>
      </c>
      <c r="D221" s="66"/>
      <c r="E221" s="66"/>
      <c r="F221" s="66"/>
      <c r="G221" s="67"/>
      <c r="I221" s="6"/>
      <c r="J221" s="65" t="s">
        <v>77</v>
      </c>
      <c r="K221" s="66"/>
      <c r="L221" s="66"/>
      <c r="M221" s="66"/>
      <c r="N221" s="67"/>
      <c r="P221" s="1"/>
      <c r="R221" s="1"/>
    </row>
    <row r="222" spans="2:19">
      <c r="B222" s="6" t="s">
        <v>114</v>
      </c>
      <c r="C222" s="6">
        <v>1</v>
      </c>
      <c r="D222" s="6">
        <v>2</v>
      </c>
      <c r="E222" s="6">
        <v>3</v>
      </c>
      <c r="F222" s="6">
        <v>4</v>
      </c>
      <c r="G222" s="6">
        <v>5</v>
      </c>
      <c r="I222" s="6" t="s">
        <v>114</v>
      </c>
      <c r="J222" s="6">
        <v>1</v>
      </c>
      <c r="K222" s="6">
        <v>2</v>
      </c>
      <c r="L222" s="6">
        <v>3</v>
      </c>
      <c r="M222" s="6">
        <v>4</v>
      </c>
      <c r="N222" s="6">
        <v>5</v>
      </c>
      <c r="P222" s="1"/>
      <c r="R222" s="1"/>
    </row>
    <row r="223" spans="2:19">
      <c r="B223" s="26" t="s">
        <v>115</v>
      </c>
      <c r="C223" s="11">
        <f>C214/C$7</f>
        <v>6.8695822393826881E-3</v>
      </c>
      <c r="D223" s="11">
        <f t="shared" ref="D223:G223" si="79">D214/D$7</f>
        <v>7.2644258060563516E-3</v>
      </c>
      <c r="E223" s="11">
        <f t="shared" si="79"/>
        <v>6.6338703646311049E-3</v>
      </c>
      <c r="F223" s="11">
        <f t="shared" si="79"/>
        <v>6.1705464862823241E-3</v>
      </c>
      <c r="G223" s="11">
        <f t="shared" si="79"/>
        <v>5.2121742550270238E-3</v>
      </c>
      <c r="I223" s="26" t="s">
        <v>115</v>
      </c>
      <c r="J223" s="11">
        <f>J214/J$7</f>
        <v>6.7334678734330489E-3</v>
      </c>
      <c r="K223" s="11">
        <f t="shared" ref="K223:N223" si="80">K214/K$7</f>
        <v>7.4061729076363176E-3</v>
      </c>
      <c r="L223" s="11">
        <f t="shared" si="80"/>
        <v>6.6876782418830334E-3</v>
      </c>
      <c r="M223" s="11">
        <f t="shared" si="80"/>
        <v>6.2879252516697855E-3</v>
      </c>
      <c r="N223" s="11">
        <f t="shared" si="80"/>
        <v>5.255741880756221E-3</v>
      </c>
      <c r="P223" s="1"/>
      <c r="R223" s="1"/>
    </row>
    <row r="224" spans="2:19">
      <c r="B224" s="7" t="s">
        <v>116</v>
      </c>
      <c r="C224" s="11">
        <f>C215/C$8</f>
        <v>6.5857735346967318E-3</v>
      </c>
      <c r="D224" s="11">
        <f t="shared" ref="D224:G224" si="81">D215/D$8</f>
        <v>7.0987077687449584E-3</v>
      </c>
      <c r="E224" s="11">
        <f t="shared" si="81"/>
        <v>7.4379524918472889E-3</v>
      </c>
      <c r="F224" s="11">
        <f t="shared" si="81"/>
        <v>5.2735106885555315E-3</v>
      </c>
      <c r="G224" s="11">
        <f t="shared" si="81"/>
        <v>4.5095402656532358E-3</v>
      </c>
      <c r="I224" s="7" t="s">
        <v>116</v>
      </c>
      <c r="J224" s="11">
        <f>J215/J$8</f>
        <v>6.7828994887559578E-3</v>
      </c>
      <c r="K224" s="11">
        <f t="shared" ref="K224:N224" si="82">K215/K$8</f>
        <v>8.8308139858672644E-3</v>
      </c>
      <c r="L224" s="11">
        <f t="shared" si="82"/>
        <v>7.3417457974800397E-3</v>
      </c>
      <c r="M224" s="11">
        <f t="shared" si="82"/>
        <v>5.6816277703230327E-3</v>
      </c>
      <c r="N224" s="11">
        <f t="shared" si="82"/>
        <v>4.4323995256136985E-3</v>
      </c>
      <c r="P224" s="1"/>
      <c r="R224" s="1"/>
    </row>
    <row r="225" spans="2:19">
      <c r="B225" s="7" t="s">
        <v>117</v>
      </c>
      <c r="C225" s="11">
        <f>C216/C$9</f>
        <v>8.4239660860200606E-3</v>
      </c>
      <c r="D225" s="11">
        <f t="shared" ref="D225" si="83">D216/D$9</f>
        <v>7.642216519713395E-3</v>
      </c>
      <c r="E225" s="11">
        <f>E216/E$9</f>
        <v>6.3206745586126675E-3</v>
      </c>
      <c r="F225" s="11">
        <f>F216/F$9</f>
        <v>5.6692763424114603E-3</v>
      </c>
      <c r="G225" s="11">
        <f t="shared" ref="G225" si="84">G216/G$9</f>
        <v>4.3384553188269359E-3</v>
      </c>
      <c r="I225" s="7" t="s">
        <v>117</v>
      </c>
      <c r="J225" s="11">
        <f>J216/J$9</f>
        <v>8.2432009799332864E-3</v>
      </c>
      <c r="K225" s="11">
        <f t="shared" ref="K225" si="85">K216/K$9</f>
        <v>8.3315361093640652E-3</v>
      </c>
      <c r="L225" s="11">
        <f>L216/L$9</f>
        <v>6.6898958056718187E-3</v>
      </c>
      <c r="M225" s="11">
        <f>M216/M$9</f>
        <v>5.7796036607410568E-3</v>
      </c>
      <c r="N225" s="11">
        <f t="shared" ref="N225" si="86">N216/N$9</f>
        <v>4.1487138588878368E-3</v>
      </c>
      <c r="P225" s="1"/>
      <c r="R225" s="1"/>
    </row>
    <row r="226" spans="2:19">
      <c r="B226" s="7" t="s">
        <v>118</v>
      </c>
      <c r="C226" s="11">
        <f>C217/C$10</f>
        <v>9.6496409240038328E-3</v>
      </c>
      <c r="D226" s="11">
        <f>D217/D$10</f>
        <v>8.1270761478631388E-3</v>
      </c>
      <c r="E226" s="11">
        <f>E217/E$10</f>
        <v>7.3437974550187874E-3</v>
      </c>
      <c r="F226" s="11">
        <f>F217/F$10</f>
        <v>7.3006342631329012E-3</v>
      </c>
      <c r="G226" s="11">
        <f>G217/G$10</f>
        <v>4.7807130567578612E-3</v>
      </c>
      <c r="I226" s="7" t="s">
        <v>118</v>
      </c>
      <c r="J226" s="11">
        <f>J217/J$10</f>
        <v>9.4330554506628066E-3</v>
      </c>
      <c r="K226" s="11">
        <f>K217/K$10</f>
        <v>8.9346403275674443E-3</v>
      </c>
      <c r="L226" s="11">
        <f>L217/L$10</f>
        <v>7.7971669905707698E-3</v>
      </c>
      <c r="M226" s="11">
        <f>M217/M$10</f>
        <v>8.2622680833268226E-3</v>
      </c>
      <c r="N226" s="11">
        <f>N217/N$10</f>
        <v>4.9230155624822225E-3</v>
      </c>
      <c r="P226" s="1"/>
      <c r="R226" s="1"/>
    </row>
    <row r="227" spans="2:19">
      <c r="B227" s="7" t="s">
        <v>119</v>
      </c>
      <c r="C227" s="11">
        <f>C218/C$11</f>
        <v>9.6833524506687099E-3</v>
      </c>
      <c r="D227" s="11">
        <f>D218/D$11</f>
        <v>8.2642507717758402E-3</v>
      </c>
      <c r="E227" s="11">
        <f>E218/E$11</f>
        <v>7.780674562734082E-3</v>
      </c>
      <c r="F227" s="11">
        <f>F218/F$11</f>
        <v>7.4935151130674253E-3</v>
      </c>
      <c r="G227" s="11">
        <f>G218/G$11</f>
        <v>4.8356198864321787E-3</v>
      </c>
      <c r="I227" s="7" t="s">
        <v>119</v>
      </c>
      <c r="J227" s="11">
        <f>J218/J$11</f>
        <v>1.1025233360625246E-2</v>
      </c>
      <c r="K227" s="11">
        <f>K218/K$11</f>
        <v>7.7883161465356551E-3</v>
      </c>
      <c r="L227" s="11">
        <f>L218/L$11</f>
        <v>7.9423707173293702E-3</v>
      </c>
      <c r="M227" s="11">
        <f>M218/M$11</f>
        <v>7.5012555701890176E-3</v>
      </c>
      <c r="N227" s="11">
        <f>N218/N$11</f>
        <v>4.9967824997876253E-3</v>
      </c>
    </row>
    <row r="228" spans="2:19">
      <c r="B228" s="1"/>
      <c r="D228" s="1"/>
    </row>
    <row r="229" spans="2:19" ht="15">
      <c r="B229" s="62" t="s">
        <v>138</v>
      </c>
      <c r="C229" s="63"/>
      <c r="D229" s="63"/>
      <c r="E229" s="63"/>
      <c r="F229" s="63"/>
      <c r="G229" s="64"/>
      <c r="I229" s="62" t="s">
        <v>219</v>
      </c>
      <c r="J229" s="63"/>
      <c r="K229" s="63"/>
      <c r="L229" s="63"/>
      <c r="M229" s="63"/>
      <c r="N229" s="64"/>
    </row>
    <row r="230" spans="2:19">
      <c r="B230" s="6"/>
      <c r="C230" s="65" t="s">
        <v>77</v>
      </c>
      <c r="D230" s="66"/>
      <c r="E230" s="66"/>
      <c r="F230" s="66"/>
      <c r="G230" s="67"/>
      <c r="I230" s="6"/>
      <c r="J230" s="65" t="s">
        <v>77</v>
      </c>
      <c r="K230" s="66"/>
      <c r="L230" s="66"/>
      <c r="M230" s="66"/>
      <c r="N230" s="67"/>
      <c r="P230" s="1"/>
      <c r="Q230" s="1"/>
      <c r="R230" s="1"/>
      <c r="S230" s="1"/>
    </row>
    <row r="231" spans="2:19">
      <c r="B231" s="6" t="s">
        <v>114</v>
      </c>
      <c r="C231" s="6">
        <v>1</v>
      </c>
      <c r="D231" s="6">
        <v>2</v>
      </c>
      <c r="E231" s="6">
        <v>3</v>
      </c>
      <c r="F231" s="6">
        <v>4</v>
      </c>
      <c r="G231" s="6">
        <v>5</v>
      </c>
      <c r="I231" s="6" t="s">
        <v>114</v>
      </c>
      <c r="J231" s="6">
        <v>1</v>
      </c>
      <c r="K231" s="6">
        <v>2</v>
      </c>
      <c r="L231" s="6">
        <v>3</v>
      </c>
      <c r="M231" s="6">
        <v>4</v>
      </c>
      <c r="N231" s="6">
        <v>5</v>
      </c>
      <c r="P231" s="1"/>
      <c r="R231" s="1"/>
    </row>
    <row r="232" spans="2:19">
      <c r="B232" s="26" t="s">
        <v>115</v>
      </c>
      <c r="C232" s="32">
        <v>955.59670491265751</v>
      </c>
      <c r="D232" s="32">
        <v>1183.9874258458115</v>
      </c>
      <c r="E232" s="32">
        <v>1456.9965243295446</v>
      </c>
      <c r="F232" s="32">
        <v>1634.6211363493821</v>
      </c>
      <c r="G232" s="32">
        <v>1953.5807253181865</v>
      </c>
      <c r="I232" s="26" t="s">
        <v>115</v>
      </c>
      <c r="J232" s="32">
        <v>904.11158608417668</v>
      </c>
      <c r="K232" s="32">
        <v>1117.8333852931746</v>
      </c>
      <c r="L232" s="32">
        <v>1500.6980427022188</v>
      </c>
      <c r="M232" s="32">
        <v>1694.8821829724595</v>
      </c>
      <c r="N232" s="32">
        <v>2180.5152159913255</v>
      </c>
      <c r="P232" s="1"/>
      <c r="R232" s="1"/>
    </row>
    <row r="233" spans="2:19">
      <c r="B233" s="7" t="s">
        <v>116</v>
      </c>
      <c r="C233" s="32">
        <v>1016.5650099536881</v>
      </c>
      <c r="D233" s="32">
        <v>1422.6628540803522</v>
      </c>
      <c r="E233" s="32">
        <v>1708.3866137479581</v>
      </c>
      <c r="F233" s="32">
        <v>1836.5156100513989</v>
      </c>
      <c r="G233" s="32">
        <v>1998.5655194212889</v>
      </c>
      <c r="I233" s="7" t="s">
        <v>116</v>
      </c>
      <c r="J233" s="32">
        <v>948.44931612796518</v>
      </c>
      <c r="K233" s="32">
        <v>1532.9579456629749</v>
      </c>
      <c r="L233" s="32">
        <v>1669.9801309341765</v>
      </c>
      <c r="M233" s="32">
        <v>1845.6358967556214</v>
      </c>
      <c r="N233" s="32">
        <v>2057.822765420191</v>
      </c>
      <c r="P233" s="1"/>
      <c r="R233" s="1"/>
    </row>
    <row r="234" spans="2:19">
      <c r="B234" s="7" t="s">
        <v>117</v>
      </c>
      <c r="C234" s="32">
        <v>954.58168651463825</v>
      </c>
      <c r="D234" s="32">
        <v>1194.1635093443122</v>
      </c>
      <c r="E234" s="32">
        <v>1495.0534937161904</v>
      </c>
      <c r="F234" s="32">
        <v>1632.5245504084473</v>
      </c>
      <c r="G234" s="32">
        <v>1771.733781800639</v>
      </c>
      <c r="I234" s="7" t="s">
        <v>117</v>
      </c>
      <c r="J234" s="32">
        <v>823.00282864293399</v>
      </c>
      <c r="K234" s="32">
        <v>1109.8933929674758</v>
      </c>
      <c r="L234" s="32">
        <v>1544.7768390350548</v>
      </c>
      <c r="M234" s="32">
        <v>1648.1654603248505</v>
      </c>
      <c r="N234" s="32">
        <v>2130.9526053602722</v>
      </c>
      <c r="P234" s="1"/>
      <c r="R234" s="1"/>
    </row>
    <row r="235" spans="2:19">
      <c r="B235" s="7" t="s">
        <v>118</v>
      </c>
      <c r="C235" s="32">
        <v>897.50103137437952</v>
      </c>
      <c r="D235" s="32">
        <v>1196.2235298187095</v>
      </c>
      <c r="E235" s="32">
        <v>1302.1120006947149</v>
      </c>
      <c r="F235" s="32">
        <v>1440.2957770107105</v>
      </c>
      <c r="G235" s="32">
        <v>1516.0274261287427</v>
      </c>
      <c r="I235" s="7" t="s">
        <v>118</v>
      </c>
      <c r="J235" s="32">
        <v>741.10577686759882</v>
      </c>
      <c r="K235" s="32">
        <v>1135.0503700062682</v>
      </c>
      <c r="L235" s="32">
        <v>1293.2884648359095</v>
      </c>
      <c r="M235" s="32">
        <v>1539.8836782725293</v>
      </c>
      <c r="N235" s="32">
        <v>1807.7752060758917</v>
      </c>
      <c r="P235" s="1"/>
      <c r="R235" s="1"/>
    </row>
    <row r="236" spans="2:19">
      <c r="B236" s="7" t="s">
        <v>119</v>
      </c>
      <c r="C236" s="32">
        <v>923.84466666666674</v>
      </c>
      <c r="D236" s="32">
        <v>1086.5978954248378</v>
      </c>
      <c r="E236" s="32">
        <v>1301.7833594771241</v>
      </c>
      <c r="F236" s="32">
        <v>1387.1740522875816</v>
      </c>
      <c r="G236" s="32">
        <v>1495.9027450980393</v>
      </c>
      <c r="I236" s="7" t="s">
        <v>119</v>
      </c>
      <c r="J236" s="32">
        <v>895.11015201492035</v>
      </c>
      <c r="K236" s="32">
        <v>1066.6389722829504</v>
      </c>
      <c r="L236" s="32">
        <v>1318.0868043002354</v>
      </c>
      <c r="M236" s="32">
        <v>1391.911448090209</v>
      </c>
      <c r="N236" s="32">
        <v>1631.7493131881567</v>
      </c>
      <c r="P236" s="1"/>
      <c r="R236" s="1"/>
    </row>
    <row r="237" spans="2:19">
      <c r="B237" s="1"/>
      <c r="D237" s="1"/>
      <c r="P237" s="1"/>
      <c r="R237" s="1"/>
    </row>
    <row r="238" spans="2:19" ht="30" customHeight="1">
      <c r="B238" s="69" t="s">
        <v>220</v>
      </c>
      <c r="C238" s="69"/>
      <c r="D238" s="69"/>
      <c r="E238" s="69"/>
      <c r="F238" s="69"/>
      <c r="G238" s="69"/>
      <c r="I238" s="69" t="s">
        <v>221</v>
      </c>
      <c r="J238" s="69"/>
      <c r="K238" s="69"/>
      <c r="L238" s="69"/>
      <c r="M238" s="69"/>
      <c r="N238" s="69"/>
      <c r="P238" s="1"/>
      <c r="R238" s="1"/>
    </row>
    <row r="239" spans="2:19">
      <c r="B239" s="6"/>
      <c r="C239" s="65" t="s">
        <v>77</v>
      </c>
      <c r="D239" s="66"/>
      <c r="E239" s="66"/>
      <c r="F239" s="66"/>
      <c r="G239" s="67"/>
      <c r="I239" s="6"/>
      <c r="J239" s="65" t="s">
        <v>77</v>
      </c>
      <c r="K239" s="66"/>
      <c r="L239" s="66"/>
      <c r="M239" s="66"/>
      <c r="N239" s="67"/>
      <c r="P239" s="1"/>
      <c r="R239" s="1"/>
    </row>
    <row r="240" spans="2:19">
      <c r="B240" s="6" t="s">
        <v>114</v>
      </c>
      <c r="C240" s="6">
        <v>1</v>
      </c>
      <c r="D240" s="6">
        <v>2</v>
      </c>
      <c r="E240" s="6">
        <v>3</v>
      </c>
      <c r="F240" s="6">
        <v>4</v>
      </c>
      <c r="G240" s="6">
        <v>5</v>
      </c>
      <c r="I240" s="6" t="s">
        <v>114</v>
      </c>
      <c r="J240" s="6">
        <v>1</v>
      </c>
      <c r="K240" s="6">
        <v>2</v>
      </c>
      <c r="L240" s="6">
        <v>3</v>
      </c>
      <c r="M240" s="6">
        <v>4</v>
      </c>
      <c r="N240" s="6">
        <v>5</v>
      </c>
      <c r="P240" s="1"/>
      <c r="R240" s="1"/>
    </row>
    <row r="241" spans="2:18">
      <c r="B241" s="26" t="s">
        <v>115</v>
      </c>
      <c r="C241" s="11">
        <f>C232/C$7</f>
        <v>4.6999403736606715E-2</v>
      </c>
      <c r="D241" s="11">
        <f t="shared" ref="D241:G241" si="87">D232/D$7</f>
        <v>3.2849133090336644E-2</v>
      </c>
      <c r="E241" s="11">
        <f t="shared" si="87"/>
        <v>2.6048736274692209E-2</v>
      </c>
      <c r="F241" s="11">
        <f t="shared" si="87"/>
        <v>2.0748054774829973E-2</v>
      </c>
      <c r="G241" s="11">
        <f t="shared" si="87"/>
        <v>1.4329934253277193E-2</v>
      </c>
      <c r="I241" s="26" t="s">
        <v>115</v>
      </c>
      <c r="J241" s="11">
        <f>J232/J$7</f>
        <v>4.7531465410961142E-2</v>
      </c>
      <c r="K241" s="11">
        <f t="shared" ref="K241:N241" si="88">K232/K$7</f>
        <v>3.1715911361016536E-2</v>
      </c>
      <c r="L241" s="11">
        <f t="shared" si="88"/>
        <v>2.748234727988259E-2</v>
      </c>
      <c r="M241" s="11">
        <f t="shared" si="88"/>
        <v>2.1052726897734023E-2</v>
      </c>
      <c r="N241" s="11">
        <f t="shared" si="88"/>
        <v>1.4576433695951982E-2</v>
      </c>
      <c r="P241" s="1"/>
      <c r="R241" s="1"/>
    </row>
    <row r="242" spans="2:18">
      <c r="B242" s="7" t="s">
        <v>116</v>
      </c>
      <c r="C242" s="11">
        <f>C233/C$8</f>
        <v>4.7813996905411077E-2</v>
      </c>
      <c r="D242" s="11">
        <f t="shared" ref="D242:G242" si="89">D233/D$8</f>
        <v>3.560374943378608E-2</v>
      </c>
      <c r="E242" s="11">
        <f t="shared" si="89"/>
        <v>2.8078134919686415E-2</v>
      </c>
      <c r="F242" s="11">
        <f t="shared" si="89"/>
        <v>2.1677323569228125E-2</v>
      </c>
      <c r="G242" s="11">
        <f t="shared" si="89"/>
        <v>1.3824036546578438E-2</v>
      </c>
      <c r="I242" s="7" t="s">
        <v>116</v>
      </c>
      <c r="J242" s="11">
        <f>J233/J$8</f>
        <v>4.5611362819781912E-2</v>
      </c>
      <c r="K242" s="11">
        <f t="shared" ref="K242:N242" si="90">K233/K$8</f>
        <v>3.8058159989873143E-2</v>
      </c>
      <c r="L242" s="11">
        <f t="shared" si="90"/>
        <v>2.7529527759122614E-2</v>
      </c>
      <c r="M242" s="11">
        <f t="shared" si="90"/>
        <v>2.1872543836348585E-2</v>
      </c>
      <c r="N242" s="11">
        <f t="shared" si="90"/>
        <v>1.3865963593842647E-2</v>
      </c>
      <c r="P242" s="1"/>
      <c r="R242" s="1"/>
    </row>
    <row r="243" spans="2:18">
      <c r="B243" s="7" t="s">
        <v>117</v>
      </c>
      <c r="C243" s="11">
        <f>C234/C$9</f>
        <v>4.5114518507566578E-2</v>
      </c>
      <c r="D243" s="11">
        <f t="shared" ref="D243" si="91">D234/D$9</f>
        <v>3.2198708961864893E-2</v>
      </c>
      <c r="E243" s="11">
        <f>E234/E$9</f>
        <v>2.5685408877474381E-2</v>
      </c>
      <c r="F243" s="11">
        <f>F234/F$9</f>
        <v>1.9308254696833182E-2</v>
      </c>
      <c r="G243" s="11">
        <f t="shared" ref="G243" si="92">G234/G$9</f>
        <v>1.1359538378574809E-2</v>
      </c>
      <c r="I243" s="7" t="s">
        <v>117</v>
      </c>
      <c r="J243" s="11">
        <f>J234/J$9</f>
        <v>4.4055318305598001E-2</v>
      </c>
      <c r="K243" s="11">
        <f t="shared" ref="K243" si="93">K234/K$9</f>
        <v>3.1802897773631315E-2</v>
      </c>
      <c r="L243" s="11">
        <f>L234/L$9</f>
        <v>2.5445892115494338E-2</v>
      </c>
      <c r="M243" s="11">
        <f>M234/M$9</f>
        <v>1.924946338429924E-2</v>
      </c>
      <c r="N243" s="11">
        <f t="shared" ref="N243" si="94">N234/N$9</f>
        <v>1.2323766929472473E-2</v>
      </c>
      <c r="P243" s="1"/>
      <c r="R243" s="1"/>
    </row>
    <row r="244" spans="2:18">
      <c r="B244" s="7" t="s">
        <v>118</v>
      </c>
      <c r="C244" s="11">
        <f>C235/C$10</f>
        <v>4.0039372865272212E-2</v>
      </c>
      <c r="D244" s="11">
        <f>D235/D$10</f>
        <v>2.9654920692505964E-2</v>
      </c>
      <c r="E244" s="11">
        <f>E235/E$10</f>
        <v>2.1002740016980687E-2</v>
      </c>
      <c r="F244" s="11">
        <f>F235/F$10</f>
        <v>1.6079888954347529E-2</v>
      </c>
      <c r="G244" s="11">
        <f>G235/G$10</f>
        <v>9.4046444856136797E-3</v>
      </c>
      <c r="I244" s="7" t="s">
        <v>118</v>
      </c>
      <c r="J244" s="11">
        <f>J235/J$10</f>
        <v>3.9993940275343351E-2</v>
      </c>
      <c r="K244" s="11">
        <f>K235/K$10</f>
        <v>3.0181823219010216E-2</v>
      </c>
      <c r="L244" s="11">
        <f>L235/L$10</f>
        <v>2.1188059583558409E-2</v>
      </c>
      <c r="M244" s="11">
        <f>M235/M$10</f>
        <v>1.5941757559755885E-2</v>
      </c>
      <c r="N244" s="11">
        <f>N235/N$10</f>
        <v>9.2947642018740388E-3</v>
      </c>
      <c r="P244" s="1"/>
      <c r="R244" s="1"/>
    </row>
    <row r="245" spans="2:18">
      <c r="B245" s="7" t="s">
        <v>119</v>
      </c>
      <c r="C245" s="11">
        <f>C236/C$11</f>
        <v>3.8682086092539439E-2</v>
      </c>
      <c r="D245" s="11">
        <f>D236/D$11</f>
        <v>2.4528729406942028E-2</v>
      </c>
      <c r="E245" s="11">
        <f>E236/E$11</f>
        <v>1.9119579453227221E-2</v>
      </c>
      <c r="F245" s="11">
        <f>F236/F$11</f>
        <v>1.4271877322887613E-2</v>
      </c>
      <c r="G245" s="11">
        <f>G236/G$11</f>
        <v>8.3956906098530838E-3</v>
      </c>
      <c r="I245" s="7" t="s">
        <v>119</v>
      </c>
      <c r="J245" s="11">
        <f>J236/J$11</f>
        <v>3.7813918221953513E-2</v>
      </c>
      <c r="K245" s="11">
        <f>K236/K$11</f>
        <v>2.4637664417913444E-2</v>
      </c>
      <c r="L245" s="11">
        <f>L236/L$11</f>
        <v>1.9667872315580377E-2</v>
      </c>
      <c r="M245" s="11">
        <f>M236/M$11</f>
        <v>1.4499967693974191E-2</v>
      </c>
      <c r="N245" s="11">
        <f>N236/N$11</f>
        <v>8.5658076586222574E-3</v>
      </c>
      <c r="P245" s="1"/>
      <c r="R245" s="1"/>
    </row>
    <row r="246" spans="2:18">
      <c r="B246" s="1"/>
      <c r="D246" s="1"/>
    </row>
    <row r="247" spans="2:18">
      <c r="B247" s="1"/>
      <c r="D247" s="1"/>
    </row>
    <row r="248" spans="2:18">
      <c r="B248" s="1"/>
      <c r="D248" s="1"/>
    </row>
    <row r="249" spans="2:18">
      <c r="B249" s="1"/>
      <c r="D249" s="1"/>
    </row>
    <row r="250" spans="2:18">
      <c r="B250" s="1"/>
      <c r="D250" s="1"/>
    </row>
    <row r="251" spans="2:18">
      <c r="B251" s="1"/>
      <c r="D251" s="1"/>
    </row>
    <row r="252" spans="2:18">
      <c r="B252" s="1"/>
      <c r="D252" s="1"/>
    </row>
    <row r="253" spans="2:18">
      <c r="B253" s="1"/>
      <c r="D253" s="1"/>
    </row>
    <row r="254" spans="2:18">
      <c r="B254" s="1"/>
      <c r="D254" s="1"/>
    </row>
    <row r="255" spans="2:18">
      <c r="B255" s="1"/>
      <c r="D255" s="1"/>
    </row>
    <row r="256" spans="2:18">
      <c r="B256" s="1"/>
      <c r="D256" s="1"/>
    </row>
    <row r="257" spans="2:4">
      <c r="B257" s="1"/>
      <c r="D257" s="1"/>
    </row>
    <row r="258" spans="2:4">
      <c r="B258" s="1"/>
      <c r="D258" s="1"/>
    </row>
    <row r="259" spans="2:4">
      <c r="B259" s="1"/>
      <c r="D259" s="1"/>
    </row>
    <row r="260" spans="2:4">
      <c r="B260" s="1"/>
      <c r="D260" s="1"/>
    </row>
    <row r="261" spans="2:4">
      <c r="B261" s="1"/>
      <c r="D261" s="1"/>
    </row>
    <row r="262" spans="2:4">
      <c r="B262" s="1"/>
      <c r="D262" s="1"/>
    </row>
    <row r="263" spans="2:4">
      <c r="B263" s="1"/>
      <c r="D263" s="1"/>
    </row>
  </sheetData>
  <mergeCells count="107">
    <mergeCell ref="C239:G239"/>
    <mergeCell ref="J239:N239"/>
    <mergeCell ref="B13:G13"/>
    <mergeCell ref="I13:N13"/>
    <mergeCell ref="C14:G14"/>
    <mergeCell ref="J14:N14"/>
    <mergeCell ref="B22:G22"/>
    <mergeCell ref="I22:N22"/>
    <mergeCell ref="C23:G23"/>
    <mergeCell ref="J23:N23"/>
    <mergeCell ref="C212:G212"/>
    <mergeCell ref="J212:N212"/>
    <mergeCell ref="C221:G221"/>
    <mergeCell ref="J221:N221"/>
    <mergeCell ref="C230:G230"/>
    <mergeCell ref="J230:N230"/>
    <mergeCell ref="C185:G185"/>
    <mergeCell ref="J185:N185"/>
    <mergeCell ref="B184:G184"/>
    <mergeCell ref="B121:G121"/>
    <mergeCell ref="I121:N121"/>
    <mergeCell ref="B130:G130"/>
    <mergeCell ref="I130:N130"/>
    <mergeCell ref="I184:N184"/>
    <mergeCell ref="B2:N2"/>
    <mergeCell ref="C158:G158"/>
    <mergeCell ref="J158:N158"/>
    <mergeCell ref="C167:G167"/>
    <mergeCell ref="J167:N167"/>
    <mergeCell ref="C77:G77"/>
    <mergeCell ref="J77:N77"/>
    <mergeCell ref="C86:G86"/>
    <mergeCell ref="J86:N86"/>
    <mergeCell ref="C95:G95"/>
    <mergeCell ref="J95:N95"/>
    <mergeCell ref="C50:G50"/>
    <mergeCell ref="J50:N50"/>
    <mergeCell ref="C59:G59"/>
    <mergeCell ref="J59:N59"/>
    <mergeCell ref="C68:G68"/>
    <mergeCell ref="J68:N68"/>
    <mergeCell ref="B103:G103"/>
    <mergeCell ref="I103:N103"/>
    <mergeCell ref="C104:G104"/>
    <mergeCell ref="B139:G139"/>
    <mergeCell ref="B76:G76"/>
    <mergeCell ref="I76:N76"/>
    <mergeCell ref="I85:N85"/>
    <mergeCell ref="J140:N140"/>
    <mergeCell ref="B166:G166"/>
    <mergeCell ref="I166:N166"/>
    <mergeCell ref="B175:G175"/>
    <mergeCell ref="I175:N175"/>
    <mergeCell ref="B148:G148"/>
    <mergeCell ref="I148:N148"/>
    <mergeCell ref="B157:G157"/>
    <mergeCell ref="I157:N157"/>
    <mergeCell ref="C149:G149"/>
    <mergeCell ref="J149:N149"/>
    <mergeCell ref="B112:G112"/>
    <mergeCell ref="I112:N112"/>
    <mergeCell ref="I94:N94"/>
    <mergeCell ref="I139:N139"/>
    <mergeCell ref="B238:G238"/>
    <mergeCell ref="I238:N238"/>
    <mergeCell ref="B193:G193"/>
    <mergeCell ref="I193:N193"/>
    <mergeCell ref="B202:G202"/>
    <mergeCell ref="I202:N202"/>
    <mergeCell ref="B211:G211"/>
    <mergeCell ref="I211:N211"/>
    <mergeCell ref="C203:G203"/>
    <mergeCell ref="J203:N203"/>
    <mergeCell ref="B220:G220"/>
    <mergeCell ref="I220:N220"/>
    <mergeCell ref="B229:G229"/>
    <mergeCell ref="I229:N229"/>
    <mergeCell ref="C194:G194"/>
    <mergeCell ref="J194:N194"/>
    <mergeCell ref="C176:G176"/>
    <mergeCell ref="J176:N176"/>
    <mergeCell ref="J131:N131"/>
    <mergeCell ref="C140:G140"/>
    <mergeCell ref="J113:N113"/>
    <mergeCell ref="C122:G122"/>
    <mergeCell ref="J122:N122"/>
    <mergeCell ref="C131:G131"/>
    <mergeCell ref="B94:G94"/>
    <mergeCell ref="B4:G4"/>
    <mergeCell ref="I4:N4"/>
    <mergeCell ref="B40:G40"/>
    <mergeCell ref="B49:G49"/>
    <mergeCell ref="I49:N49"/>
    <mergeCell ref="C5:G5"/>
    <mergeCell ref="J5:N5"/>
    <mergeCell ref="C41:G41"/>
    <mergeCell ref="B31:G31"/>
    <mergeCell ref="B85:G85"/>
    <mergeCell ref="B58:G58"/>
    <mergeCell ref="I58:N58"/>
    <mergeCell ref="B67:G67"/>
    <mergeCell ref="I67:N67"/>
    <mergeCell ref="I31:N31"/>
    <mergeCell ref="C32:G32"/>
    <mergeCell ref="J32:N32"/>
    <mergeCell ref="J104:N104"/>
    <mergeCell ref="C113:G1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72C9D-1691-411B-B8F8-2581D066B810}">
  <dimension ref="A2:N58"/>
  <sheetViews>
    <sheetView showGridLines="0" topLeftCell="A25" workbookViewId="0">
      <selection activeCell="C16" sqref="C16"/>
    </sheetView>
  </sheetViews>
  <sheetFormatPr defaultRowHeight="14.25"/>
  <cols>
    <col min="1" max="1" width="7.5" customWidth="1"/>
    <col min="2" max="2" width="78.25" customWidth="1"/>
    <col min="3" max="3" width="12" customWidth="1"/>
    <col min="4" max="4" width="11.5" customWidth="1"/>
    <col min="5" max="5" width="12" customWidth="1"/>
    <col min="6" max="6" width="11.5" customWidth="1"/>
    <col min="7" max="7" width="12" customWidth="1"/>
    <col min="8" max="8" width="11.5" customWidth="1"/>
    <col min="9" max="12" width="12.5" customWidth="1"/>
  </cols>
  <sheetData>
    <row r="2" spans="1:14" ht="15">
      <c r="A2" s="4"/>
      <c r="B2" s="47" t="s">
        <v>120</v>
      </c>
      <c r="C2" s="47"/>
      <c r="D2" s="47"/>
      <c r="E2" s="47"/>
      <c r="F2" s="47"/>
      <c r="G2" s="47"/>
      <c r="H2" s="47"/>
      <c r="I2" s="47"/>
      <c r="J2" s="47"/>
      <c r="K2" s="47"/>
      <c r="L2" s="47"/>
    </row>
    <row r="3" spans="1:14" ht="15">
      <c r="A3" s="1"/>
      <c r="B3" s="22"/>
      <c r="C3" s="22"/>
      <c r="D3" s="22"/>
    </row>
    <row r="4" spans="1:14" ht="15">
      <c r="A4" s="1"/>
      <c r="B4" s="13" t="s">
        <v>77</v>
      </c>
      <c r="C4" s="70" t="s">
        <v>222</v>
      </c>
      <c r="D4" s="71"/>
      <c r="E4" s="70" t="s">
        <v>223</v>
      </c>
      <c r="F4" s="71"/>
      <c r="G4" s="70" t="s">
        <v>224</v>
      </c>
      <c r="H4" s="71"/>
      <c r="I4" s="70" t="s">
        <v>225</v>
      </c>
      <c r="J4" s="71"/>
      <c r="K4" s="70" t="s">
        <v>226</v>
      </c>
      <c r="L4" s="71"/>
    </row>
    <row r="5" spans="1:14" ht="15">
      <c r="A5" s="1"/>
      <c r="B5" s="12" t="s">
        <v>121</v>
      </c>
      <c r="C5" s="12" t="s">
        <v>122</v>
      </c>
      <c r="D5" s="12" t="s">
        <v>123</v>
      </c>
      <c r="E5" s="12" t="s">
        <v>122</v>
      </c>
      <c r="F5" s="12" t="s">
        <v>123</v>
      </c>
      <c r="G5" s="12" t="s">
        <v>122</v>
      </c>
      <c r="H5" s="12" t="s">
        <v>123</v>
      </c>
      <c r="I5" s="12" t="s">
        <v>122</v>
      </c>
      <c r="J5" s="12" t="s">
        <v>123</v>
      </c>
      <c r="K5" s="12" t="s">
        <v>122</v>
      </c>
      <c r="L5" s="12" t="s">
        <v>123</v>
      </c>
    </row>
    <row r="6" spans="1:14">
      <c r="A6" s="1"/>
      <c r="B6" s="16" t="s">
        <v>124</v>
      </c>
      <c r="C6" s="32">
        <v>21953.416192320081</v>
      </c>
      <c r="D6" s="32">
        <v>20294.733057551195</v>
      </c>
      <c r="E6" s="32">
        <v>39861.945940633785</v>
      </c>
      <c r="F6" s="32">
        <v>38560.661770258688</v>
      </c>
      <c r="G6" s="32">
        <v>61476.152540709743</v>
      </c>
      <c r="H6" s="32">
        <v>61208.305906923611</v>
      </c>
      <c r="I6" s="32">
        <v>87664.280001227642</v>
      </c>
      <c r="J6" s="32">
        <v>89310.452560144971</v>
      </c>
      <c r="K6" s="32">
        <v>156793.12569758645</v>
      </c>
      <c r="L6" s="32">
        <v>173000.27762511277</v>
      </c>
      <c r="N6" s="10"/>
    </row>
    <row r="7" spans="1:14">
      <c r="A7" s="1"/>
      <c r="B7" s="6" t="s">
        <v>125</v>
      </c>
      <c r="C7" s="32">
        <v>25283.195997677416</v>
      </c>
      <c r="D7" s="32">
        <v>23327.148096732973</v>
      </c>
      <c r="E7" s="32">
        <v>46589.246271186399</v>
      </c>
      <c r="F7" s="32">
        <v>45027.519839806962</v>
      </c>
      <c r="G7" s="32">
        <v>74768.154751994065</v>
      </c>
      <c r="H7" s="32">
        <v>74251.314435015825</v>
      </c>
      <c r="I7" s="32">
        <v>109538.26580096723</v>
      </c>
      <c r="J7" s="32">
        <v>111223.00464923518</v>
      </c>
      <c r="K7" s="32">
        <v>209212.59721531355</v>
      </c>
      <c r="L7" s="32">
        <v>229534.13211269589</v>
      </c>
      <c r="N7" s="10"/>
    </row>
    <row r="8" spans="1:14">
      <c r="B8" s="6" t="s">
        <v>126</v>
      </c>
      <c r="C8" s="32">
        <v>3328.5485895406541</v>
      </c>
      <c r="D8" s="32">
        <v>3031.2914595188495</v>
      </c>
      <c r="E8" s="32">
        <v>6726.1011371029663</v>
      </c>
      <c r="F8" s="32">
        <v>6465.7017975662457</v>
      </c>
      <c r="G8" s="32">
        <v>13290.813828516664</v>
      </c>
      <c r="H8" s="32">
        <v>13041.815202539354</v>
      </c>
      <c r="I8" s="32">
        <v>21872.802982647328</v>
      </c>
      <c r="J8" s="32">
        <v>21911.341099012905</v>
      </c>
      <c r="K8" s="32">
        <v>52418.293688841753</v>
      </c>
      <c r="L8" s="32">
        <v>56532.563436700082</v>
      </c>
      <c r="N8" s="10"/>
    </row>
    <row r="9" spans="1:14">
      <c r="B9" s="6" t="s">
        <v>127</v>
      </c>
      <c r="C9" s="32">
        <v>26692.268173244844</v>
      </c>
      <c r="D9" s="32">
        <v>25258.842714993589</v>
      </c>
      <c r="E9" s="32">
        <v>40681.457966658651</v>
      </c>
      <c r="F9" s="32">
        <v>40492.315491787602</v>
      </c>
      <c r="G9" s="32">
        <v>54392.292452923721</v>
      </c>
      <c r="H9" s="32">
        <v>55439.771936819016</v>
      </c>
      <c r="I9" s="32">
        <v>68166.29876606632</v>
      </c>
      <c r="J9" s="32">
        <v>71068.430611665899</v>
      </c>
      <c r="K9" s="32">
        <v>98760.982403804373</v>
      </c>
      <c r="L9" s="32">
        <v>110274.72031736153</v>
      </c>
      <c r="N9" s="10"/>
    </row>
    <row r="10" spans="1:14">
      <c r="B10" s="6" t="s">
        <v>128</v>
      </c>
      <c r="C10" s="32">
        <v>7884.2796891295893</v>
      </c>
      <c r="D10" s="32">
        <v>7455.6836562755207</v>
      </c>
      <c r="E10" s="32">
        <v>10693.508538574159</v>
      </c>
      <c r="F10" s="32">
        <v>10694.074094103609</v>
      </c>
      <c r="G10" s="32">
        <v>12775.485081460403</v>
      </c>
      <c r="H10" s="32">
        <v>13135.239712605271</v>
      </c>
      <c r="I10" s="32">
        <v>14766.080547117379</v>
      </c>
      <c r="J10" s="32">
        <v>15574.577265447933</v>
      </c>
      <c r="K10" s="32">
        <v>17876.720588631077</v>
      </c>
      <c r="L10" s="32">
        <v>20638.330696878384</v>
      </c>
      <c r="N10" s="10"/>
    </row>
    <row r="11" spans="1:14">
      <c r="A11" s="1"/>
      <c r="B11" s="6" t="s">
        <v>129</v>
      </c>
      <c r="C11" s="32">
        <v>3728.6084904112599</v>
      </c>
      <c r="D11" s="32">
        <v>3555.3806415139456</v>
      </c>
      <c r="E11" s="32">
        <v>5597.441413135889</v>
      </c>
      <c r="F11" s="32">
        <v>5658.9849585676802</v>
      </c>
      <c r="G11" s="32">
        <v>6929.7919643397527</v>
      </c>
      <c r="H11" s="32">
        <v>7192.2638911507456</v>
      </c>
      <c r="I11" s="32">
        <v>8167.8684453623282</v>
      </c>
      <c r="J11" s="32">
        <v>8724.3077211173077</v>
      </c>
      <c r="K11" s="32">
        <v>9891.3137871462895</v>
      </c>
      <c r="L11" s="32">
        <v>11677.086770925443</v>
      </c>
      <c r="N11" s="10"/>
    </row>
    <row r="12" spans="1:14">
      <c r="B12" s="6" t="s">
        <v>130</v>
      </c>
      <c r="C12" s="32">
        <v>433.83908578883694</v>
      </c>
      <c r="D12" s="32">
        <v>448.7811536275492</v>
      </c>
      <c r="E12" s="32">
        <v>575.0583414522572</v>
      </c>
      <c r="F12" s="32">
        <v>606.49518795402219</v>
      </c>
      <c r="G12" s="32">
        <v>685.53065088698838</v>
      </c>
      <c r="H12" s="32">
        <v>744.01077438538584</v>
      </c>
      <c r="I12" s="32">
        <v>835.75334009429707</v>
      </c>
      <c r="J12" s="32">
        <v>932.33548109808135</v>
      </c>
      <c r="K12" s="32">
        <v>1178.176143444309</v>
      </c>
      <c r="L12" s="32">
        <v>1392.6471585349145</v>
      </c>
      <c r="N12" s="10"/>
    </row>
    <row r="13" spans="1:14">
      <c r="A13" s="1"/>
      <c r="B13" s="6" t="s">
        <v>131</v>
      </c>
      <c r="C13" s="32">
        <v>265.58859719595523</v>
      </c>
      <c r="D13" s="32">
        <v>241.98511142649591</v>
      </c>
      <c r="E13" s="32">
        <v>285.7941351806171</v>
      </c>
      <c r="F13" s="32">
        <v>271.45558849608983</v>
      </c>
      <c r="G13" s="32">
        <v>305.99512251164793</v>
      </c>
      <c r="H13" s="32">
        <v>296.72955627257073</v>
      </c>
      <c r="I13" s="32">
        <v>312.37292284349491</v>
      </c>
      <c r="J13" s="32">
        <v>311.03543849974744</v>
      </c>
      <c r="K13" s="32">
        <v>384.0172912903268</v>
      </c>
      <c r="L13" s="32">
        <v>407.71526127742339</v>
      </c>
      <c r="N13" s="10"/>
    </row>
    <row r="14" spans="1:14">
      <c r="A14" s="1"/>
      <c r="B14" s="6" t="s">
        <v>132</v>
      </c>
      <c r="C14" s="32">
        <v>392.41187884927734</v>
      </c>
      <c r="D14" s="32">
        <v>372.20253994066508</v>
      </c>
      <c r="E14" s="32">
        <v>432.01349762467351</v>
      </c>
      <c r="F14" s="32">
        <v>429.86097994234603</v>
      </c>
      <c r="G14" s="32">
        <v>462.96939608128122</v>
      </c>
      <c r="H14" s="32">
        <v>472.53974296178399</v>
      </c>
      <c r="I14" s="32">
        <v>483.32565680343907</v>
      </c>
      <c r="J14" s="32">
        <v>506.94725121989512</v>
      </c>
      <c r="K14" s="32">
        <v>599.64541098765562</v>
      </c>
      <c r="L14" s="32">
        <v>681.53289501965435</v>
      </c>
      <c r="N14" s="10"/>
    </row>
    <row r="15" spans="1:14">
      <c r="A15" s="1"/>
      <c r="B15" s="6" t="s">
        <v>133</v>
      </c>
      <c r="C15" s="32">
        <v>113.05325639467685</v>
      </c>
      <c r="D15" s="32">
        <v>106.94960049985035</v>
      </c>
      <c r="E15" s="32">
        <v>123.48010158201495</v>
      </c>
      <c r="F15" s="32">
        <v>123.5643343664223</v>
      </c>
      <c r="G15" s="32">
        <v>130.61096247142152</v>
      </c>
      <c r="H15" s="32">
        <v>132.77128904470104</v>
      </c>
      <c r="I15" s="32">
        <v>136.45683933469877</v>
      </c>
      <c r="J15" s="32">
        <v>142.54080026852483</v>
      </c>
      <c r="K15" s="32">
        <v>165.70853674666796</v>
      </c>
      <c r="L15" s="32">
        <v>186.7900799411313</v>
      </c>
      <c r="N15" s="10"/>
    </row>
    <row r="16" spans="1:14">
      <c r="A16" s="1"/>
      <c r="B16" s="6" t="s">
        <v>134</v>
      </c>
      <c r="C16" s="32">
        <v>1586.2605590298738</v>
      </c>
      <c r="D16" s="32">
        <v>1471.3469934362793</v>
      </c>
      <c r="E16" s="32">
        <v>1873.866585603967</v>
      </c>
      <c r="F16" s="32">
        <v>1831.5554871736495</v>
      </c>
      <c r="G16" s="32">
        <v>2006.8103378920948</v>
      </c>
      <c r="H16" s="32">
        <v>2030.7663538565557</v>
      </c>
      <c r="I16" s="32">
        <v>2239.2422271192231</v>
      </c>
      <c r="J16" s="32">
        <v>2299.3724767366502</v>
      </c>
      <c r="K16" s="32">
        <v>2485.5734019247602</v>
      </c>
      <c r="L16" s="32">
        <v>2789.9750631976963</v>
      </c>
      <c r="N16" s="10"/>
    </row>
    <row r="17" spans="1:14">
      <c r="A17" s="1"/>
      <c r="B17" s="6" t="s">
        <v>135</v>
      </c>
      <c r="C17" s="32">
        <v>68.066868098890325</v>
      </c>
      <c r="D17" s="32">
        <v>59.882780278009974</v>
      </c>
      <c r="E17" s="32">
        <v>94.719621913045188</v>
      </c>
      <c r="F17" s="32">
        <v>88.713550997593543</v>
      </c>
      <c r="G17" s="32">
        <v>121.00184146669662</v>
      </c>
      <c r="H17" s="32">
        <v>116.60950557089838</v>
      </c>
      <c r="I17" s="32">
        <v>161.83399688993046</v>
      </c>
      <c r="J17" s="32">
        <v>151.89867878253898</v>
      </c>
      <c r="K17" s="32">
        <v>289.73721788895801</v>
      </c>
      <c r="L17" s="32">
        <v>283.83068279957945</v>
      </c>
      <c r="N17" s="10"/>
    </row>
    <row r="18" spans="1:14">
      <c r="B18" s="6" t="s">
        <v>136</v>
      </c>
      <c r="C18" s="32">
        <v>164.49851988843139</v>
      </c>
      <c r="D18" s="32">
        <v>161.83802589243987</v>
      </c>
      <c r="E18" s="32">
        <v>192.06007909929232</v>
      </c>
      <c r="F18" s="32">
        <v>178.7841505642597</v>
      </c>
      <c r="G18" s="32">
        <v>249.8634401839939</v>
      </c>
      <c r="H18" s="32">
        <v>245.41936042847334</v>
      </c>
      <c r="I18" s="32">
        <v>286.27539164565451</v>
      </c>
      <c r="J18" s="32">
        <v>284.30887808959045</v>
      </c>
      <c r="K18" s="32">
        <v>414.37573274139925</v>
      </c>
      <c r="L18" s="32">
        <v>455.72787894139327</v>
      </c>
      <c r="N18" s="10"/>
    </row>
    <row r="19" spans="1:14">
      <c r="B19" s="6" t="s">
        <v>137</v>
      </c>
      <c r="C19" s="32">
        <v>185.13277461742726</v>
      </c>
      <c r="D19" s="32">
        <v>176.98748558014813</v>
      </c>
      <c r="E19" s="32">
        <v>308.8776880976813</v>
      </c>
      <c r="F19" s="32">
        <v>318.49654181856209</v>
      </c>
      <c r="G19" s="32">
        <v>441.75781641714565</v>
      </c>
      <c r="H19" s="32">
        <v>451.40692793781602</v>
      </c>
      <c r="I19" s="32">
        <v>571.09597974014457</v>
      </c>
      <c r="J19" s="32">
        <v>612.43658130853885</v>
      </c>
      <c r="K19" s="32">
        <v>742.14394197766751</v>
      </c>
      <c r="L19" s="32">
        <v>825.41060239830222</v>
      </c>
      <c r="N19" s="10"/>
    </row>
    <row r="20" spans="1:14">
      <c r="B20" s="6" t="s">
        <v>138</v>
      </c>
      <c r="C20" s="32">
        <v>946.81965885496049</v>
      </c>
      <c r="D20" s="32">
        <v>860.32932408013539</v>
      </c>
      <c r="E20" s="32">
        <v>1210.1970748847236</v>
      </c>
      <c r="F20" s="32">
        <v>1186.1633142229978</v>
      </c>
      <c r="G20" s="32">
        <v>1441.1535492093715</v>
      </c>
      <c r="H20" s="32">
        <v>1452.7223109963472</v>
      </c>
      <c r="I20" s="32">
        <v>1571.8557472842208</v>
      </c>
      <c r="J20" s="32">
        <v>1609.3939583270565</v>
      </c>
      <c r="K20" s="32">
        <v>1726.0291244830337</v>
      </c>
      <c r="L20" s="32">
        <v>1937.6143038428402</v>
      </c>
      <c r="N20" s="10"/>
    </row>
    <row r="21" spans="1:14">
      <c r="B21" s="6" t="s">
        <v>139</v>
      </c>
      <c r="C21" s="32">
        <v>4269.2006497408502</v>
      </c>
      <c r="D21" s="32">
        <v>4022.6442686598348</v>
      </c>
      <c r="E21" s="32">
        <v>5455.863390752721</v>
      </c>
      <c r="F21" s="32">
        <v>5411.2986866045458</v>
      </c>
      <c r="G21" s="32">
        <v>6222.2684233630989</v>
      </c>
      <c r="H21" s="32">
        <v>6373.7044158495792</v>
      </c>
      <c r="I21" s="32">
        <v>6883.4508310206811</v>
      </c>
      <c r="J21" s="32">
        <v>7298.8719878140246</v>
      </c>
      <c r="K21" s="32">
        <v>8142.6932376800478</v>
      </c>
      <c r="L21" s="32">
        <v>9430.7190185121599</v>
      </c>
      <c r="N21" s="10"/>
    </row>
    <row r="22" spans="1:14">
      <c r="B22" s="6" t="s">
        <v>140</v>
      </c>
      <c r="C22" s="32">
        <v>3615.0790393887473</v>
      </c>
      <c r="D22" s="32">
        <v>3433.0393876156804</v>
      </c>
      <c r="E22" s="32">
        <v>5237.6451478214303</v>
      </c>
      <c r="F22" s="32">
        <v>5282.7754074990762</v>
      </c>
      <c r="G22" s="32">
        <v>6553.2166580973008</v>
      </c>
      <c r="H22" s="32">
        <v>6761.5352967557001</v>
      </c>
      <c r="I22" s="32">
        <v>7882.6297160967451</v>
      </c>
      <c r="J22" s="32">
        <v>8275.7052776339096</v>
      </c>
      <c r="K22" s="32">
        <v>9734.0273509510171</v>
      </c>
      <c r="L22" s="32">
        <v>11207.611678366204</v>
      </c>
      <c r="N22" s="10"/>
    </row>
    <row r="23" spans="1:14">
      <c r="B23" s="6" t="s">
        <v>169</v>
      </c>
      <c r="C23" s="11">
        <v>0.12023460410557185</v>
      </c>
      <c r="E23" s="11">
        <v>0.11538461538461539</v>
      </c>
      <c r="G23" s="11">
        <v>9.2783505154639179E-2</v>
      </c>
      <c r="I23" s="11">
        <v>5.5964653902798235E-2</v>
      </c>
      <c r="K23" s="11">
        <v>2.3564064801178203E-2</v>
      </c>
    </row>
    <row r="24" spans="1:14">
      <c r="A24" s="1"/>
      <c r="G24" s="2"/>
      <c r="K24" s="1"/>
      <c r="L24" s="1"/>
    </row>
    <row r="25" spans="1:14" ht="15">
      <c r="A25" s="1"/>
      <c r="B25" s="13" t="s">
        <v>77</v>
      </c>
      <c r="C25" s="68" t="s">
        <v>222</v>
      </c>
      <c r="D25" s="47"/>
      <c r="E25" s="68" t="s">
        <v>223</v>
      </c>
      <c r="F25" s="47"/>
      <c r="G25" s="68" t="s">
        <v>224</v>
      </c>
      <c r="H25" s="47"/>
      <c r="I25" s="68" t="s">
        <v>225</v>
      </c>
      <c r="J25" s="47"/>
      <c r="K25" s="68" t="s">
        <v>226</v>
      </c>
      <c r="L25" s="47"/>
    </row>
    <row r="26" spans="1:14" ht="15">
      <c r="A26" s="1"/>
      <c r="B26" s="12" t="s">
        <v>171</v>
      </c>
      <c r="C26" s="12" t="s">
        <v>122</v>
      </c>
      <c r="D26" s="12" t="s">
        <v>123</v>
      </c>
      <c r="E26" s="12" t="s">
        <v>122</v>
      </c>
      <c r="F26" s="12" t="s">
        <v>123</v>
      </c>
      <c r="G26" s="12" t="s">
        <v>122</v>
      </c>
      <c r="H26" s="12" t="s">
        <v>123</v>
      </c>
      <c r="I26" s="12" t="s">
        <v>122</v>
      </c>
      <c r="J26" s="12" t="s">
        <v>123</v>
      </c>
      <c r="K26" s="12" t="s">
        <v>122</v>
      </c>
      <c r="L26" s="12" t="s">
        <v>123</v>
      </c>
    </row>
    <row r="27" spans="1:14">
      <c r="A27" s="1"/>
      <c r="B27" s="6" t="s">
        <v>142</v>
      </c>
      <c r="C27" s="9">
        <f>C10/C$6</f>
        <v>0.35913680222068267</v>
      </c>
      <c r="D27" s="9">
        <f t="shared" ref="D27:L27" si="0">D10/D$6</f>
        <v>0.36737037314720605</v>
      </c>
      <c r="E27" s="9">
        <f t="shared" si="0"/>
        <v>0.26826358538792744</v>
      </c>
      <c r="F27" s="9">
        <f t="shared" si="0"/>
        <v>0.27733118684056929</v>
      </c>
      <c r="G27" s="9">
        <f t="shared" si="0"/>
        <v>0.20781204667940839</v>
      </c>
      <c r="H27" s="9">
        <f t="shared" si="0"/>
        <v>0.21459897505706771</v>
      </c>
      <c r="I27" s="9">
        <f t="shared" si="0"/>
        <v>0.16843896450082743</v>
      </c>
      <c r="J27" s="9">
        <f t="shared" si="0"/>
        <v>0.1743869482125783</v>
      </c>
      <c r="K27" s="9">
        <f t="shared" si="0"/>
        <v>0.1140146961743123</v>
      </c>
      <c r="L27" s="9">
        <f t="shared" si="0"/>
        <v>0.11929651778710509</v>
      </c>
    </row>
    <row r="28" spans="1:14">
      <c r="A28" s="1"/>
      <c r="B28" s="6" t="s">
        <v>143</v>
      </c>
      <c r="C28" s="9">
        <f>C11/C$6</f>
        <v>0.16984183499038438</v>
      </c>
      <c r="D28" s="9">
        <f t="shared" ref="D28:F29" si="1">D11/D$6</f>
        <v>0.17518735680985328</v>
      </c>
      <c r="E28" s="9">
        <f t="shared" si="1"/>
        <v>0.14042067643842909</v>
      </c>
      <c r="F28" s="9">
        <f t="shared" si="1"/>
        <v>0.14675539004707586</v>
      </c>
      <c r="G28" s="9">
        <f t="shared" ref="C28:L37" si="2">G11/G$6</f>
        <v>0.11272325410655486</v>
      </c>
      <c r="H28" s="9">
        <f t="shared" si="2"/>
        <v>0.11750470437929877</v>
      </c>
      <c r="I28" s="9">
        <f t="shared" si="2"/>
        <v>9.3172138586525163E-2</v>
      </c>
      <c r="J28" s="9">
        <f t="shared" si="2"/>
        <v>9.7685180972988978E-2</v>
      </c>
      <c r="K28" s="9">
        <f t="shared" si="2"/>
        <v>6.3085124064839973E-2</v>
      </c>
      <c r="L28" s="9">
        <f t="shared" si="2"/>
        <v>6.749750307470255E-2</v>
      </c>
    </row>
    <row r="29" spans="1:14">
      <c r="B29" s="6" t="s">
        <v>144</v>
      </c>
      <c r="C29" s="9">
        <f>C12/C$6</f>
        <v>1.9761802991764259E-2</v>
      </c>
      <c r="D29" s="9">
        <f t="shared" si="1"/>
        <v>2.211318337397733E-2</v>
      </c>
      <c r="E29" s="9">
        <f t="shared" si="1"/>
        <v>1.4426248590791051E-2</v>
      </c>
      <c r="F29" s="9">
        <f t="shared" si="1"/>
        <v>1.5728339714900941E-2</v>
      </c>
      <c r="G29" s="9">
        <f t="shared" si="2"/>
        <v>1.1151163866883624E-2</v>
      </c>
      <c r="H29" s="9">
        <f t="shared" si="2"/>
        <v>1.2155389098936435E-2</v>
      </c>
      <c r="I29" s="9">
        <f t="shared" si="2"/>
        <v>9.5335676068130978E-3</v>
      </c>
      <c r="J29" s="9">
        <f t="shared" si="2"/>
        <v>1.0439264994992743E-2</v>
      </c>
      <c r="K29" s="9">
        <f t="shared" si="2"/>
        <v>7.5142078978430935E-3</v>
      </c>
      <c r="L29" s="9">
        <f t="shared" si="2"/>
        <v>8.0499706569994393E-3</v>
      </c>
    </row>
    <row r="30" spans="1:14">
      <c r="B30" s="6" t="s">
        <v>145</v>
      </c>
      <c r="C30" s="9">
        <f t="shared" si="2"/>
        <v>1.2097825453191451E-2</v>
      </c>
      <c r="D30" s="9">
        <f t="shared" si="2"/>
        <v>1.1923542464948013E-2</v>
      </c>
      <c r="E30" s="9">
        <f t="shared" si="2"/>
        <v>7.1695981828445859E-3</v>
      </c>
      <c r="F30" s="9">
        <f t="shared" si="2"/>
        <v>7.0397025370933812E-3</v>
      </c>
      <c r="G30" s="9">
        <f t="shared" si="2"/>
        <v>4.9774605251852221E-3</v>
      </c>
      <c r="H30" s="9">
        <f t="shared" si="2"/>
        <v>4.8478642216269211E-3</v>
      </c>
      <c r="I30" s="9">
        <f t="shared" si="2"/>
        <v>3.5632862420032479E-3</v>
      </c>
      <c r="J30" s="9">
        <f t="shared" si="2"/>
        <v>3.4826319829729295E-3</v>
      </c>
      <c r="K30" s="9">
        <f t="shared" si="2"/>
        <v>2.4491972437044032E-3</v>
      </c>
      <c r="L30" s="9">
        <f t="shared" si="2"/>
        <v>2.3567318323091486E-3</v>
      </c>
    </row>
    <row r="31" spans="1:14">
      <c r="B31" s="6" t="s">
        <v>146</v>
      </c>
      <c r="C31" s="9">
        <f t="shared" si="2"/>
        <v>1.787475240352588E-2</v>
      </c>
      <c r="D31" s="9">
        <f t="shared" si="2"/>
        <v>1.8339858863143668E-2</v>
      </c>
      <c r="E31" s="9">
        <f t="shared" si="2"/>
        <v>1.0837742298583948E-2</v>
      </c>
      <c r="F31" s="9">
        <f t="shared" si="2"/>
        <v>1.1147655673116376E-2</v>
      </c>
      <c r="G31" s="9">
        <f t="shared" si="2"/>
        <v>7.5308778599100052E-3</v>
      </c>
      <c r="H31" s="9">
        <f t="shared" si="2"/>
        <v>7.7201898657406299E-3</v>
      </c>
      <c r="I31" s="9">
        <f t="shared" si="2"/>
        <v>5.5133705175776336E-3</v>
      </c>
      <c r="J31" s="9">
        <f t="shared" si="2"/>
        <v>5.6762365063428386E-3</v>
      </c>
      <c r="K31" s="9">
        <f t="shared" si="2"/>
        <v>3.8244368706840956E-3</v>
      </c>
      <c r="L31" s="9">
        <f t="shared" si="2"/>
        <v>3.9394901810303386E-3</v>
      </c>
    </row>
    <row r="32" spans="1:14">
      <c r="B32" s="6" t="s">
        <v>147</v>
      </c>
      <c r="C32" s="9">
        <f t="shared" si="2"/>
        <v>5.1496885680245991E-3</v>
      </c>
      <c r="D32" s="9">
        <f t="shared" si="2"/>
        <v>5.2698205094181766E-3</v>
      </c>
      <c r="E32" s="9">
        <f t="shared" si="2"/>
        <v>3.0976937695393323E-3</v>
      </c>
      <c r="F32" s="9">
        <f t="shared" si="2"/>
        <v>3.2044142577896781E-3</v>
      </c>
      <c r="G32" s="9">
        <f t="shared" si="2"/>
        <v>2.1245793217936084E-3</v>
      </c>
      <c r="H32" s="9">
        <f t="shared" si="2"/>
        <v>2.169171112930321E-3</v>
      </c>
      <c r="I32" s="9">
        <f t="shared" si="2"/>
        <v>1.5565842705009137E-3</v>
      </c>
      <c r="J32" s="9">
        <f t="shared" si="2"/>
        <v>1.5960147573155848E-3</v>
      </c>
      <c r="K32" s="9">
        <f t="shared" si="2"/>
        <v>1.0568609816879156E-3</v>
      </c>
      <c r="L32" s="9">
        <f t="shared" si="2"/>
        <v>1.0797097120612759E-3</v>
      </c>
    </row>
    <row r="33" spans="1:12">
      <c r="B33" s="6" t="s">
        <v>148</v>
      </c>
      <c r="C33" s="9">
        <f t="shared" si="2"/>
        <v>7.2255750318476267E-2</v>
      </c>
      <c r="D33" s="9">
        <f t="shared" si="2"/>
        <v>7.2498957698230254E-2</v>
      </c>
      <c r="E33" s="9">
        <f t="shared" si="2"/>
        <v>4.7008908907626032E-2</v>
      </c>
      <c r="F33" s="9">
        <f t="shared" si="2"/>
        <v>4.7498030456165644E-2</v>
      </c>
      <c r="G33" s="9">
        <f t="shared" si="2"/>
        <v>3.2643720450188832E-2</v>
      </c>
      <c r="H33" s="9">
        <f t="shared" si="2"/>
        <v>3.317795393560867E-2</v>
      </c>
      <c r="I33" s="9">
        <f t="shared" si="2"/>
        <v>2.5543382402591627E-2</v>
      </c>
      <c r="J33" s="9">
        <f t="shared" si="2"/>
        <v>2.5745838374160824E-2</v>
      </c>
      <c r="K33" s="9">
        <f t="shared" si="2"/>
        <v>1.5852566181496955E-2</v>
      </c>
      <c r="L33" s="9">
        <f t="shared" si="2"/>
        <v>1.6126997606578999E-2</v>
      </c>
    </row>
    <row r="34" spans="1:12">
      <c r="B34" s="6" t="s">
        <v>149</v>
      </c>
      <c r="C34" s="9">
        <f t="shared" si="2"/>
        <v>3.1005137197144751E-3</v>
      </c>
      <c r="D34" s="9">
        <f t="shared" si="2"/>
        <v>2.9506562174627369E-3</v>
      </c>
      <c r="E34" s="9">
        <f t="shared" si="2"/>
        <v>2.3761916203014948E-3</v>
      </c>
      <c r="F34" s="9">
        <f t="shared" si="2"/>
        <v>2.3006231461000781E-3</v>
      </c>
      <c r="G34" s="9">
        <f t="shared" si="2"/>
        <v>1.9682728418400734E-3</v>
      </c>
      <c r="H34" s="9">
        <f t="shared" si="2"/>
        <v>1.9051255192100984E-3</v>
      </c>
      <c r="I34" s="9">
        <f t="shared" si="2"/>
        <v>1.8460654315265483E-3</v>
      </c>
      <c r="J34" s="9">
        <f t="shared" si="2"/>
        <v>1.7007939656362705E-3</v>
      </c>
      <c r="K34" s="9">
        <f t="shared" si="2"/>
        <v>1.8478949035545503E-3</v>
      </c>
      <c r="L34" s="9">
        <f t="shared" si="2"/>
        <v>1.6406371521243068E-3</v>
      </c>
    </row>
    <row r="35" spans="1:12">
      <c r="A35" s="1"/>
      <c r="B35" s="6" t="s">
        <v>150</v>
      </c>
      <c r="C35" s="9">
        <f t="shared" si="2"/>
        <v>7.4930716225376157E-3</v>
      </c>
      <c r="D35" s="9">
        <f t="shared" si="2"/>
        <v>7.9743855429635097E-3</v>
      </c>
      <c r="E35" s="9">
        <f t="shared" si="2"/>
        <v>4.8181310412022168E-3</v>
      </c>
      <c r="F35" s="9">
        <f t="shared" si="2"/>
        <v>4.6364388565072155E-3</v>
      </c>
      <c r="G35" s="9">
        <f t="shared" si="2"/>
        <v>4.0643961903525658E-3</v>
      </c>
      <c r="H35" s="9">
        <f t="shared" si="2"/>
        <v>4.0095760990619513E-3</v>
      </c>
      <c r="I35" s="9">
        <f t="shared" si="2"/>
        <v>3.2655876674244689E-3</v>
      </c>
      <c r="J35" s="9">
        <f t="shared" si="2"/>
        <v>3.183377420443887E-3</v>
      </c>
      <c r="K35" s="9">
        <f t="shared" si="2"/>
        <v>2.6428182415383647E-3</v>
      </c>
      <c r="L35" s="9">
        <f t="shared" si="2"/>
        <v>2.6342609688115304E-3</v>
      </c>
    </row>
    <row r="36" spans="1:12">
      <c r="A36" s="1"/>
      <c r="B36" s="6" t="s">
        <v>151</v>
      </c>
      <c r="C36" s="9">
        <f t="shared" si="2"/>
        <v>8.4329825023857514E-3</v>
      </c>
      <c r="D36" s="9">
        <f t="shared" si="2"/>
        <v>8.7208580215493506E-3</v>
      </c>
      <c r="E36" s="9">
        <f t="shared" si="2"/>
        <v>7.7486856401263364E-3</v>
      </c>
      <c r="F36" s="9">
        <f t="shared" si="2"/>
        <v>8.2596233362419655E-3</v>
      </c>
      <c r="G36" s="9">
        <f t="shared" si="2"/>
        <v>7.1858403325519103E-3</v>
      </c>
      <c r="H36" s="9">
        <f t="shared" si="2"/>
        <v>7.3749292885878564E-3</v>
      </c>
      <c r="I36" s="9">
        <f t="shared" si="2"/>
        <v>6.514580165743071E-3</v>
      </c>
      <c r="J36" s="9">
        <f t="shared" si="2"/>
        <v>6.8573897427750838E-3</v>
      </c>
      <c r="K36" s="9">
        <f t="shared" si="2"/>
        <v>4.7332683666825547E-3</v>
      </c>
      <c r="L36" s="9">
        <f t="shared" si="2"/>
        <v>4.7711518948365282E-3</v>
      </c>
    </row>
    <row r="37" spans="1:12">
      <c r="A37" s="1"/>
      <c r="B37" s="6" t="s">
        <v>152</v>
      </c>
      <c r="C37" s="9">
        <f t="shared" si="2"/>
        <v>4.3128579650677991E-2</v>
      </c>
      <c r="D37" s="9">
        <f t="shared" si="2"/>
        <v>4.2391753645659655E-2</v>
      </c>
      <c r="E37" s="9">
        <f t="shared" si="2"/>
        <v>3.0359708898483398E-2</v>
      </c>
      <c r="F37" s="9">
        <f t="shared" si="2"/>
        <v>3.0760968815578507E-2</v>
      </c>
      <c r="G37" s="9">
        <f t="shared" si="2"/>
        <v>2.3442481184147528E-2</v>
      </c>
      <c r="H37" s="9">
        <f t="shared" si="2"/>
        <v>2.3734071536066183E-2</v>
      </c>
      <c r="I37" s="9">
        <f t="shared" si="2"/>
        <v>1.793040161012226E-2</v>
      </c>
      <c r="J37" s="9">
        <f t="shared" si="2"/>
        <v>1.8020219494949159E-2</v>
      </c>
      <c r="K37" s="9">
        <f t="shared" si="2"/>
        <v>1.1008321422280332E-2</v>
      </c>
      <c r="L37" s="9">
        <f t="shared" si="2"/>
        <v>1.120006470765094E-2</v>
      </c>
    </row>
    <row r="38" spans="1:12">
      <c r="A38" s="1"/>
      <c r="C38" s="25"/>
      <c r="D38" s="25"/>
      <c r="E38" s="25"/>
      <c r="F38" s="25"/>
      <c r="G38" s="25"/>
      <c r="H38" s="25"/>
      <c r="I38" s="25"/>
      <c r="J38" s="25"/>
      <c r="K38" s="25"/>
      <c r="L38" s="25"/>
    </row>
    <row r="39" spans="1:12" ht="15">
      <c r="A39" s="1"/>
      <c r="B39" s="13" t="s">
        <v>77</v>
      </c>
      <c r="C39" s="68" t="s">
        <v>222</v>
      </c>
      <c r="D39" s="47"/>
      <c r="E39" s="68" t="s">
        <v>223</v>
      </c>
      <c r="F39" s="47"/>
      <c r="G39" s="68" t="s">
        <v>224</v>
      </c>
      <c r="H39" s="47"/>
      <c r="I39" s="68" t="s">
        <v>225</v>
      </c>
      <c r="J39" s="47"/>
      <c r="K39" s="68" t="s">
        <v>226</v>
      </c>
      <c r="L39" s="47"/>
    </row>
    <row r="40" spans="1:12" ht="15">
      <c r="B40" s="12" t="s">
        <v>172</v>
      </c>
      <c r="C40" s="12" t="s">
        <v>122</v>
      </c>
      <c r="D40" s="12" t="s">
        <v>123</v>
      </c>
      <c r="E40" s="12" t="s">
        <v>122</v>
      </c>
      <c r="F40" s="12" t="s">
        <v>123</v>
      </c>
      <c r="G40" s="12" t="s">
        <v>122</v>
      </c>
      <c r="H40" s="12" t="s">
        <v>123</v>
      </c>
      <c r="I40" s="12" t="s">
        <v>122</v>
      </c>
      <c r="J40" s="12" t="s">
        <v>123</v>
      </c>
      <c r="K40" s="12" t="s">
        <v>122</v>
      </c>
      <c r="L40" s="12" t="s">
        <v>123</v>
      </c>
    </row>
    <row r="41" spans="1:12">
      <c r="B41" s="6" t="s">
        <v>128</v>
      </c>
      <c r="C41" s="32">
        <v>7884.2796891295893</v>
      </c>
      <c r="D41" s="32">
        <v>7455.6836562755207</v>
      </c>
      <c r="E41" s="32">
        <v>10693.508538574159</v>
      </c>
      <c r="F41" s="32">
        <v>10694.074094103609</v>
      </c>
      <c r="G41" s="32">
        <v>12775.485081460403</v>
      </c>
      <c r="H41" s="32">
        <v>13135.239712605271</v>
      </c>
      <c r="I41" s="32">
        <v>14766.080547117379</v>
      </c>
      <c r="J41" s="32">
        <v>15574.577265447933</v>
      </c>
      <c r="K41" s="32">
        <v>17876.720588631077</v>
      </c>
      <c r="L41" s="32">
        <v>20638.330696878384</v>
      </c>
    </row>
    <row r="42" spans="1:12">
      <c r="B42" s="6" t="s">
        <v>173</v>
      </c>
      <c r="C42" s="9">
        <f t="shared" ref="C42:F43" si="3">C11/C$41</f>
        <v>0.47291682150140613</v>
      </c>
      <c r="D42" s="9">
        <f t="shared" si="3"/>
        <v>0.47686849461770653</v>
      </c>
      <c r="E42" s="9">
        <f t="shared" si="3"/>
        <v>0.52344292735583631</v>
      </c>
      <c r="F42" s="9">
        <f t="shared" si="3"/>
        <v>0.52917016553007379</v>
      </c>
      <c r="G42" s="9">
        <f t="shared" ref="G42:L42" si="4">G11/G$41</f>
        <v>0.54242887218397406</v>
      </c>
      <c r="H42" s="9">
        <f t="shared" si="4"/>
        <v>0.54755482568381819</v>
      </c>
      <c r="I42" s="9">
        <f t="shared" si="4"/>
        <v>0.55315074432238909</v>
      </c>
      <c r="J42" s="9">
        <f t="shared" si="4"/>
        <v>0.56016337216882994</v>
      </c>
      <c r="K42" s="9">
        <f t="shared" si="4"/>
        <v>0.55330695236333194</v>
      </c>
      <c r="L42" s="9">
        <f t="shared" si="4"/>
        <v>0.56579608798940517</v>
      </c>
    </row>
    <row r="43" spans="1:12">
      <c r="B43" s="6" t="s">
        <v>174</v>
      </c>
      <c r="C43" s="9">
        <f t="shared" si="3"/>
        <v>5.5025836588089384E-2</v>
      </c>
      <c r="D43" s="9">
        <f t="shared" si="3"/>
        <v>6.0193159248354881E-2</v>
      </c>
      <c r="E43" s="9">
        <f t="shared" si="3"/>
        <v>5.3776395219387353E-2</v>
      </c>
      <c r="F43" s="9">
        <f t="shared" si="3"/>
        <v>5.6713202341512239E-2</v>
      </c>
      <c r="G43" s="9">
        <f t="shared" ref="C43:L51" si="5">G12/G$41</f>
        <v>5.3659852953984538E-2</v>
      </c>
      <c r="H43" s="9">
        <f t="shared" si="5"/>
        <v>5.664234461373352E-2</v>
      </c>
      <c r="I43" s="9">
        <f t="shared" si="5"/>
        <v>5.6599538207005924E-2</v>
      </c>
      <c r="J43" s="9">
        <f t="shared" si="5"/>
        <v>5.9862650857719246E-2</v>
      </c>
      <c r="K43" s="9">
        <f t="shared" si="5"/>
        <v>6.5905608224004167E-2</v>
      </c>
      <c r="L43" s="9">
        <f t="shared" si="5"/>
        <v>6.747867252391479E-2</v>
      </c>
    </row>
    <row r="44" spans="1:12">
      <c r="B44" s="6" t="s">
        <v>175</v>
      </c>
      <c r="C44" s="9">
        <f t="shared" si="5"/>
        <v>3.3685841658069815E-2</v>
      </c>
      <c r="D44" s="9">
        <f t="shared" si="5"/>
        <v>3.2456461752211646E-2</v>
      </c>
      <c r="E44" s="9">
        <f t="shared" si="5"/>
        <v>2.6725946320581895E-2</v>
      </c>
      <c r="F44" s="9">
        <f t="shared" si="5"/>
        <v>2.5383739266007357E-2</v>
      </c>
      <c r="G44" s="9">
        <f t="shared" si="5"/>
        <v>2.3951741993398244E-2</v>
      </c>
      <c r="H44" s="9">
        <f t="shared" si="5"/>
        <v>2.2590341917233026E-2</v>
      </c>
      <c r="I44" s="9">
        <f t="shared" si="5"/>
        <v>2.1154762216468885E-2</v>
      </c>
      <c r="J44" s="9">
        <f t="shared" si="5"/>
        <v>1.9970714658803415E-2</v>
      </c>
      <c r="K44" s="9">
        <f t="shared" si="5"/>
        <v>2.1481417096967291E-2</v>
      </c>
      <c r="L44" s="9">
        <f t="shared" si="5"/>
        <v>1.9755244126362006E-2</v>
      </c>
    </row>
    <row r="45" spans="1:12">
      <c r="B45" s="6" t="s">
        <v>176</v>
      </c>
      <c r="C45" s="9">
        <f t="shared" si="5"/>
        <v>4.9771430532875846E-2</v>
      </c>
      <c r="D45" s="9">
        <f t="shared" si="5"/>
        <v>4.9921986648049185E-2</v>
      </c>
      <c r="E45" s="9">
        <f t="shared" si="5"/>
        <v>4.0399602811957633E-2</v>
      </c>
      <c r="F45" s="9">
        <f t="shared" si="5"/>
        <v>4.0196184930059393E-2</v>
      </c>
      <c r="G45" s="9">
        <f t="shared" si="5"/>
        <v>3.6238889805690087E-2</v>
      </c>
      <c r="H45" s="9">
        <f t="shared" si="5"/>
        <v>3.5974961500573902E-2</v>
      </c>
      <c r="I45" s="9">
        <f t="shared" si="5"/>
        <v>3.2732156326872638E-2</v>
      </c>
      <c r="J45" s="9">
        <f t="shared" si="5"/>
        <v>3.2549663633218047E-2</v>
      </c>
      <c r="K45" s="9">
        <f t="shared" si="5"/>
        <v>3.3543367644790933E-2</v>
      </c>
      <c r="L45" s="9">
        <f t="shared" si="5"/>
        <v>3.3022675381528727E-2</v>
      </c>
    </row>
    <row r="46" spans="1:12">
      <c r="A46" s="1"/>
      <c r="B46" s="6" t="s">
        <v>177</v>
      </c>
      <c r="C46" s="9">
        <f t="shared" si="5"/>
        <v>1.4339072287167647E-2</v>
      </c>
      <c r="D46" s="9">
        <f t="shared" si="5"/>
        <v>1.4344707397802459E-2</v>
      </c>
      <c r="E46" s="9">
        <f t="shared" si="5"/>
        <v>1.1547201850224495E-2</v>
      </c>
      <c r="F46" s="9">
        <f t="shared" si="5"/>
        <v>1.1554467762155487E-2</v>
      </c>
      <c r="G46" s="9">
        <f t="shared" si="5"/>
        <v>1.0223561895192711E-2</v>
      </c>
      <c r="H46" s="9">
        <f t="shared" si="5"/>
        <v>1.0108021775749298E-2</v>
      </c>
      <c r="I46" s="9">
        <f t="shared" si="5"/>
        <v>9.241236284691522E-3</v>
      </c>
      <c r="J46" s="9">
        <f t="shared" si="5"/>
        <v>9.1521456948144841E-3</v>
      </c>
      <c r="K46" s="9">
        <f t="shared" si="5"/>
        <v>9.2695153971390238E-3</v>
      </c>
      <c r="L46" s="9">
        <f t="shared" si="5"/>
        <v>9.0506389632269979E-3</v>
      </c>
    </row>
    <row r="47" spans="1:12">
      <c r="A47" s="1"/>
      <c r="B47" s="6" t="s">
        <v>178</v>
      </c>
      <c r="C47" s="9">
        <f t="shared" si="5"/>
        <v>0.20119283201189864</v>
      </c>
      <c r="D47" s="9">
        <f t="shared" si="5"/>
        <v>0.19734568434885677</v>
      </c>
      <c r="E47" s="9">
        <f t="shared" si="5"/>
        <v>0.17523402902279095</v>
      </c>
      <c r="F47" s="9">
        <f t="shared" si="5"/>
        <v>0.17126826231581041</v>
      </c>
      <c r="G47" s="9">
        <f t="shared" si="5"/>
        <v>0.15708290723178478</v>
      </c>
      <c r="H47" s="9">
        <f t="shared" si="5"/>
        <v>0.15460443800715146</v>
      </c>
      <c r="I47" s="9">
        <f t="shared" si="5"/>
        <v>0.15164770502056932</v>
      </c>
      <c r="J47" s="9">
        <f t="shared" si="5"/>
        <v>0.14763626887246489</v>
      </c>
      <c r="K47" s="9">
        <f t="shared" si="5"/>
        <v>0.13903967394923047</v>
      </c>
      <c r="L47" s="9">
        <f t="shared" si="5"/>
        <v>0.135184143726299</v>
      </c>
    </row>
    <row r="48" spans="1:12">
      <c r="A48" s="1"/>
      <c r="B48" s="6" t="s">
        <v>179</v>
      </c>
      <c r="C48" s="9">
        <f t="shared" si="5"/>
        <v>8.6332386448361512E-3</v>
      </c>
      <c r="D48" s="9">
        <f t="shared" si="5"/>
        <v>8.0318295462557705E-3</v>
      </c>
      <c r="E48" s="9">
        <f t="shared" si="5"/>
        <v>8.8576748754973945E-3</v>
      </c>
      <c r="F48" s="9">
        <f t="shared" si="5"/>
        <v>8.2955803575839749E-3</v>
      </c>
      <c r="G48" s="9">
        <f t="shared" si="5"/>
        <v>9.471408771968488E-3</v>
      </c>
      <c r="H48" s="9">
        <f t="shared" si="5"/>
        <v>8.8776077271733173E-3</v>
      </c>
      <c r="I48" s="9">
        <f t="shared" si="5"/>
        <v>1.0959847900973528E-2</v>
      </c>
      <c r="J48" s="9">
        <f t="shared" si="5"/>
        <v>9.7529888737028451E-3</v>
      </c>
      <c r="K48" s="9">
        <f t="shared" si="5"/>
        <v>1.6207515044634083E-2</v>
      </c>
      <c r="L48" s="9">
        <f t="shared" si="5"/>
        <v>1.3752598839910526E-2</v>
      </c>
    </row>
    <row r="49" spans="1:13">
      <c r="A49" s="1"/>
      <c r="B49" s="6" t="s">
        <v>180</v>
      </c>
      <c r="C49" s="9">
        <f t="shared" si="5"/>
        <v>2.08641152235166E-2</v>
      </c>
      <c r="D49" s="9">
        <f t="shared" si="5"/>
        <v>2.1706664788039825E-2</v>
      </c>
      <c r="E49" s="9">
        <f t="shared" si="5"/>
        <v>1.7960436315778268E-2</v>
      </c>
      <c r="F49" s="9">
        <f t="shared" si="5"/>
        <v>1.6718057962852147E-2</v>
      </c>
      <c r="G49" s="9">
        <f t="shared" si="5"/>
        <v>1.9558039369212844E-2</v>
      </c>
      <c r="H49" s="9">
        <f t="shared" si="5"/>
        <v>1.8684041235498421E-2</v>
      </c>
      <c r="I49" s="9">
        <f t="shared" si="5"/>
        <v>1.938736489565885E-2</v>
      </c>
      <c r="J49" s="9">
        <f t="shared" si="5"/>
        <v>1.8254677044771371E-2</v>
      </c>
      <c r="K49" s="9">
        <f t="shared" si="5"/>
        <v>2.3179627979693695E-2</v>
      </c>
      <c r="L49" s="9">
        <f t="shared" si="5"/>
        <v>2.2081624993552585E-2</v>
      </c>
    </row>
    <row r="50" spans="1:13">
      <c r="A50" s="1"/>
      <c r="B50" s="6" t="s">
        <v>181</v>
      </c>
      <c r="C50" s="9">
        <f t="shared" si="5"/>
        <v>2.3481254079897512E-2</v>
      </c>
      <c r="D50" s="9">
        <f t="shared" si="5"/>
        <v>2.3738599133182919E-2</v>
      </c>
      <c r="E50" s="9">
        <f t="shared" si="5"/>
        <v>2.8884597322149441E-2</v>
      </c>
      <c r="F50" s="9">
        <f t="shared" si="5"/>
        <v>2.9782526193097118E-2</v>
      </c>
      <c r="G50" s="9">
        <f t="shared" si="5"/>
        <v>3.4578555225133339E-2</v>
      </c>
      <c r="H50" s="9">
        <f t="shared" si="5"/>
        <v>3.4366097445836644E-2</v>
      </c>
      <c r="I50" s="9">
        <f t="shared" si="5"/>
        <v>3.8676206452878482E-2</v>
      </c>
      <c r="J50" s="9">
        <f t="shared" si="5"/>
        <v>3.9322838165708945E-2</v>
      </c>
      <c r="K50" s="9">
        <f t="shared" si="5"/>
        <v>4.1514546155050562E-2</v>
      </c>
      <c r="L50" s="9">
        <f t="shared" si="5"/>
        <v>3.9994058362634352E-2</v>
      </c>
    </row>
    <row r="51" spans="1:13">
      <c r="B51" s="6" t="s">
        <v>182</v>
      </c>
      <c r="C51" s="9">
        <f t="shared" si="5"/>
        <v>0.1200895574722423</v>
      </c>
      <c r="D51" s="9">
        <f t="shared" si="5"/>
        <v>0.11539241251953976</v>
      </c>
      <c r="E51" s="9">
        <f t="shared" si="5"/>
        <v>0.11317118890579647</v>
      </c>
      <c r="F51" s="9">
        <f t="shared" si="5"/>
        <v>0.11091781334084945</v>
      </c>
      <c r="G51" s="9">
        <f t="shared" si="5"/>
        <v>0.11280617056966021</v>
      </c>
      <c r="H51" s="9">
        <f t="shared" si="5"/>
        <v>0.11059732009323271</v>
      </c>
      <c r="I51" s="9">
        <f t="shared" si="5"/>
        <v>0.10645043837249533</v>
      </c>
      <c r="J51" s="9">
        <f t="shared" si="5"/>
        <v>0.10333468002996674</v>
      </c>
      <c r="K51" s="9">
        <f>K20/K$41</f>
        <v>9.6551776145157378E-2</v>
      </c>
      <c r="L51" s="9">
        <f t="shared" si="5"/>
        <v>9.3884255093165586E-2</v>
      </c>
      <c r="M51" s="25"/>
    </row>
    <row r="52" spans="1:13">
      <c r="C52" s="1"/>
      <c r="D52" s="1"/>
      <c r="E52" s="1"/>
      <c r="F52" s="1"/>
      <c r="G52" s="1"/>
      <c r="H52" s="1"/>
      <c r="I52" s="1"/>
      <c r="J52" s="1"/>
      <c r="K52" s="1"/>
      <c r="L52" s="1"/>
    </row>
    <row r="57" spans="1:13">
      <c r="A57" s="1"/>
    </row>
    <row r="58" spans="1:13">
      <c r="A58" s="1"/>
    </row>
  </sheetData>
  <mergeCells count="16">
    <mergeCell ref="B2:L2"/>
    <mergeCell ref="C39:D39"/>
    <mergeCell ref="E39:F39"/>
    <mergeCell ref="G39:H39"/>
    <mergeCell ref="I39:J39"/>
    <mergeCell ref="K39:L39"/>
    <mergeCell ref="C25:D25"/>
    <mergeCell ref="E25:F25"/>
    <mergeCell ref="G25:H25"/>
    <mergeCell ref="I25:J25"/>
    <mergeCell ref="K25:L25"/>
    <mergeCell ref="K4:L4"/>
    <mergeCell ref="I4:J4"/>
    <mergeCell ref="G4:H4"/>
    <mergeCell ref="E4:F4"/>
    <mergeCell ref="C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A510-3905-408D-8B50-58F5B875610B}">
  <dimension ref="B2:S263"/>
  <sheetViews>
    <sheetView showGridLines="0" workbookViewId="0">
      <selection activeCell="H11" sqref="H11"/>
    </sheetView>
  </sheetViews>
  <sheetFormatPr defaultRowHeight="14.25"/>
  <cols>
    <col min="3" max="3" width="12.5" customWidth="1"/>
    <col min="4" max="4" width="11.625" customWidth="1"/>
    <col min="5" max="7" width="12.5" customWidth="1"/>
    <col min="10" max="10" width="12.625" customWidth="1"/>
    <col min="11" max="12" width="11.625" customWidth="1"/>
    <col min="13" max="14" width="12.5" customWidth="1"/>
  </cols>
  <sheetData>
    <row r="2" spans="2:19" ht="15">
      <c r="B2" s="47" t="s">
        <v>120</v>
      </c>
      <c r="C2" s="47"/>
      <c r="D2" s="47"/>
      <c r="E2" s="47"/>
      <c r="F2" s="47"/>
      <c r="G2" s="47"/>
      <c r="H2" s="47"/>
      <c r="I2" s="47"/>
      <c r="J2" s="47"/>
      <c r="K2" s="47"/>
      <c r="L2" s="47"/>
      <c r="M2" s="47"/>
      <c r="N2" s="47"/>
    </row>
    <row r="4" spans="2:19" ht="15">
      <c r="B4" s="47" t="s">
        <v>183</v>
      </c>
      <c r="C4" s="47"/>
      <c r="D4" s="47"/>
      <c r="E4" s="47"/>
      <c r="F4" s="47"/>
      <c r="G4" s="47"/>
      <c r="I4" s="47" t="s">
        <v>184</v>
      </c>
      <c r="J4" s="47"/>
      <c r="K4" s="47"/>
      <c r="L4" s="47"/>
      <c r="M4" s="47"/>
      <c r="N4" s="47"/>
      <c r="P4" s="1"/>
      <c r="Q4" s="1"/>
      <c r="R4" s="1"/>
      <c r="S4" s="1"/>
    </row>
    <row r="5" spans="2:19">
      <c r="B5" s="6"/>
      <c r="C5" s="65" t="s">
        <v>86</v>
      </c>
      <c r="D5" s="66"/>
      <c r="E5" s="66"/>
      <c r="F5" s="66"/>
      <c r="G5" s="67"/>
      <c r="I5" s="6"/>
      <c r="J5" s="65" t="s">
        <v>227</v>
      </c>
      <c r="K5" s="66"/>
      <c r="L5" s="66"/>
      <c r="M5" s="66"/>
      <c r="N5" s="67"/>
      <c r="P5" s="1"/>
      <c r="R5" s="1"/>
    </row>
    <row r="6" spans="2:19">
      <c r="B6" s="6" t="s">
        <v>114</v>
      </c>
      <c r="C6" s="6">
        <v>1</v>
      </c>
      <c r="D6" s="6">
        <v>2</v>
      </c>
      <c r="E6" s="6">
        <v>3</v>
      </c>
      <c r="F6" s="6">
        <v>4</v>
      </c>
      <c r="G6" s="6">
        <v>5</v>
      </c>
      <c r="I6" s="6" t="s">
        <v>114</v>
      </c>
      <c r="J6" s="6">
        <v>1</v>
      </c>
      <c r="K6" s="6">
        <v>2</v>
      </c>
      <c r="L6" s="6">
        <v>3</v>
      </c>
      <c r="M6" s="6">
        <v>4</v>
      </c>
      <c r="N6" s="6">
        <v>5</v>
      </c>
      <c r="P6" s="1"/>
      <c r="R6" s="1"/>
    </row>
    <row r="7" spans="2:19">
      <c r="B7" s="26" t="s">
        <v>115</v>
      </c>
      <c r="C7" s="32">
        <v>61171.445313377095</v>
      </c>
      <c r="D7" s="32">
        <v>62766.219693891377</v>
      </c>
      <c r="E7" s="32">
        <v>63455.227717263871</v>
      </c>
      <c r="F7" s="32">
        <v>66736.638955086732</v>
      </c>
      <c r="G7" s="32">
        <v>74009.652178258912</v>
      </c>
      <c r="I7" s="26" t="s">
        <v>115</v>
      </c>
      <c r="J7" s="32">
        <v>84593.594271475944</v>
      </c>
      <c r="K7" s="32">
        <v>56326.401859050413</v>
      </c>
      <c r="L7" s="32">
        <v>58164.377748913452</v>
      </c>
      <c r="M7" s="32">
        <v>63236.855401276131</v>
      </c>
      <c r="N7" s="32">
        <v>77335.696824735118</v>
      </c>
      <c r="P7" s="1"/>
      <c r="R7" s="1"/>
    </row>
    <row r="8" spans="2:19">
      <c r="B8" s="7" t="s">
        <v>116</v>
      </c>
      <c r="C8" s="32">
        <v>71690.231639986436</v>
      </c>
      <c r="D8" s="32">
        <v>66833.853164086118</v>
      </c>
      <c r="E8" s="32">
        <v>67302.752789159495</v>
      </c>
      <c r="F8" s="32">
        <v>74437.266626369703</v>
      </c>
      <c r="G8" s="32">
        <v>71311.523379984821</v>
      </c>
      <c r="I8" s="7" t="s">
        <v>116</v>
      </c>
      <c r="J8" s="32">
        <v>93846.701323181769</v>
      </c>
      <c r="K8" s="32">
        <v>59278.93916137729</v>
      </c>
      <c r="L8" s="32">
        <v>58777.332937479005</v>
      </c>
      <c r="M8" s="32">
        <v>68555.965634042499</v>
      </c>
      <c r="N8" s="32">
        <v>74275.440929886143</v>
      </c>
      <c r="P8" s="1"/>
      <c r="R8" s="1"/>
    </row>
    <row r="9" spans="2:19">
      <c r="B9" s="7" t="s">
        <v>117</v>
      </c>
      <c r="C9" s="32">
        <v>66888.11949127476</v>
      </c>
      <c r="D9" s="32">
        <v>68571.462370337671</v>
      </c>
      <c r="E9" s="32">
        <v>67619.791423875678</v>
      </c>
      <c r="F9" s="32">
        <v>81431.281869269456</v>
      </c>
      <c r="G9" s="32">
        <v>73552.164948453603</v>
      </c>
      <c r="I9" s="7" t="s">
        <v>117</v>
      </c>
      <c r="J9" s="32">
        <v>86004.910923056625</v>
      </c>
      <c r="K9" s="32">
        <v>60147.38887976671</v>
      </c>
      <c r="L9" s="32">
        <v>61571.559110957605</v>
      </c>
      <c r="M9" s="32">
        <v>85674.375722905053</v>
      </c>
      <c r="N9" s="32">
        <v>80569.292497716786</v>
      </c>
      <c r="P9" s="1"/>
      <c r="R9" s="1"/>
    </row>
    <row r="10" spans="2:19">
      <c r="B10" s="7" t="s">
        <v>118</v>
      </c>
      <c r="C10" s="32">
        <v>77352.593886462884</v>
      </c>
      <c r="D10" s="32">
        <v>66680.906432748539</v>
      </c>
      <c r="E10" s="32">
        <v>77242.113997113993</v>
      </c>
      <c r="F10" s="32">
        <v>75382.830357142855</v>
      </c>
      <c r="G10" s="32">
        <v>78594.562865497079</v>
      </c>
      <c r="I10" s="7" t="s">
        <v>118</v>
      </c>
      <c r="J10" s="32">
        <v>95466.982810266811</v>
      </c>
      <c r="K10" s="32">
        <v>66770.959202571496</v>
      </c>
      <c r="L10" s="32">
        <v>76552.294935020633</v>
      </c>
      <c r="M10" s="32">
        <v>73338.819666681098</v>
      </c>
      <c r="N10" s="32">
        <v>95744.963303160679</v>
      </c>
      <c r="P10" s="1"/>
      <c r="R10" s="1"/>
    </row>
    <row r="11" spans="2:19">
      <c r="B11" s="7" t="s">
        <v>119</v>
      </c>
      <c r="C11" s="32">
        <v>84148.350064350059</v>
      </c>
      <c r="D11" s="32">
        <v>75651.079365079364</v>
      </c>
      <c r="E11" s="32">
        <v>80438.811197916672</v>
      </c>
      <c r="F11" s="32">
        <v>86610.597924773028</v>
      </c>
      <c r="G11" s="32">
        <v>84358.70502645502</v>
      </c>
      <c r="I11" s="7" t="s">
        <v>119</v>
      </c>
      <c r="J11" s="32">
        <v>101857.3588212242</v>
      </c>
      <c r="K11" s="32">
        <v>75101.136581017592</v>
      </c>
      <c r="L11" s="32">
        <v>74737.829344233454</v>
      </c>
      <c r="M11" s="32">
        <v>81718.897576465111</v>
      </c>
      <c r="N11" s="32">
        <v>86424.804574415073</v>
      </c>
      <c r="P11" s="1"/>
      <c r="R11" s="1"/>
    </row>
    <row r="12" spans="2:19">
      <c r="B12" s="15"/>
      <c r="C12" s="1"/>
      <c r="D12" s="1"/>
      <c r="E12" s="1"/>
      <c r="F12" s="1"/>
      <c r="G12" s="1"/>
      <c r="I12" s="15"/>
      <c r="J12" s="1"/>
      <c r="K12" s="1"/>
      <c r="L12" s="1"/>
      <c r="M12" s="1"/>
      <c r="N12" s="1"/>
      <c r="P12" s="1"/>
      <c r="Q12" s="1"/>
      <c r="R12" s="1"/>
      <c r="S12" s="1"/>
    </row>
    <row r="13" spans="2:19" ht="15">
      <c r="B13" s="47" t="s">
        <v>125</v>
      </c>
      <c r="C13" s="47"/>
      <c r="D13" s="47"/>
      <c r="E13" s="47"/>
      <c r="F13" s="47"/>
      <c r="G13" s="47"/>
      <c r="I13" s="47" t="s">
        <v>185</v>
      </c>
      <c r="J13" s="47"/>
      <c r="K13" s="47"/>
      <c r="L13" s="47"/>
      <c r="M13" s="47"/>
      <c r="N13" s="47"/>
      <c r="P13" s="1"/>
      <c r="R13" s="1"/>
    </row>
    <row r="14" spans="2:19">
      <c r="B14" s="6"/>
      <c r="C14" s="65" t="s">
        <v>86</v>
      </c>
      <c r="D14" s="66"/>
      <c r="E14" s="66"/>
      <c r="F14" s="66"/>
      <c r="G14" s="67"/>
      <c r="I14" s="6"/>
      <c r="J14" s="65" t="s">
        <v>227</v>
      </c>
      <c r="K14" s="66"/>
      <c r="L14" s="66"/>
      <c r="M14" s="66"/>
      <c r="N14" s="67"/>
      <c r="P14" s="1"/>
      <c r="R14" s="1"/>
    </row>
    <row r="15" spans="2:19">
      <c r="B15" s="6" t="s">
        <v>114</v>
      </c>
      <c r="C15" s="6">
        <v>1</v>
      </c>
      <c r="D15" s="6">
        <v>2</v>
      </c>
      <c r="E15" s="6">
        <v>3</v>
      </c>
      <c r="F15" s="6">
        <v>4</v>
      </c>
      <c r="G15" s="6">
        <v>5</v>
      </c>
      <c r="I15" s="6" t="s">
        <v>114</v>
      </c>
      <c r="J15" s="6">
        <v>1</v>
      </c>
      <c r="K15" s="6">
        <v>2</v>
      </c>
      <c r="L15" s="6">
        <v>3</v>
      </c>
      <c r="M15" s="6">
        <v>4</v>
      </c>
      <c r="N15" s="6">
        <v>5</v>
      </c>
      <c r="P15" s="1"/>
      <c r="R15" s="1"/>
    </row>
    <row r="16" spans="2:19">
      <c r="B16" s="26" t="s">
        <v>115</v>
      </c>
      <c r="C16" s="32">
        <v>79293.014754900287</v>
      </c>
      <c r="D16" s="32">
        <v>81832.736557121738</v>
      </c>
      <c r="E16" s="32">
        <v>83023.573064557349</v>
      </c>
      <c r="F16" s="32">
        <v>87722.736557751166</v>
      </c>
      <c r="G16" s="32">
        <v>97739.809346521462</v>
      </c>
      <c r="I16" s="26" t="s">
        <v>115</v>
      </c>
      <c r="J16" s="32">
        <v>110159.98158002058</v>
      </c>
      <c r="K16" s="32">
        <v>73175.608220950671</v>
      </c>
      <c r="L16" s="32">
        <v>75798.169511769695</v>
      </c>
      <c r="M16" s="32">
        <v>83655.549460954193</v>
      </c>
      <c r="N16" s="32">
        <v>101707.71691415097</v>
      </c>
      <c r="P16" s="1"/>
      <c r="R16" s="1"/>
    </row>
    <row r="17" spans="2:19">
      <c r="B17" s="7" t="s">
        <v>116</v>
      </c>
      <c r="C17" s="32">
        <v>92007.620912694751</v>
      </c>
      <c r="D17" s="32">
        <v>85325.164567249114</v>
      </c>
      <c r="E17" s="32">
        <v>85935.880247886322</v>
      </c>
      <c r="F17" s="32">
        <v>96480.009345681188</v>
      </c>
      <c r="G17" s="32">
        <v>91446.112956976998</v>
      </c>
      <c r="I17" s="7" t="s">
        <v>116</v>
      </c>
      <c r="J17" s="32">
        <v>120892.37566741285</v>
      </c>
      <c r="K17" s="32">
        <v>75645.387685926878</v>
      </c>
      <c r="L17" s="32">
        <v>74773.19662463275</v>
      </c>
      <c r="M17" s="32">
        <v>88859.983487997903</v>
      </c>
      <c r="N17" s="32">
        <v>94462.53524893774</v>
      </c>
      <c r="P17" s="1"/>
      <c r="R17" s="1"/>
    </row>
    <row r="18" spans="2:19">
      <c r="B18" s="7" t="s">
        <v>117</v>
      </c>
      <c r="C18" s="32">
        <v>82972.4325236976</v>
      </c>
      <c r="D18" s="32">
        <v>85416.490980365648</v>
      </c>
      <c r="E18" s="32">
        <v>84004.536049988354</v>
      </c>
      <c r="F18" s="32">
        <v>102977.93902566341</v>
      </c>
      <c r="G18" s="32">
        <v>91345.253397162422</v>
      </c>
      <c r="I18" s="7" t="s">
        <v>117</v>
      </c>
      <c r="J18" s="32">
        <v>106663.56490773274</v>
      </c>
      <c r="K18" s="32">
        <v>74553.200459070402</v>
      </c>
      <c r="L18" s="32">
        <v>76506.395371168444</v>
      </c>
      <c r="M18" s="32">
        <v>108135.70167239102</v>
      </c>
      <c r="N18" s="32">
        <v>99658.832000097536</v>
      </c>
      <c r="P18" s="1"/>
      <c r="R18" s="1"/>
    </row>
    <row r="19" spans="2:19">
      <c r="B19" s="7" t="s">
        <v>118</v>
      </c>
      <c r="C19" s="32">
        <v>97078.976222707424</v>
      </c>
      <c r="D19" s="32">
        <v>82336.332043859496</v>
      </c>
      <c r="E19" s="32">
        <v>97304.348909091059</v>
      </c>
      <c r="F19" s="32">
        <v>94444.487140624988</v>
      </c>
      <c r="G19" s="32">
        <v>99116.204157894725</v>
      </c>
      <c r="I19" s="7" t="s">
        <v>118</v>
      </c>
      <c r="J19" s="32">
        <v>120117.94882766521</v>
      </c>
      <c r="K19" s="32">
        <v>82851.959191511254</v>
      </c>
      <c r="L19" s="32">
        <v>97047.097272231171</v>
      </c>
      <c r="M19" s="32">
        <v>92104.884032288246</v>
      </c>
      <c r="N19" s="32">
        <v>120697.49624452004</v>
      </c>
      <c r="P19" s="1"/>
      <c r="R19" s="1"/>
    </row>
    <row r="20" spans="2:19">
      <c r="B20" s="7" t="s">
        <v>119</v>
      </c>
      <c r="C20" s="32">
        <v>106278.55083655084</v>
      </c>
      <c r="D20" s="32">
        <v>93328.276455026455</v>
      </c>
      <c r="E20" s="32">
        <v>100638.04166666667</v>
      </c>
      <c r="F20" s="32">
        <v>108743.05577172503</v>
      </c>
      <c r="G20" s="32">
        <v>104986.11111111111</v>
      </c>
      <c r="I20" s="7" t="s">
        <v>119</v>
      </c>
      <c r="J20" s="32">
        <v>127968.95105007438</v>
      </c>
      <c r="K20" s="32">
        <v>92517.976386144583</v>
      </c>
      <c r="L20" s="32">
        <v>93543.32184348673</v>
      </c>
      <c r="M20" s="32">
        <v>102044.72235004786</v>
      </c>
      <c r="N20" s="32">
        <v>106683.45349057262</v>
      </c>
      <c r="P20" s="1"/>
      <c r="Q20" s="1"/>
      <c r="R20" s="1"/>
      <c r="S20" s="1"/>
    </row>
    <row r="21" spans="2:19">
      <c r="B21" s="15"/>
      <c r="C21" s="1"/>
      <c r="D21" s="1"/>
      <c r="E21" s="1"/>
      <c r="F21" s="1"/>
      <c r="G21" s="1"/>
      <c r="I21" s="15"/>
      <c r="J21" s="1"/>
      <c r="K21" s="1"/>
      <c r="L21" s="1"/>
      <c r="M21" s="1"/>
      <c r="N21" s="1"/>
      <c r="P21" s="1"/>
      <c r="R21" s="1"/>
    </row>
    <row r="22" spans="2:19" ht="15">
      <c r="B22" s="47" t="s">
        <v>126</v>
      </c>
      <c r="C22" s="47"/>
      <c r="D22" s="47"/>
      <c r="E22" s="47"/>
      <c r="F22" s="47"/>
      <c r="G22" s="47"/>
      <c r="I22" s="47" t="s">
        <v>186</v>
      </c>
      <c r="J22" s="47"/>
      <c r="K22" s="47"/>
      <c r="L22" s="47"/>
      <c r="M22" s="47"/>
      <c r="N22" s="47"/>
      <c r="P22" s="1"/>
      <c r="R22" s="1"/>
    </row>
    <row r="23" spans="2:19">
      <c r="B23" s="6"/>
      <c r="C23" s="65" t="s">
        <v>86</v>
      </c>
      <c r="D23" s="66"/>
      <c r="E23" s="66"/>
      <c r="F23" s="66"/>
      <c r="G23" s="67"/>
      <c r="I23" s="6"/>
      <c r="J23" s="65" t="s">
        <v>227</v>
      </c>
      <c r="K23" s="66"/>
      <c r="L23" s="66"/>
      <c r="M23" s="66"/>
      <c r="N23" s="67"/>
      <c r="P23" s="1"/>
      <c r="R23" s="1"/>
    </row>
    <row r="24" spans="2:19">
      <c r="B24" s="6" t="s">
        <v>114</v>
      </c>
      <c r="C24" s="6">
        <v>1</v>
      </c>
      <c r="D24" s="6">
        <v>2</v>
      </c>
      <c r="E24" s="6">
        <v>3</v>
      </c>
      <c r="F24" s="6">
        <v>4</v>
      </c>
      <c r="G24" s="6">
        <v>5</v>
      </c>
      <c r="I24" s="6" t="s">
        <v>114</v>
      </c>
      <c r="J24" s="6">
        <v>1</v>
      </c>
      <c r="K24" s="6">
        <v>2</v>
      </c>
      <c r="L24" s="6">
        <v>3</v>
      </c>
      <c r="M24" s="6">
        <v>4</v>
      </c>
      <c r="N24" s="6">
        <v>5</v>
      </c>
      <c r="P24" s="1"/>
      <c r="R24" s="1"/>
    </row>
    <row r="25" spans="2:19">
      <c r="B25" s="26" t="s">
        <v>115</v>
      </c>
      <c r="C25" s="32">
        <v>18119.616789912947</v>
      </c>
      <c r="D25" s="32">
        <v>19064.546820870404</v>
      </c>
      <c r="E25" s="32">
        <v>19566.381640105796</v>
      </c>
      <c r="F25" s="32">
        <v>20984.18042426158</v>
      </c>
      <c r="G25" s="32">
        <v>23728.182910782321</v>
      </c>
      <c r="I25" s="26" t="s">
        <v>115</v>
      </c>
      <c r="J25" s="32">
        <v>25563.793299411791</v>
      </c>
      <c r="K25" s="32">
        <v>16847.475525700793</v>
      </c>
      <c r="L25" s="32">
        <v>17632.035208533845</v>
      </c>
      <c r="M25" s="32">
        <v>20416.998346070555</v>
      </c>
      <c r="N25" s="32">
        <v>24370.014299031231</v>
      </c>
      <c r="P25" s="1"/>
      <c r="R25" s="1"/>
    </row>
    <row r="26" spans="2:19">
      <c r="B26" s="7" t="s">
        <v>116</v>
      </c>
      <c r="C26" s="32">
        <v>20315.568618433113</v>
      </c>
      <c r="D26" s="32">
        <v>18489.522443031576</v>
      </c>
      <c r="E26" s="32">
        <v>18631.321509022851</v>
      </c>
      <c r="F26" s="32">
        <v>22040.968422605976</v>
      </c>
      <c r="G26" s="32">
        <v>20132.796661890425</v>
      </c>
      <c r="I26" s="7" t="s">
        <v>116</v>
      </c>
      <c r="J26" s="32">
        <v>27043.36392679227</v>
      </c>
      <c r="K26" s="32">
        <v>16364.844801705491</v>
      </c>
      <c r="L26" s="32">
        <v>15994.294344222091</v>
      </c>
      <c r="M26" s="32">
        <v>20302.391564919701</v>
      </c>
      <c r="N26" s="32">
        <v>20185.209081685283</v>
      </c>
      <c r="P26" s="1"/>
      <c r="R26" s="1"/>
    </row>
    <row r="27" spans="2:19">
      <c r="B27" s="7" t="s">
        <v>117</v>
      </c>
      <c r="C27" s="32">
        <v>16082.619265839454</v>
      </c>
      <c r="D27" s="32">
        <v>16843.325082854648</v>
      </c>
      <c r="E27" s="32">
        <v>16383.042479403317</v>
      </c>
      <c r="F27" s="32">
        <v>21544.947965216325</v>
      </c>
      <c r="G27" s="32">
        <v>17791.431471549022</v>
      </c>
      <c r="I27" s="7" t="s">
        <v>117</v>
      </c>
      <c r="J27" s="32">
        <v>20656.580053523568</v>
      </c>
      <c r="K27" s="32">
        <v>14404.362882251397</v>
      </c>
      <c r="L27" s="32">
        <v>14933.375753590437</v>
      </c>
      <c r="M27" s="32">
        <v>22459.64501892943</v>
      </c>
      <c r="N27" s="32">
        <v>19087.763994535067</v>
      </c>
      <c r="P27" s="1"/>
      <c r="R27" s="1"/>
    </row>
    <row r="28" spans="2:19">
      <c r="B28" s="7" t="s">
        <v>118</v>
      </c>
      <c r="C28" s="32">
        <v>19725.434500720523</v>
      </c>
      <c r="D28" s="32">
        <v>15654.45981926535</v>
      </c>
      <c r="E28" s="32">
        <v>20061.270412878788</v>
      </c>
      <c r="F28" s="32">
        <v>19060.698798046873</v>
      </c>
      <c r="G28" s="32">
        <v>20520.679613629385</v>
      </c>
      <c r="I28" s="7" t="s">
        <v>118</v>
      </c>
      <c r="J28" s="32">
        <v>24649.871831863027</v>
      </c>
      <c r="K28" s="32">
        <v>16080.123319340644</v>
      </c>
      <c r="L28" s="32">
        <v>20493.926295178357</v>
      </c>
      <c r="M28" s="32">
        <v>18765.216621904612</v>
      </c>
      <c r="N28" s="32">
        <v>24951.446051141815</v>
      </c>
      <c r="P28" s="1"/>
      <c r="R28" s="1"/>
    </row>
    <row r="29" spans="2:19">
      <c r="B29" s="7" t="s">
        <v>119</v>
      </c>
      <c r="C29" s="32">
        <v>22130.200772200773</v>
      </c>
      <c r="D29" s="32">
        <v>17677.197089947091</v>
      </c>
      <c r="E29" s="32">
        <v>20199.23046875</v>
      </c>
      <c r="F29" s="32">
        <v>22132.457846952009</v>
      </c>
      <c r="G29" s="32">
        <v>20627.406084656086</v>
      </c>
      <c r="I29" s="7" t="s">
        <v>119</v>
      </c>
      <c r="J29" s="32">
        <v>26111.592228850066</v>
      </c>
      <c r="K29" s="32">
        <v>17416.839805126983</v>
      </c>
      <c r="L29" s="32">
        <v>18805.492499253385</v>
      </c>
      <c r="M29" s="32">
        <v>20325.82477358275</v>
      </c>
      <c r="N29" s="32">
        <v>20258.648916157537</v>
      </c>
      <c r="P29" s="1"/>
      <c r="Q29" s="1"/>
      <c r="R29" s="1"/>
      <c r="S29" s="1"/>
    </row>
    <row r="30" spans="2:19">
      <c r="B30" s="15"/>
      <c r="C30" s="1"/>
      <c r="D30" s="1"/>
      <c r="E30" s="1"/>
      <c r="F30" s="1"/>
      <c r="G30" s="1"/>
      <c r="I30" s="15"/>
      <c r="J30" s="1"/>
      <c r="K30" s="1"/>
      <c r="L30" s="1"/>
      <c r="M30" s="1"/>
      <c r="N30" s="1"/>
      <c r="P30" s="1"/>
      <c r="R30" s="1"/>
    </row>
    <row r="31" spans="2:19" ht="30.75" customHeight="1">
      <c r="B31" s="69" t="s">
        <v>127</v>
      </c>
      <c r="C31" s="69"/>
      <c r="D31" s="69"/>
      <c r="E31" s="69"/>
      <c r="F31" s="69"/>
      <c r="G31" s="69"/>
      <c r="I31" s="69" t="s">
        <v>187</v>
      </c>
      <c r="J31" s="69"/>
      <c r="K31" s="69"/>
      <c r="L31" s="69"/>
      <c r="M31" s="69"/>
      <c r="N31" s="69"/>
      <c r="P31" s="1"/>
      <c r="R31" s="1"/>
    </row>
    <row r="32" spans="2:19">
      <c r="B32" s="6"/>
      <c r="C32" s="65" t="s">
        <v>86</v>
      </c>
      <c r="D32" s="66"/>
      <c r="E32" s="66"/>
      <c r="F32" s="66"/>
      <c r="G32" s="67"/>
      <c r="I32" s="6"/>
      <c r="J32" s="65" t="s">
        <v>227</v>
      </c>
      <c r="K32" s="66"/>
      <c r="L32" s="66"/>
      <c r="M32" s="66"/>
      <c r="N32" s="67"/>
      <c r="P32" s="1"/>
      <c r="R32" s="1"/>
    </row>
    <row r="33" spans="2:18">
      <c r="B33" s="6" t="s">
        <v>114</v>
      </c>
      <c r="C33" s="6">
        <v>1</v>
      </c>
      <c r="D33" s="6">
        <v>2</v>
      </c>
      <c r="E33" s="6">
        <v>3</v>
      </c>
      <c r="F33" s="6">
        <v>4</v>
      </c>
      <c r="G33" s="6">
        <v>5</v>
      </c>
      <c r="I33" s="6" t="s">
        <v>114</v>
      </c>
      <c r="J33" s="6">
        <v>1</v>
      </c>
      <c r="K33" s="6">
        <v>2</v>
      </c>
      <c r="L33" s="6">
        <v>3</v>
      </c>
      <c r="M33" s="6">
        <v>4</v>
      </c>
      <c r="N33" s="6">
        <v>5</v>
      </c>
      <c r="P33" s="1"/>
      <c r="R33" s="1"/>
    </row>
    <row r="34" spans="2:18">
      <c r="B34" s="26" t="s">
        <v>115</v>
      </c>
      <c r="C34" s="32">
        <v>55326.690519037016</v>
      </c>
      <c r="D34" s="32">
        <v>53415.121341885329</v>
      </c>
      <c r="E34" s="32">
        <v>53185.912897535316</v>
      </c>
      <c r="F34" s="32">
        <v>59263.914373470107</v>
      </c>
      <c r="G34" s="32">
        <v>62531.758835838518</v>
      </c>
      <c r="I34" s="26" t="s">
        <v>115</v>
      </c>
      <c r="J34" s="32">
        <v>77317.309384957494</v>
      </c>
      <c r="K34" s="32">
        <v>48579.436062890018</v>
      </c>
      <c r="L34" s="32">
        <v>49338.002384782529</v>
      </c>
      <c r="M34" s="32">
        <v>54968.559995887415</v>
      </c>
      <c r="N34" s="32">
        <v>64802.490599997684</v>
      </c>
      <c r="P34" s="1"/>
      <c r="R34" s="1"/>
    </row>
    <row r="35" spans="2:18">
      <c r="B35" s="7" t="s">
        <v>116</v>
      </c>
      <c r="C35" s="32">
        <v>56486.355317969465</v>
      </c>
      <c r="D35" s="32">
        <v>54300.560364349716</v>
      </c>
      <c r="E35" s="32">
        <v>54577.88469135909</v>
      </c>
      <c r="F35" s="32">
        <v>60098.638463857671</v>
      </c>
      <c r="G35" s="32">
        <v>60022.587839903535</v>
      </c>
      <c r="I35" s="7" t="s">
        <v>116</v>
      </c>
      <c r="J35" s="32">
        <v>71518.552970537756</v>
      </c>
      <c r="K35" s="32">
        <v>47994.365762615955</v>
      </c>
      <c r="L35" s="32">
        <v>47085.020679827758</v>
      </c>
      <c r="M35" s="32">
        <v>54959.563392752127</v>
      </c>
      <c r="N35" s="32">
        <v>62407.824834007406</v>
      </c>
      <c r="P35" s="1"/>
      <c r="R35" s="1"/>
    </row>
    <row r="36" spans="2:18">
      <c r="B36" s="7" t="s">
        <v>117</v>
      </c>
      <c r="C36" s="32">
        <v>51443.557762996512</v>
      </c>
      <c r="D36" s="32">
        <v>50934.652774411181</v>
      </c>
      <c r="E36" s="32">
        <v>52013.652406007946</v>
      </c>
      <c r="F36" s="32">
        <v>59054.17749345945</v>
      </c>
      <c r="G36" s="32">
        <v>57073.988431419333</v>
      </c>
      <c r="I36" s="7" t="s">
        <v>117</v>
      </c>
      <c r="J36" s="32">
        <v>67213.747642538074</v>
      </c>
      <c r="K36" s="32">
        <v>45340.772964898992</v>
      </c>
      <c r="L36" s="32">
        <v>47196.589062901665</v>
      </c>
      <c r="M36" s="32">
        <v>63595.737320057146</v>
      </c>
      <c r="N36" s="32">
        <v>63700.129015916929</v>
      </c>
      <c r="P36" s="1"/>
      <c r="R36" s="1"/>
    </row>
    <row r="37" spans="2:18">
      <c r="B37" s="7" t="s">
        <v>118</v>
      </c>
      <c r="C37" s="32">
        <v>58592.971299829114</v>
      </c>
      <c r="D37" s="32">
        <v>51996.840264649421</v>
      </c>
      <c r="E37" s="32">
        <v>61107.977549570998</v>
      </c>
      <c r="F37" s="32">
        <v>58677.848764414288</v>
      </c>
      <c r="G37" s="32">
        <v>64014.367993099266</v>
      </c>
      <c r="I37" s="7" t="s">
        <v>118</v>
      </c>
      <c r="J37" s="32">
        <v>72027.545176316737</v>
      </c>
      <c r="K37" s="32">
        <v>53359.138117927199</v>
      </c>
      <c r="L37" s="32">
        <v>60893.240443558876</v>
      </c>
      <c r="M37" s="32">
        <v>56155.787058632886</v>
      </c>
      <c r="N37" s="32">
        <v>78230.457594716223</v>
      </c>
      <c r="P37" s="1"/>
      <c r="R37" s="1"/>
    </row>
    <row r="38" spans="2:18">
      <c r="B38" s="7" t="s">
        <v>119</v>
      </c>
      <c r="C38" s="32">
        <v>61150.204839124832</v>
      </c>
      <c r="D38" s="32">
        <v>56170.336732804237</v>
      </c>
      <c r="E38" s="32">
        <v>60251.655481770831</v>
      </c>
      <c r="F38" s="32">
        <v>65862.968106355373</v>
      </c>
      <c r="G38" s="32">
        <v>61008.91328042328</v>
      </c>
      <c r="I38" s="7" t="s">
        <v>119</v>
      </c>
      <c r="J38" s="32">
        <v>75872.150018429471</v>
      </c>
      <c r="K38" s="32">
        <v>57797.871329235852</v>
      </c>
      <c r="L38" s="32">
        <v>56509.515312657684</v>
      </c>
      <c r="M38" s="32">
        <v>64228.459463728926</v>
      </c>
      <c r="N38" s="32">
        <v>64487.430288141266</v>
      </c>
      <c r="P38" s="1"/>
      <c r="R38" s="1"/>
    </row>
    <row r="39" spans="2:18">
      <c r="P39" s="1"/>
      <c r="R39" s="1"/>
    </row>
    <row r="40" spans="2:18" ht="15">
      <c r="B40" s="62" t="s">
        <v>188</v>
      </c>
      <c r="C40" s="63"/>
      <c r="D40" s="63"/>
      <c r="E40" s="63"/>
      <c r="F40" s="63"/>
      <c r="G40" s="64"/>
      <c r="I40" s="2"/>
      <c r="L40" s="1"/>
      <c r="P40" s="1"/>
      <c r="R40" s="1"/>
    </row>
    <row r="41" spans="2:18">
      <c r="B41" s="6"/>
      <c r="C41" s="65" t="s">
        <v>86</v>
      </c>
      <c r="D41" s="66"/>
      <c r="E41" s="66"/>
      <c r="F41" s="66"/>
      <c r="G41" s="67"/>
      <c r="I41" s="2"/>
      <c r="P41" s="1"/>
      <c r="R41" s="1"/>
    </row>
    <row r="42" spans="2:18">
      <c r="B42" s="6" t="s">
        <v>114</v>
      </c>
      <c r="C42" s="6">
        <v>1</v>
      </c>
      <c r="D42" s="6">
        <v>2</v>
      </c>
      <c r="E42" s="6">
        <v>3</v>
      </c>
      <c r="F42" s="6">
        <v>4</v>
      </c>
      <c r="G42" s="6">
        <v>5</v>
      </c>
      <c r="I42" s="2"/>
      <c r="P42" s="1"/>
      <c r="R42" s="1"/>
    </row>
    <row r="43" spans="2:18">
      <c r="B43" s="26" t="s">
        <v>115</v>
      </c>
      <c r="C43" s="8" t="s">
        <v>170</v>
      </c>
      <c r="D43" s="8" t="s">
        <v>170</v>
      </c>
      <c r="E43" s="8" t="s">
        <v>170</v>
      </c>
      <c r="F43" s="8" t="s">
        <v>170</v>
      </c>
      <c r="G43" s="8" t="s">
        <v>170</v>
      </c>
      <c r="I43" s="2"/>
      <c r="P43" s="1"/>
      <c r="R43" s="1"/>
    </row>
    <row r="44" spans="2:18">
      <c r="B44" s="7" t="s">
        <v>116</v>
      </c>
      <c r="C44" s="8" t="s">
        <v>170</v>
      </c>
      <c r="D44" s="8" t="s">
        <v>170</v>
      </c>
      <c r="E44" s="8" t="s">
        <v>170</v>
      </c>
      <c r="F44" s="8" t="s">
        <v>170</v>
      </c>
      <c r="G44" s="8" t="s">
        <v>170</v>
      </c>
      <c r="I44" s="2"/>
      <c r="P44" s="1"/>
      <c r="R44" s="1"/>
    </row>
    <row r="45" spans="2:18">
      <c r="B45" s="7" t="s">
        <v>117</v>
      </c>
      <c r="C45" s="11">
        <v>8.1632653061224483E-2</v>
      </c>
      <c r="D45" s="11">
        <v>9.6446700507614211E-2</v>
      </c>
      <c r="E45" s="11">
        <v>9.7938144329896906E-2</v>
      </c>
      <c r="F45" s="11">
        <v>8.1632653061224483E-2</v>
      </c>
      <c r="G45" s="11">
        <v>0.12886597938144329</v>
      </c>
      <c r="I45" s="2"/>
      <c r="P45" s="1"/>
      <c r="R45" s="1"/>
    </row>
    <row r="46" spans="2:18">
      <c r="B46" s="7" t="s">
        <v>118</v>
      </c>
      <c r="C46" s="11">
        <v>6.5502183406113537E-2</v>
      </c>
      <c r="D46" s="11">
        <v>8.3333333333333329E-2</v>
      </c>
      <c r="E46" s="11">
        <v>6.0606060606060608E-2</v>
      </c>
      <c r="F46" s="11">
        <v>8.4821428571428575E-2</v>
      </c>
      <c r="G46" s="11">
        <v>8.3333333333333329E-2</v>
      </c>
      <c r="I46" s="2"/>
      <c r="P46" s="1"/>
      <c r="R46" s="1"/>
    </row>
    <row r="47" spans="2:18">
      <c r="B47" s="7" t="s">
        <v>119</v>
      </c>
      <c r="C47" s="11">
        <v>6.5637065637065631E-2</v>
      </c>
      <c r="D47" s="11">
        <v>8.3333333333333329E-2</v>
      </c>
      <c r="E47" s="11">
        <v>6.640625E-2</v>
      </c>
      <c r="F47" s="11">
        <v>7.7821011673151752E-2</v>
      </c>
      <c r="G47" s="11">
        <v>9.1269841269841265E-2</v>
      </c>
      <c r="I47" s="2"/>
      <c r="P47" s="1"/>
      <c r="R47" s="1"/>
    </row>
    <row r="48" spans="2:18">
      <c r="B48" s="1"/>
      <c r="D48" s="1"/>
      <c r="I48" s="2"/>
      <c r="P48" s="1"/>
      <c r="R48" s="1"/>
    </row>
    <row r="49" spans="2:18" ht="15">
      <c r="B49" s="47" t="s">
        <v>128</v>
      </c>
      <c r="C49" s="47"/>
      <c r="D49" s="47"/>
      <c r="E49" s="47"/>
      <c r="F49" s="47"/>
      <c r="G49" s="47"/>
      <c r="I49" s="47" t="s">
        <v>228</v>
      </c>
      <c r="J49" s="47"/>
      <c r="K49" s="47"/>
      <c r="L49" s="47"/>
      <c r="M49" s="47"/>
      <c r="N49" s="47"/>
      <c r="P49" s="1"/>
      <c r="R49" s="1"/>
    </row>
    <row r="50" spans="2:18">
      <c r="B50" s="6"/>
      <c r="C50" s="65" t="s">
        <v>86</v>
      </c>
      <c r="D50" s="66"/>
      <c r="E50" s="66"/>
      <c r="F50" s="66"/>
      <c r="G50" s="67"/>
      <c r="I50" s="6"/>
      <c r="J50" s="65" t="s">
        <v>227</v>
      </c>
      <c r="K50" s="66"/>
      <c r="L50" s="66"/>
      <c r="M50" s="66"/>
      <c r="N50" s="67"/>
      <c r="P50" s="1"/>
      <c r="R50" s="1"/>
    </row>
    <row r="51" spans="2:18">
      <c r="B51" s="6" t="s">
        <v>114</v>
      </c>
      <c r="C51" s="6">
        <v>1</v>
      </c>
      <c r="D51" s="6">
        <v>2</v>
      </c>
      <c r="E51" s="6">
        <v>3</v>
      </c>
      <c r="F51" s="6">
        <v>4</v>
      </c>
      <c r="G51" s="6">
        <v>5</v>
      </c>
      <c r="I51" s="6" t="s">
        <v>114</v>
      </c>
      <c r="J51" s="6">
        <v>1</v>
      </c>
      <c r="K51" s="6">
        <v>2</v>
      </c>
      <c r="L51" s="6">
        <v>3</v>
      </c>
      <c r="M51" s="6">
        <v>4</v>
      </c>
      <c r="N51" s="6">
        <v>5</v>
      </c>
      <c r="P51" s="1"/>
      <c r="R51" s="1"/>
    </row>
    <row r="52" spans="2:18">
      <c r="B52" s="26" t="s">
        <v>115</v>
      </c>
      <c r="C52" s="32">
        <v>12916.040644061086</v>
      </c>
      <c r="D52" s="32">
        <v>12406.027838226864</v>
      </c>
      <c r="E52" s="32">
        <v>11773.823745910076</v>
      </c>
      <c r="F52" s="32">
        <v>12255.621000473549</v>
      </c>
      <c r="G52" s="32">
        <v>12843.182426963636</v>
      </c>
      <c r="I52" s="26" t="s">
        <v>115</v>
      </c>
      <c r="J52" s="32">
        <v>18482.518214720767</v>
      </c>
      <c r="K52" s="32">
        <v>11406.077047696665</v>
      </c>
      <c r="L52" s="32">
        <v>10799.140916711569</v>
      </c>
      <c r="M52" s="32">
        <v>11205.753370455519</v>
      </c>
      <c r="N52" s="32">
        <v>13471.997895454135</v>
      </c>
      <c r="P52" s="1"/>
      <c r="R52" s="1"/>
    </row>
    <row r="53" spans="2:18">
      <c r="B53" s="7" t="s">
        <v>116</v>
      </c>
      <c r="C53" s="32">
        <v>13429.222263904261</v>
      </c>
      <c r="D53" s="32">
        <v>12847.485008505884</v>
      </c>
      <c r="E53" s="32">
        <v>12238.206554825421</v>
      </c>
      <c r="F53" s="32">
        <v>12738.700969858621</v>
      </c>
      <c r="G53" s="32">
        <v>13096.693878261529</v>
      </c>
      <c r="I53" s="7" t="s">
        <v>116</v>
      </c>
      <c r="J53" s="32">
        <v>17561.684028862033</v>
      </c>
      <c r="K53" s="32">
        <v>11398.28493411011</v>
      </c>
      <c r="L53" s="32">
        <v>10773.801682854271</v>
      </c>
      <c r="M53" s="32">
        <v>11877.492708959502</v>
      </c>
      <c r="N53" s="32">
        <v>14139.627276295534</v>
      </c>
      <c r="P53" s="1"/>
      <c r="R53" s="1"/>
    </row>
    <row r="54" spans="2:18">
      <c r="B54" s="7" t="s">
        <v>117</v>
      </c>
      <c r="C54" s="32">
        <v>13207.198329471756</v>
      </c>
      <c r="D54" s="32">
        <v>12692.518826882779</v>
      </c>
      <c r="E54" s="32">
        <v>12559.115674490842</v>
      </c>
      <c r="F54" s="32">
        <v>13687.797404239693</v>
      </c>
      <c r="G54" s="32">
        <v>14123.516310150066</v>
      </c>
      <c r="I54" s="7" t="s">
        <v>117</v>
      </c>
      <c r="J54" s="32">
        <v>17147.038582724163</v>
      </c>
      <c r="K54" s="32">
        <v>11213.410272014429</v>
      </c>
      <c r="L54" s="32">
        <v>11404.845792954275</v>
      </c>
      <c r="M54" s="32">
        <v>14626.295032076427</v>
      </c>
      <c r="N54" s="32">
        <v>16094.998764467115</v>
      </c>
      <c r="P54" s="1"/>
      <c r="R54" s="1"/>
    </row>
    <row r="55" spans="2:18">
      <c r="B55" s="7" t="s">
        <v>118</v>
      </c>
      <c r="C55" s="32">
        <v>13194.697397640102</v>
      </c>
      <c r="D55" s="32">
        <v>11652.451346573129</v>
      </c>
      <c r="E55" s="32">
        <v>12512.198718922698</v>
      </c>
      <c r="F55" s="32">
        <v>12326.06397594686</v>
      </c>
      <c r="G55" s="32">
        <v>13277.314190091214</v>
      </c>
      <c r="I55" s="7" t="s">
        <v>118</v>
      </c>
      <c r="J55" s="32">
        <v>16028.399296648617</v>
      </c>
      <c r="K55" s="32">
        <v>11378.248139726447</v>
      </c>
      <c r="L55" s="32">
        <v>12057.192469618543</v>
      </c>
      <c r="M55" s="32">
        <v>11830.44042739936</v>
      </c>
      <c r="N55" s="32">
        <v>16082.362030274415</v>
      </c>
      <c r="P55" s="1"/>
      <c r="R55" s="1"/>
    </row>
    <row r="56" spans="2:18">
      <c r="B56" s="7" t="s">
        <v>119</v>
      </c>
      <c r="C56" s="32">
        <v>13104.689149904376</v>
      </c>
      <c r="D56" s="32">
        <v>12427.036580103797</v>
      </c>
      <c r="E56" s="32">
        <v>12477.015778855834</v>
      </c>
      <c r="F56" s="32">
        <v>13228.808594107262</v>
      </c>
      <c r="G56" s="32">
        <v>13143.698743147434</v>
      </c>
      <c r="I56" s="7" t="s">
        <v>119</v>
      </c>
      <c r="J56" s="32">
        <v>16584.740388000773</v>
      </c>
      <c r="K56" s="32">
        <v>12706.510195936271</v>
      </c>
      <c r="L56" s="32">
        <v>12071.815182059298</v>
      </c>
      <c r="M56" s="32">
        <v>12974.955930418419</v>
      </c>
      <c r="N56" s="32">
        <v>14035.175406845237</v>
      </c>
      <c r="P56" s="1"/>
      <c r="R56" s="1"/>
    </row>
    <row r="57" spans="2:18">
      <c r="D57" s="1"/>
      <c r="I57" s="2"/>
      <c r="P57" s="1"/>
      <c r="R57" s="1"/>
    </row>
    <row r="58" spans="2:18" ht="30.75" customHeight="1">
      <c r="B58" s="69" t="s">
        <v>190</v>
      </c>
      <c r="C58" s="69"/>
      <c r="D58" s="69"/>
      <c r="E58" s="69"/>
      <c r="F58" s="69"/>
      <c r="G58" s="69"/>
      <c r="I58" s="69" t="s">
        <v>191</v>
      </c>
      <c r="J58" s="69"/>
      <c r="K58" s="69"/>
      <c r="L58" s="69"/>
      <c r="M58" s="69"/>
      <c r="N58" s="69"/>
      <c r="P58" s="1"/>
      <c r="R58" s="1"/>
    </row>
    <row r="59" spans="2:18">
      <c r="B59" s="6"/>
      <c r="C59" s="65" t="s">
        <v>86</v>
      </c>
      <c r="D59" s="66"/>
      <c r="E59" s="66"/>
      <c r="F59" s="66"/>
      <c r="G59" s="67"/>
      <c r="I59" s="6"/>
      <c r="J59" s="65" t="s">
        <v>86</v>
      </c>
      <c r="K59" s="66"/>
      <c r="L59" s="66"/>
      <c r="M59" s="66"/>
      <c r="N59" s="67"/>
      <c r="P59" s="1"/>
      <c r="R59" s="1"/>
    </row>
    <row r="60" spans="2:18">
      <c r="B60" s="6" t="s">
        <v>114</v>
      </c>
      <c r="C60" s="6">
        <v>1</v>
      </c>
      <c r="D60" s="6">
        <v>2</v>
      </c>
      <c r="E60" s="6">
        <v>3</v>
      </c>
      <c r="F60" s="6">
        <v>4</v>
      </c>
      <c r="G60" s="6">
        <v>5</v>
      </c>
      <c r="I60" s="6" t="s">
        <v>114</v>
      </c>
      <c r="J60" s="6">
        <v>1</v>
      </c>
      <c r="K60" s="6">
        <v>2</v>
      </c>
      <c r="L60" s="6">
        <v>3</v>
      </c>
      <c r="M60" s="6">
        <v>4</v>
      </c>
      <c r="N60" s="6">
        <v>5</v>
      </c>
      <c r="P60" s="1"/>
      <c r="R60" s="1"/>
    </row>
    <row r="61" spans="2:18">
      <c r="B61" s="26" t="s">
        <v>115</v>
      </c>
      <c r="C61" s="11">
        <f>C52/C$7</f>
        <v>0.21114493172252349</v>
      </c>
      <c r="D61" s="11">
        <f t="shared" ref="D61:F61" si="0">D52/D$7</f>
        <v>0.19765453294352633</v>
      </c>
      <c r="E61" s="11">
        <f t="shared" si="0"/>
        <v>0.18554537064102042</v>
      </c>
      <c r="F61" s="11">
        <f t="shared" si="0"/>
        <v>0.18364156769599219</v>
      </c>
      <c r="G61" s="11">
        <f>G52/G$7</f>
        <v>0.1735338844186117</v>
      </c>
      <c r="I61" s="26" t="s">
        <v>115</v>
      </c>
      <c r="J61" s="11">
        <f>J52/J$7</f>
        <v>0.2184860257315355</v>
      </c>
      <c r="K61" s="11">
        <f t="shared" ref="K61:M61" si="1">K52/K$7</f>
        <v>0.20249965684367532</v>
      </c>
      <c r="L61" s="11">
        <f t="shared" si="1"/>
        <v>0.18566588923773544</v>
      </c>
      <c r="M61" s="11">
        <f t="shared" si="1"/>
        <v>0.17720288745144314</v>
      </c>
      <c r="N61" s="11">
        <f>N52/N$7</f>
        <v>0.17420154532240847</v>
      </c>
      <c r="P61" s="1"/>
      <c r="R61" s="1"/>
    </row>
    <row r="62" spans="2:18">
      <c r="B62" s="7" t="s">
        <v>116</v>
      </c>
      <c r="C62" s="11">
        <f>C53/C$8</f>
        <v>0.18732290239126367</v>
      </c>
      <c r="D62" s="11">
        <f t="shared" ref="D62:G62" si="2">D53/D$8</f>
        <v>0.19223020071824345</v>
      </c>
      <c r="E62" s="11">
        <f t="shared" si="2"/>
        <v>0.18183812767903065</v>
      </c>
      <c r="F62" s="11">
        <f t="shared" si="2"/>
        <v>0.17113337911505047</v>
      </c>
      <c r="G62" s="11">
        <f t="shared" si="2"/>
        <v>0.18365466417644094</v>
      </c>
      <c r="I62" s="7" t="s">
        <v>116</v>
      </c>
      <c r="J62" s="11">
        <f>J53/J$8</f>
        <v>0.18713160698514603</v>
      </c>
      <c r="K62" s="11">
        <f t="shared" ref="K62:N62" si="3">K53/K$8</f>
        <v>0.19228220166154003</v>
      </c>
      <c r="L62" s="11">
        <f t="shared" si="3"/>
        <v>0.18329858032711829</v>
      </c>
      <c r="M62" s="11">
        <f t="shared" si="3"/>
        <v>0.17325250398138298</v>
      </c>
      <c r="N62" s="11">
        <f t="shared" si="3"/>
        <v>0.19036746331324955</v>
      </c>
      <c r="P62" s="1"/>
      <c r="R62" s="1"/>
    </row>
    <row r="63" spans="2:18">
      <c r="B63" s="7" t="s">
        <v>117</v>
      </c>
      <c r="C63" s="11">
        <f>C54/C$9</f>
        <v>0.19745208012903656</v>
      </c>
      <c r="D63" s="11">
        <f t="shared" ref="D63:G63" si="4">D54/D$9</f>
        <v>0.18509914165653335</v>
      </c>
      <c r="E63" s="11">
        <f t="shared" si="4"/>
        <v>0.18573135778789729</v>
      </c>
      <c r="F63" s="11">
        <f t="shared" si="4"/>
        <v>0.16809016252764153</v>
      </c>
      <c r="G63" s="11">
        <f t="shared" si="4"/>
        <v>0.19202040239125559</v>
      </c>
      <c r="I63" s="7" t="s">
        <v>117</v>
      </c>
      <c r="J63" s="11">
        <f>J54/J$9</f>
        <v>0.1993727846316192</v>
      </c>
      <c r="K63" s="11">
        <f t="shared" ref="K63:N63" si="5">K54/K$9</f>
        <v>0.18643220397197602</v>
      </c>
      <c r="L63" s="11">
        <f t="shared" si="5"/>
        <v>0.18522912132859418</v>
      </c>
      <c r="M63" s="11">
        <f t="shared" si="5"/>
        <v>0.17071959858081678</v>
      </c>
      <c r="N63" s="11">
        <f t="shared" si="5"/>
        <v>0.19976591906802735</v>
      </c>
      <c r="P63" s="1"/>
      <c r="R63" s="1"/>
    </row>
    <row r="64" spans="2:18">
      <c r="B64" s="7" t="s">
        <v>118</v>
      </c>
      <c r="C64" s="11">
        <f t="shared" ref="C64:G65" si="6">C55/C10</f>
        <v>0.17057860292322072</v>
      </c>
      <c r="D64" s="11">
        <f t="shared" si="6"/>
        <v>0.1747494443304439</v>
      </c>
      <c r="E64" s="11">
        <f t="shared" si="6"/>
        <v>0.16198674623781262</v>
      </c>
      <c r="F64" s="11">
        <f t="shared" si="6"/>
        <v>0.163512883736912</v>
      </c>
      <c r="G64" s="11">
        <f t="shared" si="6"/>
        <v>0.16893425837628698</v>
      </c>
      <c r="I64" s="7" t="s">
        <v>118</v>
      </c>
      <c r="J64" s="11">
        <f t="shared" ref="J64:N65" si="7">J55/J10</f>
        <v>0.1678946880357978</v>
      </c>
      <c r="K64" s="11">
        <f t="shared" si="7"/>
        <v>0.17040713920563608</v>
      </c>
      <c r="L64" s="11">
        <f t="shared" si="7"/>
        <v>0.1575026911976051</v>
      </c>
      <c r="M64" s="11">
        <f t="shared" si="7"/>
        <v>0.16131211930008882</v>
      </c>
      <c r="N64" s="11">
        <f t="shared" si="7"/>
        <v>0.16797084123738457</v>
      </c>
      <c r="P64" s="1"/>
      <c r="R64" s="1"/>
    </row>
    <row r="65" spans="2:19">
      <c r="B65" s="7" t="s">
        <v>119</v>
      </c>
      <c r="C65" s="11">
        <f t="shared" si="6"/>
        <v>0.15573316814747928</v>
      </c>
      <c r="D65" s="11">
        <f t="shared" si="6"/>
        <v>0.16426780271214653</v>
      </c>
      <c r="E65" s="11">
        <f t="shared" si="6"/>
        <v>0.1551118868248389</v>
      </c>
      <c r="F65" s="11">
        <f t="shared" si="6"/>
        <v>0.15273891314775759</v>
      </c>
      <c r="G65" s="11">
        <f t="shared" si="6"/>
        <v>0.1558072606617841</v>
      </c>
      <c r="I65" s="7" t="s">
        <v>119</v>
      </c>
      <c r="J65" s="11">
        <f t="shared" si="7"/>
        <v>0.16282319294288417</v>
      </c>
      <c r="K65" s="11">
        <f t="shared" si="7"/>
        <v>0.16919198263036597</v>
      </c>
      <c r="L65" s="11">
        <f t="shared" si="7"/>
        <v>0.16152215401464187</v>
      </c>
      <c r="M65" s="11">
        <f t="shared" si="7"/>
        <v>0.15877546461364869</v>
      </c>
      <c r="N65" s="11">
        <f t="shared" si="7"/>
        <v>0.16239753709550378</v>
      </c>
    </row>
    <row r="66" spans="2:19">
      <c r="B66" s="1"/>
      <c r="D66" s="1"/>
    </row>
    <row r="67" spans="2:19" ht="15">
      <c r="B67" s="47" t="s">
        <v>229</v>
      </c>
      <c r="C67" s="47"/>
      <c r="D67" s="47"/>
      <c r="E67" s="47"/>
      <c r="F67" s="47"/>
      <c r="G67" s="47"/>
      <c r="I67" s="47" t="s">
        <v>230</v>
      </c>
      <c r="J67" s="47"/>
      <c r="K67" s="47"/>
      <c r="L67" s="47"/>
      <c r="M67" s="47"/>
      <c r="N67" s="47"/>
      <c r="P67" s="1"/>
      <c r="Q67" s="1"/>
      <c r="R67" s="1"/>
      <c r="S67" s="1"/>
    </row>
    <row r="68" spans="2:19">
      <c r="B68" s="6"/>
      <c r="C68" s="65" t="s">
        <v>86</v>
      </c>
      <c r="D68" s="66"/>
      <c r="E68" s="66"/>
      <c r="F68" s="66"/>
      <c r="G68" s="67"/>
      <c r="I68" s="6"/>
      <c r="J68" s="65" t="s">
        <v>227</v>
      </c>
      <c r="K68" s="66"/>
      <c r="L68" s="66"/>
      <c r="M68" s="66"/>
      <c r="N68" s="67"/>
      <c r="P68" s="1"/>
      <c r="R68" s="1"/>
    </row>
    <row r="69" spans="2:19">
      <c r="B69" s="6" t="s">
        <v>114</v>
      </c>
      <c r="C69" s="6">
        <v>1</v>
      </c>
      <c r="D69" s="6">
        <v>2</v>
      </c>
      <c r="E69" s="6">
        <v>3</v>
      </c>
      <c r="F69" s="6">
        <v>4</v>
      </c>
      <c r="G69" s="6">
        <v>5</v>
      </c>
      <c r="I69" s="6" t="s">
        <v>114</v>
      </c>
      <c r="J69" s="6">
        <v>1</v>
      </c>
      <c r="K69" s="6">
        <v>2</v>
      </c>
      <c r="L69" s="6">
        <v>3</v>
      </c>
      <c r="M69" s="6">
        <v>4</v>
      </c>
      <c r="N69" s="6">
        <v>5</v>
      </c>
      <c r="P69" s="1"/>
      <c r="R69" s="1"/>
    </row>
    <row r="70" spans="2:19">
      <c r="B70" s="26" t="s">
        <v>115</v>
      </c>
      <c r="C70" s="32">
        <v>7556.714627075874</v>
      </c>
      <c r="D70" s="32">
        <v>7059.42214945261</v>
      </c>
      <c r="E70" s="32">
        <v>6573.4117128449843</v>
      </c>
      <c r="F70" s="32">
        <v>6795.349877527512</v>
      </c>
      <c r="G70" s="32">
        <v>7256.1339933475456</v>
      </c>
      <c r="I70" s="26" t="s">
        <v>115</v>
      </c>
      <c r="J70" s="32">
        <v>11119.468387533032</v>
      </c>
      <c r="K70" s="32">
        <v>6602.5089292928997</v>
      </c>
      <c r="L70" s="32">
        <v>6062.1499803433062</v>
      </c>
      <c r="M70" s="32">
        <v>6386.9003592981699</v>
      </c>
      <c r="N70" s="32">
        <v>7790.0999573862491</v>
      </c>
      <c r="P70" s="1"/>
      <c r="R70" s="1"/>
    </row>
    <row r="71" spans="2:19">
      <c r="B71" s="7" t="s">
        <v>116</v>
      </c>
      <c r="C71" s="32">
        <v>7489.8640414507881</v>
      </c>
      <c r="D71" s="32">
        <v>7103.2189696672776</v>
      </c>
      <c r="E71" s="32">
        <v>6479.7881985403992</v>
      </c>
      <c r="F71" s="32">
        <v>6519.7662838387259</v>
      </c>
      <c r="G71" s="32">
        <v>6794.6322602853406</v>
      </c>
      <c r="I71" s="7" t="s">
        <v>116</v>
      </c>
      <c r="J71" s="32">
        <v>9958.0054485191213</v>
      </c>
      <c r="K71" s="32">
        <v>6383.0756255199649</v>
      </c>
      <c r="L71" s="32">
        <v>5796.9361342733146</v>
      </c>
      <c r="M71" s="32">
        <v>6135.8869393956456</v>
      </c>
      <c r="N71" s="32">
        <v>7317.5667040661247</v>
      </c>
      <c r="P71" s="1"/>
      <c r="R71" s="1"/>
    </row>
    <row r="72" spans="2:19">
      <c r="B72" s="7" t="s">
        <v>117</v>
      </c>
      <c r="C72" s="32">
        <v>7356.3846306189635</v>
      </c>
      <c r="D72" s="32">
        <v>6986.415131818012</v>
      </c>
      <c r="E72" s="32">
        <v>6815.3462359684436</v>
      </c>
      <c r="F72" s="32">
        <v>7292.5872442076306</v>
      </c>
      <c r="G72" s="32">
        <v>7451.4869846970505</v>
      </c>
      <c r="I72" s="7" t="s">
        <v>117</v>
      </c>
      <c r="J72" s="32">
        <v>9600.1512901034257</v>
      </c>
      <c r="K72" s="32">
        <v>6225.7514988220173</v>
      </c>
      <c r="L72" s="32">
        <v>6292.8931965095117</v>
      </c>
      <c r="M72" s="32">
        <v>8022.0605436453952</v>
      </c>
      <c r="N72" s="32">
        <v>8651.1662913723721</v>
      </c>
      <c r="P72" s="1"/>
      <c r="R72" s="1"/>
    </row>
    <row r="73" spans="2:19">
      <c r="B73" s="7" t="s">
        <v>118</v>
      </c>
      <c r="C73" s="32">
        <v>7267.5464067470157</v>
      </c>
      <c r="D73" s="32">
        <v>6121.7824680644007</v>
      </c>
      <c r="E73" s="32">
        <v>6546.1168697126986</v>
      </c>
      <c r="F73" s="32">
        <v>6277.6135517432594</v>
      </c>
      <c r="G73" s="32">
        <v>6741.2481386175141</v>
      </c>
      <c r="I73" s="7" t="s">
        <v>118</v>
      </c>
      <c r="J73" s="32">
        <v>8879.0944886251964</v>
      </c>
      <c r="K73" s="32">
        <v>6071.915193552486</v>
      </c>
      <c r="L73" s="32">
        <v>6353.5191224721348</v>
      </c>
      <c r="M73" s="32">
        <v>6121.3221608078275</v>
      </c>
      <c r="N73" s="32">
        <v>8289.3188188403947</v>
      </c>
      <c r="P73" s="1"/>
      <c r="R73" s="1"/>
    </row>
    <row r="74" spans="2:19">
      <c r="B74" s="7" t="s">
        <v>119</v>
      </c>
      <c r="C74" s="32">
        <v>7335.6602906147618</v>
      </c>
      <c r="D74" s="32">
        <v>6685.1438712276195</v>
      </c>
      <c r="E74" s="32">
        <v>6502.4711185304432</v>
      </c>
      <c r="F74" s="32">
        <v>6792.1198067685864</v>
      </c>
      <c r="G74" s="32">
        <v>6331.6978784606081</v>
      </c>
      <c r="I74" s="7" t="s">
        <v>119</v>
      </c>
      <c r="J74" s="32">
        <v>9447.3649224260098</v>
      </c>
      <c r="K74" s="32">
        <v>7056.2097445239815</v>
      </c>
      <c r="L74" s="32">
        <v>6368.1016571588807</v>
      </c>
      <c r="M74" s="32">
        <v>6756.6978714949282</v>
      </c>
      <c r="N74" s="32">
        <v>6793.8400170336772</v>
      </c>
      <c r="P74" s="1"/>
      <c r="R74" s="1"/>
    </row>
    <row r="75" spans="2:19">
      <c r="B75" s="1"/>
      <c r="D75" s="1"/>
      <c r="P75" s="1"/>
      <c r="R75" s="1"/>
    </row>
    <row r="76" spans="2:19" ht="30.75" customHeight="1">
      <c r="B76" s="69" t="s">
        <v>231</v>
      </c>
      <c r="C76" s="69"/>
      <c r="D76" s="69"/>
      <c r="E76" s="69"/>
      <c r="F76" s="69"/>
      <c r="G76" s="69"/>
      <c r="I76" s="69" t="s">
        <v>232</v>
      </c>
      <c r="J76" s="69"/>
      <c r="K76" s="69"/>
      <c r="L76" s="69"/>
      <c r="M76" s="69"/>
      <c r="N76" s="69"/>
      <c r="P76" s="1"/>
      <c r="R76" s="1"/>
    </row>
    <row r="77" spans="2:19">
      <c r="B77" s="6"/>
      <c r="C77" s="65" t="s">
        <v>86</v>
      </c>
      <c r="D77" s="66"/>
      <c r="E77" s="66"/>
      <c r="F77" s="66"/>
      <c r="G77" s="67"/>
      <c r="I77" s="6"/>
      <c r="J77" s="65" t="s">
        <v>86</v>
      </c>
      <c r="K77" s="66"/>
      <c r="L77" s="66"/>
      <c r="M77" s="66"/>
      <c r="N77" s="67"/>
      <c r="P77" s="1"/>
      <c r="R77" s="1"/>
    </row>
    <row r="78" spans="2:19">
      <c r="B78" s="6" t="s">
        <v>114</v>
      </c>
      <c r="C78" s="6">
        <v>1</v>
      </c>
      <c r="D78" s="6">
        <v>2</v>
      </c>
      <c r="E78" s="6">
        <v>3</v>
      </c>
      <c r="F78" s="6">
        <v>4</v>
      </c>
      <c r="G78" s="6">
        <v>5</v>
      </c>
      <c r="I78" s="6" t="s">
        <v>114</v>
      </c>
      <c r="J78" s="6">
        <v>1</v>
      </c>
      <c r="K78" s="6">
        <v>2</v>
      </c>
      <c r="L78" s="6">
        <v>3</v>
      </c>
      <c r="M78" s="6">
        <v>4</v>
      </c>
      <c r="N78" s="6">
        <v>5</v>
      </c>
      <c r="P78" s="1"/>
      <c r="R78" s="1"/>
    </row>
    <row r="79" spans="2:19">
      <c r="B79" s="26" t="s">
        <v>115</v>
      </c>
      <c r="C79" s="11">
        <f>C70/C$7</f>
        <v>0.12353336738021059</v>
      </c>
      <c r="D79" s="11">
        <f t="shared" ref="D79:F79" si="8">D70/D$7</f>
        <v>0.11247167957352157</v>
      </c>
      <c r="E79" s="11">
        <f t="shared" si="8"/>
        <v>0.1035913343835751</v>
      </c>
      <c r="F79" s="11">
        <f t="shared" si="8"/>
        <v>0.10182337594347136</v>
      </c>
      <c r="G79" s="11">
        <f>G70/G$7</f>
        <v>9.8043076541833946E-2</v>
      </c>
      <c r="I79" s="26" t="s">
        <v>115</v>
      </c>
      <c r="J79" s="11">
        <f>J70/J$7</f>
        <v>0.13144574933001041</v>
      </c>
      <c r="K79" s="11">
        <f t="shared" ref="K79:M79" si="9">K70/K$7</f>
        <v>0.11721872357149371</v>
      </c>
      <c r="L79" s="11">
        <f t="shared" si="9"/>
        <v>0.10422444483997856</v>
      </c>
      <c r="M79" s="11">
        <f t="shared" si="9"/>
        <v>0.10099965152867613</v>
      </c>
      <c r="N79" s="11">
        <f>N70/N$7</f>
        <v>0.1007309725939478</v>
      </c>
      <c r="P79" s="1"/>
      <c r="R79" s="1"/>
    </row>
    <row r="80" spans="2:19">
      <c r="B80" s="7" t="s">
        <v>116</v>
      </c>
      <c r="C80" s="11">
        <f>C71/C$8</f>
        <v>0.10447537788779009</v>
      </c>
      <c r="D80" s="11">
        <f t="shared" ref="D80:G80" si="10">D71/D$8</f>
        <v>0.10628175143856987</v>
      </c>
      <c r="E80" s="11">
        <f t="shared" si="10"/>
        <v>9.627820453109466E-2</v>
      </c>
      <c r="F80" s="11">
        <f t="shared" si="10"/>
        <v>8.758739512244626E-2</v>
      </c>
      <c r="G80" s="11">
        <f t="shared" si="10"/>
        <v>9.5280985992684697E-2</v>
      </c>
      <c r="I80" s="7" t="s">
        <v>116</v>
      </c>
      <c r="J80" s="11">
        <f>J71/J$8</f>
        <v>0.10610927510628784</v>
      </c>
      <c r="K80" s="11">
        <f t="shared" ref="K80:N80" si="11">K71/K$8</f>
        <v>0.10767864128173882</v>
      </c>
      <c r="L80" s="11">
        <f t="shared" si="11"/>
        <v>9.8625368735928712E-2</v>
      </c>
      <c r="M80" s="11">
        <f t="shared" si="11"/>
        <v>8.9501867308667563E-2</v>
      </c>
      <c r="N80" s="11">
        <f t="shared" si="11"/>
        <v>9.8519330379656642E-2</v>
      </c>
      <c r="P80" s="1"/>
      <c r="R80" s="1"/>
    </row>
    <row r="81" spans="2:19">
      <c r="B81" s="7" t="s">
        <v>117</v>
      </c>
      <c r="C81" s="11">
        <f>C72/C$9</f>
        <v>0.10998043728196857</v>
      </c>
      <c r="D81" s="11">
        <f t="shared" ref="D81:G81" si="12">D72/D$9</f>
        <v>0.10188517045306829</v>
      </c>
      <c r="E81" s="11">
        <f t="shared" si="12"/>
        <v>0.10078922298423465</v>
      </c>
      <c r="F81" s="11">
        <f t="shared" si="12"/>
        <v>8.9555108022433175E-2</v>
      </c>
      <c r="G81" s="11">
        <f t="shared" si="12"/>
        <v>0.10130887363980595</v>
      </c>
      <c r="I81" s="7" t="s">
        <v>117</v>
      </c>
      <c r="J81" s="11">
        <f>J72/J$9</f>
        <v>0.11162329205470718</v>
      </c>
      <c r="K81" s="11">
        <f t="shared" ref="K81:N81" si="13">K72/K$9</f>
        <v>0.10350825887499715</v>
      </c>
      <c r="L81" s="11">
        <f t="shared" si="13"/>
        <v>0.10220454520518378</v>
      </c>
      <c r="M81" s="11">
        <f t="shared" si="13"/>
        <v>9.3634304025639908E-2</v>
      </c>
      <c r="N81" s="11">
        <f t="shared" si="13"/>
        <v>0.10737547796659047</v>
      </c>
      <c r="P81" s="1"/>
      <c r="R81" s="1"/>
    </row>
    <row r="82" spans="2:19">
      <c r="B82" s="7" t="s">
        <v>118</v>
      </c>
      <c r="C82" s="11">
        <f>C73/C$10</f>
        <v>9.3953493239208291E-2</v>
      </c>
      <c r="D82" s="11">
        <f>D73/D$10</f>
        <v>9.1807127340696307E-2</v>
      </c>
      <c r="E82" s="11">
        <f t="shared" ref="E82:G82" si="14">E73/E$10</f>
        <v>8.474802838717338E-2</v>
      </c>
      <c r="F82" s="11">
        <f t="shared" si="14"/>
        <v>8.3276437379727911E-2</v>
      </c>
      <c r="G82" s="11">
        <f t="shared" si="14"/>
        <v>8.577244904528776E-2</v>
      </c>
      <c r="I82" s="7" t="s">
        <v>118</v>
      </c>
      <c r="J82" s="11">
        <f>J73/J$10</f>
        <v>9.3006966673197425E-2</v>
      </c>
      <c r="K82" s="11">
        <f>K73/K$10</f>
        <v>9.0936467980508556E-2</v>
      </c>
      <c r="L82" s="11">
        <f t="shared" ref="L82:N82" si="15">L73/L$10</f>
        <v>8.2995802122786122E-2</v>
      </c>
      <c r="M82" s="11">
        <f t="shared" si="15"/>
        <v>8.346633050039165E-2</v>
      </c>
      <c r="N82" s="11">
        <f t="shared" si="15"/>
        <v>8.6577074478514662E-2</v>
      </c>
      <c r="P82" s="1"/>
      <c r="R82" s="1"/>
    </row>
    <row r="83" spans="2:19">
      <c r="B83" s="7" t="s">
        <v>119</v>
      </c>
      <c r="C83" s="11">
        <f>C74/C$11</f>
        <v>8.7175331245413892E-2</v>
      </c>
      <c r="D83" s="11">
        <f t="shared" ref="D83:G83" si="16">D74/D$11</f>
        <v>8.8368122799229884E-2</v>
      </c>
      <c r="E83" s="11">
        <f t="shared" si="16"/>
        <v>8.0837484066383788E-2</v>
      </c>
      <c r="F83" s="11">
        <f t="shared" si="16"/>
        <v>7.8421347612309372E-2</v>
      </c>
      <c r="G83" s="11">
        <f t="shared" si="16"/>
        <v>7.5056840624509083E-2</v>
      </c>
      <c r="I83" s="7" t="s">
        <v>119</v>
      </c>
      <c r="J83" s="11">
        <f>J74/J$11</f>
        <v>9.2750931614156928E-2</v>
      </c>
      <c r="K83" s="11">
        <f t="shared" ref="K83:N83" si="17">K74/K$11</f>
        <v>9.3956097946825134E-2</v>
      </c>
      <c r="L83" s="11">
        <f t="shared" si="17"/>
        <v>8.5205868474292581E-2</v>
      </c>
      <c r="M83" s="11">
        <f t="shared" si="17"/>
        <v>8.2682195573828263E-2</v>
      </c>
      <c r="N83" s="11">
        <f t="shared" si="17"/>
        <v>7.8609839507174359E-2</v>
      </c>
    </row>
    <row r="84" spans="2:19">
      <c r="B84" s="1"/>
      <c r="D84" s="1"/>
    </row>
    <row r="85" spans="2:19" ht="15">
      <c r="B85" s="47" t="s">
        <v>233</v>
      </c>
      <c r="C85" s="47"/>
      <c r="D85" s="47"/>
      <c r="E85" s="47"/>
      <c r="F85" s="47"/>
      <c r="G85" s="47"/>
      <c r="I85" s="47" t="s">
        <v>234</v>
      </c>
      <c r="J85" s="47"/>
      <c r="K85" s="47"/>
      <c r="L85" s="47"/>
      <c r="M85" s="47"/>
      <c r="N85" s="47"/>
      <c r="P85" s="1"/>
      <c r="Q85" s="1"/>
      <c r="R85" s="1"/>
      <c r="S85" s="1"/>
    </row>
    <row r="86" spans="2:19">
      <c r="B86" s="6"/>
      <c r="C86" s="65" t="s">
        <v>86</v>
      </c>
      <c r="D86" s="66"/>
      <c r="E86" s="66"/>
      <c r="F86" s="66"/>
      <c r="G86" s="67"/>
      <c r="I86" s="6"/>
      <c r="J86" s="65" t="s">
        <v>227</v>
      </c>
      <c r="K86" s="66"/>
      <c r="L86" s="66"/>
      <c r="M86" s="66"/>
      <c r="N86" s="67"/>
      <c r="P86" s="1"/>
      <c r="R86" s="1"/>
    </row>
    <row r="87" spans="2:19">
      <c r="B87" s="6" t="s">
        <v>114</v>
      </c>
      <c r="C87" s="6">
        <v>1</v>
      </c>
      <c r="D87" s="6">
        <v>2</v>
      </c>
      <c r="E87" s="6">
        <v>3</v>
      </c>
      <c r="F87" s="6">
        <v>4</v>
      </c>
      <c r="G87" s="6">
        <v>5</v>
      </c>
      <c r="I87" s="6" t="s">
        <v>114</v>
      </c>
      <c r="J87" s="6">
        <v>1</v>
      </c>
      <c r="K87" s="6">
        <v>2</v>
      </c>
      <c r="L87" s="6">
        <v>3</v>
      </c>
      <c r="M87" s="6">
        <v>4</v>
      </c>
      <c r="N87" s="6">
        <v>5</v>
      </c>
      <c r="P87" s="1"/>
      <c r="R87" s="1"/>
    </row>
    <row r="88" spans="2:19">
      <c r="B88" s="26" t="s">
        <v>115</v>
      </c>
      <c r="C88" s="32">
        <v>299.14897925784993</v>
      </c>
      <c r="D88" s="32">
        <v>422.34901345998429</v>
      </c>
      <c r="E88" s="32">
        <v>422.66691212762106</v>
      </c>
      <c r="F88" s="32">
        <v>557.48912672767904</v>
      </c>
      <c r="G88" s="32">
        <v>729.84347754491489</v>
      </c>
      <c r="I88" s="26" t="s">
        <v>115</v>
      </c>
      <c r="J88" s="32">
        <v>417.05777364649094</v>
      </c>
      <c r="K88" s="32">
        <v>383.59381126905396</v>
      </c>
      <c r="L88" s="32">
        <v>409.19694288482549</v>
      </c>
      <c r="M88" s="32">
        <v>549.70547221333891</v>
      </c>
      <c r="N88" s="32">
        <v>759.57539826831999</v>
      </c>
      <c r="P88" s="1"/>
      <c r="R88" s="1"/>
    </row>
    <row r="89" spans="2:19">
      <c r="B89" s="7" t="s">
        <v>116</v>
      </c>
      <c r="C89" s="32">
        <v>376.15049727638632</v>
      </c>
      <c r="D89" s="32">
        <v>467.78810086270209</v>
      </c>
      <c r="E89" s="32">
        <v>465.3700177174519</v>
      </c>
      <c r="F89" s="32">
        <v>687.14178360411529</v>
      </c>
      <c r="G89" s="32">
        <v>908.3184867933121</v>
      </c>
      <c r="I89" s="7" t="s">
        <v>116</v>
      </c>
      <c r="J89" s="32">
        <v>490.39034155000411</v>
      </c>
      <c r="K89" s="32">
        <v>398.47082354627116</v>
      </c>
      <c r="L89" s="32">
        <v>398.75235145987511</v>
      </c>
      <c r="M89" s="32">
        <v>649.45561697226276</v>
      </c>
      <c r="N89" s="32">
        <v>1027.4232178256991</v>
      </c>
      <c r="P89" s="1"/>
      <c r="R89" s="1"/>
    </row>
    <row r="90" spans="2:19">
      <c r="B90" s="7" t="s">
        <v>117</v>
      </c>
      <c r="C90" s="32">
        <v>446.12421651842652</v>
      </c>
      <c r="D90" s="32">
        <v>464.37730673632484</v>
      </c>
      <c r="E90" s="32">
        <v>534.63621943533246</v>
      </c>
      <c r="F90" s="32">
        <v>934.19834063023961</v>
      </c>
      <c r="G90" s="32">
        <v>1332.6402291571851</v>
      </c>
      <c r="I90" s="7" t="s">
        <v>117</v>
      </c>
      <c r="J90" s="32">
        <v>641.58917013511621</v>
      </c>
      <c r="K90" s="32">
        <v>425.17510029033764</v>
      </c>
      <c r="L90" s="32">
        <v>519.38929253362494</v>
      </c>
      <c r="M90" s="32">
        <v>1061.6231539204578</v>
      </c>
      <c r="N90" s="32">
        <v>1621.7384797720124</v>
      </c>
      <c r="P90" s="1"/>
      <c r="R90" s="1"/>
    </row>
    <row r="91" spans="2:19">
      <c r="B91" s="7" t="s">
        <v>118</v>
      </c>
      <c r="C91" s="32">
        <v>464.05797444491265</v>
      </c>
      <c r="D91" s="32">
        <v>544.62021089928214</v>
      </c>
      <c r="E91" s="32">
        <v>674.04631237961178</v>
      </c>
      <c r="F91" s="32">
        <v>687.40118572547465</v>
      </c>
      <c r="G91" s="32">
        <v>1361.5250718343464</v>
      </c>
      <c r="I91" s="7" t="s">
        <v>118</v>
      </c>
      <c r="J91" s="32">
        <v>611.41796002812077</v>
      </c>
      <c r="K91" s="32">
        <v>603.17449885898395</v>
      </c>
      <c r="L91" s="32">
        <v>757.42670115286148</v>
      </c>
      <c r="M91" s="32">
        <v>744.18931939185563</v>
      </c>
      <c r="N91" s="32">
        <v>1750.6491680647221</v>
      </c>
      <c r="P91" s="1"/>
      <c r="R91" s="1"/>
    </row>
    <row r="92" spans="2:19">
      <c r="B92" s="7" t="s">
        <v>119</v>
      </c>
      <c r="C92" s="32">
        <v>569.87597617273491</v>
      </c>
      <c r="D92" s="32">
        <v>780.50212084558871</v>
      </c>
      <c r="E92" s="32">
        <v>915.96448005789841</v>
      </c>
      <c r="F92" s="32">
        <v>1210.0216294898275</v>
      </c>
      <c r="G92" s="32">
        <v>1807.6366285474339</v>
      </c>
      <c r="I92" s="7" t="s">
        <v>119</v>
      </c>
      <c r="J92" s="32">
        <v>766.71914979536166</v>
      </c>
      <c r="K92" s="32">
        <v>784.56067317758459</v>
      </c>
      <c r="L92" s="32">
        <v>990.35604294145321</v>
      </c>
      <c r="M92" s="32">
        <v>1303.2831951340336</v>
      </c>
      <c r="N92" s="32">
        <v>1982.9783720292062</v>
      </c>
      <c r="P92" s="1"/>
      <c r="R92" s="1"/>
    </row>
    <row r="93" spans="2:19">
      <c r="B93" s="1"/>
      <c r="D93" s="1"/>
      <c r="P93" s="1"/>
      <c r="R93" s="1"/>
    </row>
    <row r="94" spans="2:19" ht="30.75" customHeight="1">
      <c r="B94" s="69" t="s">
        <v>196</v>
      </c>
      <c r="C94" s="69"/>
      <c r="D94" s="69"/>
      <c r="E94" s="69"/>
      <c r="F94" s="69"/>
      <c r="G94" s="69"/>
      <c r="I94" s="69" t="s">
        <v>197</v>
      </c>
      <c r="J94" s="69"/>
      <c r="K94" s="69"/>
      <c r="L94" s="69"/>
      <c r="M94" s="69"/>
      <c r="N94" s="69"/>
      <c r="P94" s="1"/>
      <c r="R94" s="1"/>
    </row>
    <row r="95" spans="2:19">
      <c r="B95" s="6"/>
      <c r="C95" s="65" t="s">
        <v>86</v>
      </c>
      <c r="D95" s="66"/>
      <c r="E95" s="66"/>
      <c r="F95" s="66"/>
      <c r="G95" s="67"/>
      <c r="I95" s="6"/>
      <c r="J95" s="65" t="s">
        <v>86</v>
      </c>
      <c r="K95" s="66"/>
      <c r="L95" s="66"/>
      <c r="M95" s="66"/>
      <c r="N95" s="67"/>
      <c r="P95" s="1"/>
      <c r="R95" s="1"/>
    </row>
    <row r="96" spans="2:19">
      <c r="B96" s="6" t="s">
        <v>114</v>
      </c>
      <c r="C96" s="6">
        <v>1</v>
      </c>
      <c r="D96" s="6">
        <v>2</v>
      </c>
      <c r="E96" s="6">
        <v>3</v>
      </c>
      <c r="F96" s="6">
        <v>4</v>
      </c>
      <c r="G96" s="6">
        <v>5</v>
      </c>
      <c r="I96" s="6" t="s">
        <v>114</v>
      </c>
      <c r="J96" s="6">
        <v>1</v>
      </c>
      <c r="K96" s="6">
        <v>2</v>
      </c>
      <c r="L96" s="6">
        <v>3</v>
      </c>
      <c r="M96" s="6">
        <v>4</v>
      </c>
      <c r="N96" s="6">
        <v>5</v>
      </c>
      <c r="P96" s="1"/>
      <c r="R96" s="1"/>
    </row>
    <row r="97" spans="2:19">
      <c r="B97" s="26" t="s">
        <v>115</v>
      </c>
      <c r="C97" s="11">
        <f>C88/C$7</f>
        <v>4.8903369492960371E-3</v>
      </c>
      <c r="D97" s="11">
        <f t="shared" ref="D97:F97" si="18">D88/D$7</f>
        <v>6.7289222693315831E-3</v>
      </c>
      <c r="E97" s="11">
        <f t="shared" si="18"/>
        <v>6.6608682583393945E-3</v>
      </c>
      <c r="F97" s="11">
        <f t="shared" si="18"/>
        <v>8.3535691256921875E-3</v>
      </c>
      <c r="G97" s="11">
        <f>G88/G$7</f>
        <v>9.861463418136613E-3</v>
      </c>
      <c r="I97" s="26" t="s">
        <v>115</v>
      </c>
      <c r="J97" s="11">
        <f>J88/J$7</f>
        <v>4.9301342168779124E-3</v>
      </c>
      <c r="K97" s="11">
        <f t="shared" ref="K97:M97" si="19">K88/K$7</f>
        <v>6.8101955496633389E-3</v>
      </c>
      <c r="L97" s="11">
        <f t="shared" si="19"/>
        <v>7.035181303774363E-3</v>
      </c>
      <c r="M97" s="11">
        <f t="shared" si="19"/>
        <v>8.6928021440206803E-3</v>
      </c>
      <c r="N97" s="11">
        <f>N88/N$7</f>
        <v>9.8217954897301275E-3</v>
      </c>
      <c r="P97" s="1"/>
      <c r="R97" s="1"/>
    </row>
    <row r="98" spans="2:19">
      <c r="B98" s="7" t="s">
        <v>116</v>
      </c>
      <c r="C98" s="11">
        <f>C89/C$8</f>
        <v>5.2468863424146341E-3</v>
      </c>
      <c r="D98" s="11">
        <f t="shared" ref="D98:G98" si="20">D89/D$8</f>
        <v>6.9992687645020141E-3</v>
      </c>
      <c r="E98" s="11">
        <f t="shared" si="20"/>
        <v>6.9145762755845165E-3</v>
      </c>
      <c r="F98" s="11">
        <f t="shared" si="20"/>
        <v>9.2311528182940101E-3</v>
      </c>
      <c r="G98" s="11">
        <f t="shared" si="20"/>
        <v>1.2737331131650625E-2</v>
      </c>
      <c r="I98" s="7" t="s">
        <v>116</v>
      </c>
      <c r="J98" s="11">
        <f>J89/J$8</f>
        <v>5.2254403685563439E-3</v>
      </c>
      <c r="K98" s="11">
        <f t="shared" ref="K98:N98" si="21">K89/K$8</f>
        <v>6.721962794602296E-3</v>
      </c>
      <c r="L98" s="11">
        <f t="shared" si="21"/>
        <v>6.7841178143286107E-3</v>
      </c>
      <c r="M98" s="11">
        <f t="shared" si="21"/>
        <v>9.4733640021805159E-3</v>
      </c>
      <c r="N98" s="11">
        <f t="shared" si="21"/>
        <v>1.3832610146273744E-2</v>
      </c>
      <c r="P98" s="1"/>
      <c r="R98" s="1"/>
    </row>
    <row r="99" spans="2:19">
      <c r="B99" s="7" t="s">
        <v>117</v>
      </c>
      <c r="C99" s="11">
        <f>C90/C$9</f>
        <v>6.6697078630925085E-3</v>
      </c>
      <c r="D99" s="11">
        <f t="shared" ref="D99:G99" si="22">D90/D$9</f>
        <v>6.7721657185657903E-3</v>
      </c>
      <c r="E99" s="11">
        <f t="shared" si="22"/>
        <v>7.9065050065587651E-3</v>
      </c>
      <c r="F99" s="11">
        <f t="shared" si="22"/>
        <v>1.1472229334790657E-2</v>
      </c>
      <c r="G99" s="11">
        <f t="shared" si="22"/>
        <v>1.811830052985005E-2</v>
      </c>
      <c r="I99" s="7" t="s">
        <v>117</v>
      </c>
      <c r="J99" s="11">
        <f>J90/J$9</f>
        <v>7.4599131985510353E-3</v>
      </c>
      <c r="K99" s="11">
        <f t="shared" ref="K99:N99" si="23">K90/K$9</f>
        <v>7.068887082367835E-3</v>
      </c>
      <c r="L99" s="11">
        <f t="shared" si="23"/>
        <v>8.4355390708498665E-3</v>
      </c>
      <c r="M99" s="11">
        <f t="shared" si="23"/>
        <v>1.2391373090993328E-2</v>
      </c>
      <c r="N99" s="11">
        <f t="shared" si="23"/>
        <v>2.0128493492951673E-2</v>
      </c>
      <c r="P99" s="1"/>
      <c r="R99" s="1"/>
    </row>
    <row r="100" spans="2:19">
      <c r="B100" s="7" t="s">
        <v>118</v>
      </c>
      <c r="C100" s="11">
        <f>C91/C$10</f>
        <v>5.9992555017101407E-3</v>
      </c>
      <c r="D100" s="11">
        <f>D91/D$10</f>
        <v>8.1675586016300237E-3</v>
      </c>
      <c r="E100" s="11">
        <f t="shared" ref="E100:G100" si="24">E91/E$10</f>
        <v>8.7264094352052079E-3</v>
      </c>
      <c r="F100" s="11">
        <f t="shared" si="24"/>
        <v>9.1188030811361065E-3</v>
      </c>
      <c r="G100" s="11">
        <f t="shared" si="24"/>
        <v>1.7323400273431055E-2</v>
      </c>
      <c r="I100" s="7" t="s">
        <v>118</v>
      </c>
      <c r="J100" s="11">
        <f>J91/J$10</f>
        <v>6.4044965288498363E-3</v>
      </c>
      <c r="K100" s="11">
        <f>K91/K$10</f>
        <v>9.0334856060560291E-3</v>
      </c>
      <c r="L100" s="11">
        <f t="shared" ref="L100:N100" si="25">L91/L$10</f>
        <v>9.8942389878158826E-3</v>
      </c>
      <c r="M100" s="11">
        <f t="shared" si="25"/>
        <v>1.014727701883034E-2</v>
      </c>
      <c r="N100" s="11">
        <f t="shared" si="25"/>
        <v>1.8284504037268043E-2</v>
      </c>
      <c r="P100" s="1"/>
      <c r="R100" s="1"/>
    </row>
    <row r="101" spans="2:19">
      <c r="B101" s="7" t="s">
        <v>119</v>
      </c>
      <c r="C101" s="11">
        <f>C92/C$11</f>
        <v>6.7722774806272309E-3</v>
      </c>
      <c r="D101" s="11">
        <f t="shared" ref="D101:G101" si="26">D92/D$11</f>
        <v>1.0317131327089425E-2</v>
      </c>
      <c r="E101" s="11">
        <f t="shared" si="26"/>
        <v>1.1387096184256158E-2</v>
      </c>
      <c r="F101" s="11">
        <f t="shared" si="26"/>
        <v>1.3970826417118267E-2</v>
      </c>
      <c r="G101" s="11">
        <f t="shared" si="26"/>
        <v>2.1427979815249135E-2</v>
      </c>
      <c r="I101" s="7" t="s">
        <v>119</v>
      </c>
      <c r="J101" s="11">
        <f>J92/J$11</f>
        <v>7.527381022524599E-3</v>
      </c>
      <c r="K101" s="11">
        <f t="shared" ref="K101:N101" si="27">K92/K$11</f>
        <v>1.0446721699494073E-2</v>
      </c>
      <c r="L101" s="11">
        <f t="shared" si="27"/>
        <v>1.3251067787639273E-2</v>
      </c>
      <c r="M101" s="11">
        <f t="shared" si="27"/>
        <v>1.5948369762508602E-2</v>
      </c>
      <c r="N101" s="11">
        <f t="shared" si="27"/>
        <v>2.2944551414308213E-2</v>
      </c>
    </row>
    <row r="102" spans="2:19">
      <c r="B102" s="1"/>
      <c r="D102" s="1"/>
    </row>
    <row r="103" spans="2:19" ht="15">
      <c r="B103" s="47" t="s">
        <v>235</v>
      </c>
      <c r="C103" s="47"/>
      <c r="D103" s="47"/>
      <c r="E103" s="47"/>
      <c r="F103" s="47"/>
      <c r="G103" s="47"/>
      <c r="I103" s="47" t="s">
        <v>236</v>
      </c>
      <c r="J103" s="47"/>
      <c r="K103" s="47"/>
      <c r="L103" s="47"/>
      <c r="M103" s="47"/>
      <c r="N103" s="47"/>
      <c r="P103" s="1"/>
      <c r="Q103" s="1"/>
      <c r="R103" s="1"/>
      <c r="S103" s="1"/>
    </row>
    <row r="104" spans="2:19">
      <c r="B104" s="6"/>
      <c r="C104" s="65" t="s">
        <v>86</v>
      </c>
      <c r="D104" s="66"/>
      <c r="E104" s="66"/>
      <c r="F104" s="66"/>
      <c r="G104" s="67"/>
      <c r="I104" s="6"/>
      <c r="J104" s="65" t="s">
        <v>227</v>
      </c>
      <c r="K104" s="66"/>
      <c r="L104" s="66"/>
      <c r="M104" s="66"/>
      <c r="N104" s="67"/>
      <c r="P104" s="1"/>
      <c r="R104" s="1"/>
    </row>
    <row r="105" spans="2:19">
      <c r="B105" s="6" t="s">
        <v>114</v>
      </c>
      <c r="C105" s="6">
        <v>1</v>
      </c>
      <c r="D105" s="6">
        <v>2</v>
      </c>
      <c r="E105" s="6">
        <v>3</v>
      </c>
      <c r="F105" s="6">
        <v>4</v>
      </c>
      <c r="G105" s="6">
        <v>5</v>
      </c>
      <c r="I105" s="6" t="s">
        <v>114</v>
      </c>
      <c r="J105" s="6">
        <v>1</v>
      </c>
      <c r="K105" s="6">
        <v>2</v>
      </c>
      <c r="L105" s="6">
        <v>3</v>
      </c>
      <c r="M105" s="6">
        <v>4</v>
      </c>
      <c r="N105" s="6">
        <v>5</v>
      </c>
      <c r="P105" s="1"/>
      <c r="R105" s="1"/>
    </row>
    <row r="106" spans="2:19">
      <c r="B106" s="26" t="s">
        <v>115</v>
      </c>
      <c r="C106" s="32">
        <v>252.33730451511892</v>
      </c>
      <c r="D106" s="32">
        <v>304.65589907111365</v>
      </c>
      <c r="E106" s="32">
        <v>253.04989010659767</v>
      </c>
      <c r="F106" s="32">
        <v>227.44508120709594</v>
      </c>
      <c r="G106" s="32">
        <v>186.49844308648503</v>
      </c>
      <c r="I106" s="26" t="s">
        <v>115</v>
      </c>
      <c r="J106" s="32">
        <v>315.58992003427306</v>
      </c>
      <c r="K106" s="32">
        <v>252.55516140475822</v>
      </c>
      <c r="L106" s="32">
        <v>220.15706993478773</v>
      </c>
      <c r="M106" s="32">
        <v>184.45547015159005</v>
      </c>
      <c r="N106" s="32">
        <v>172.22872963969112</v>
      </c>
      <c r="P106" s="1"/>
      <c r="R106" s="1"/>
    </row>
    <row r="107" spans="2:19">
      <c r="B107" s="7" t="s">
        <v>116</v>
      </c>
      <c r="C107" s="32">
        <v>268.78963177873726</v>
      </c>
      <c r="D107" s="32">
        <v>318.19638157358014</v>
      </c>
      <c r="E107" s="32">
        <v>271.55985922403448</v>
      </c>
      <c r="F107" s="32">
        <v>282.45983707660326</v>
      </c>
      <c r="G107" s="32">
        <v>255.80944036697386</v>
      </c>
      <c r="I107" s="7" t="s">
        <v>116</v>
      </c>
      <c r="J107" s="32">
        <v>312.93871686869869</v>
      </c>
      <c r="K107" s="32">
        <v>264.18213691562255</v>
      </c>
      <c r="L107" s="32">
        <v>226.52409435565588</v>
      </c>
      <c r="M107" s="32">
        <v>248.65019348163358</v>
      </c>
      <c r="N107" s="32">
        <v>259.21921836990253</v>
      </c>
      <c r="P107" s="1"/>
      <c r="R107" s="1"/>
    </row>
    <row r="108" spans="2:19">
      <c r="B108" s="7" t="s">
        <v>117</v>
      </c>
      <c r="C108" s="32">
        <v>293.98770664224077</v>
      </c>
      <c r="D108" s="32">
        <v>320.31665508040669</v>
      </c>
      <c r="E108" s="32">
        <v>298.49119979730585</v>
      </c>
      <c r="F108" s="32">
        <v>322.85907613213487</v>
      </c>
      <c r="G108" s="32">
        <v>312.99183924652147</v>
      </c>
      <c r="I108" s="7" t="s">
        <v>117</v>
      </c>
      <c r="J108" s="32">
        <v>354.34993813706598</v>
      </c>
      <c r="K108" s="32">
        <v>263.73114121761023</v>
      </c>
      <c r="L108" s="32">
        <v>247.69654906784641</v>
      </c>
      <c r="M108" s="32">
        <v>317.27851276313987</v>
      </c>
      <c r="N108" s="32">
        <v>330.89122691490815</v>
      </c>
      <c r="P108" s="1"/>
      <c r="R108" s="1"/>
    </row>
    <row r="109" spans="2:19">
      <c r="B109" s="7" t="s">
        <v>118</v>
      </c>
      <c r="C109" s="32">
        <v>320.66784167591413</v>
      </c>
      <c r="D109" s="32">
        <v>338.08580276413744</v>
      </c>
      <c r="E109" s="32">
        <v>342.68787311878066</v>
      </c>
      <c r="F109" s="32">
        <v>346.44124889902679</v>
      </c>
      <c r="G109" s="32">
        <v>360.28459976955116</v>
      </c>
      <c r="I109" s="7" t="s">
        <v>118</v>
      </c>
      <c r="J109" s="32">
        <v>363.45527149918195</v>
      </c>
      <c r="K109" s="32">
        <v>308.05020757538301</v>
      </c>
      <c r="L109" s="32">
        <v>322.9157250275772</v>
      </c>
      <c r="M109" s="32">
        <v>313.68798574756698</v>
      </c>
      <c r="N109" s="32">
        <v>416.76891950711695</v>
      </c>
      <c r="P109" s="1"/>
      <c r="R109" s="1"/>
    </row>
    <row r="110" spans="2:19">
      <c r="B110" s="7" t="s">
        <v>119</v>
      </c>
      <c r="C110" s="32">
        <v>311.78092622555471</v>
      </c>
      <c r="D110" s="32">
        <v>370.89529074359126</v>
      </c>
      <c r="E110" s="32">
        <v>347.89623059964714</v>
      </c>
      <c r="F110" s="32">
        <v>376.98404832952144</v>
      </c>
      <c r="G110" s="32">
        <v>382.92670357637564</v>
      </c>
      <c r="I110" s="7" t="s">
        <v>119</v>
      </c>
      <c r="J110" s="32">
        <v>384.60089633859332</v>
      </c>
      <c r="K110" s="32">
        <v>359.7299295723783</v>
      </c>
      <c r="L110" s="32">
        <v>322.64363384290493</v>
      </c>
      <c r="M110" s="32">
        <v>358.32234741579771</v>
      </c>
      <c r="N110" s="32">
        <v>396.56979838120242</v>
      </c>
      <c r="P110" s="1"/>
      <c r="R110" s="1"/>
    </row>
    <row r="111" spans="2:19">
      <c r="B111" s="1"/>
      <c r="D111" s="1"/>
      <c r="P111" s="1"/>
      <c r="R111" s="1"/>
    </row>
    <row r="112" spans="2:19" ht="28.5" customHeight="1">
      <c r="B112" s="69" t="s">
        <v>199</v>
      </c>
      <c r="C112" s="69"/>
      <c r="D112" s="69"/>
      <c r="E112" s="69"/>
      <c r="F112" s="69"/>
      <c r="G112" s="69"/>
      <c r="I112" s="69" t="s">
        <v>200</v>
      </c>
      <c r="J112" s="69"/>
      <c r="K112" s="69"/>
      <c r="L112" s="69"/>
      <c r="M112" s="69"/>
      <c r="N112" s="69"/>
      <c r="P112" s="1"/>
      <c r="R112" s="1"/>
    </row>
    <row r="113" spans="2:19">
      <c r="B113" s="6"/>
      <c r="C113" s="65" t="s">
        <v>86</v>
      </c>
      <c r="D113" s="66"/>
      <c r="E113" s="66"/>
      <c r="F113" s="66"/>
      <c r="G113" s="67"/>
      <c r="I113" s="6"/>
      <c r="J113" s="65" t="s">
        <v>86</v>
      </c>
      <c r="K113" s="66"/>
      <c r="L113" s="66"/>
      <c r="M113" s="66"/>
      <c r="N113" s="67"/>
      <c r="P113" s="1"/>
      <c r="R113" s="1"/>
    </row>
    <row r="114" spans="2:19">
      <c r="B114" s="6" t="s">
        <v>114</v>
      </c>
      <c r="C114" s="6">
        <v>1</v>
      </c>
      <c r="D114" s="6">
        <v>2</v>
      </c>
      <c r="E114" s="6">
        <v>3</v>
      </c>
      <c r="F114" s="6">
        <v>4</v>
      </c>
      <c r="G114" s="6">
        <v>5</v>
      </c>
      <c r="I114" s="6" t="s">
        <v>114</v>
      </c>
      <c r="J114" s="6">
        <v>1</v>
      </c>
      <c r="K114" s="6">
        <v>2</v>
      </c>
      <c r="L114" s="6">
        <v>3</v>
      </c>
      <c r="M114" s="6">
        <v>4</v>
      </c>
      <c r="N114" s="6">
        <v>5</v>
      </c>
      <c r="P114" s="1"/>
      <c r="R114" s="1"/>
    </row>
    <row r="115" spans="2:19">
      <c r="B115" s="26" t="s">
        <v>115</v>
      </c>
      <c r="C115" s="11">
        <f>C106/C$7</f>
        <v>4.1250832512197862E-3</v>
      </c>
      <c r="D115" s="11">
        <f t="shared" ref="D115:F115" si="28">D106/D$7</f>
        <v>4.853819467811024E-3</v>
      </c>
      <c r="E115" s="11">
        <f t="shared" si="28"/>
        <v>3.9878493736419445E-3</v>
      </c>
      <c r="F115" s="11">
        <f t="shared" si="28"/>
        <v>3.4080991306764011E-3</v>
      </c>
      <c r="G115" s="11">
        <f>G106/G$7</f>
        <v>2.519920545461918E-3</v>
      </c>
      <c r="I115" s="26" t="s">
        <v>115</v>
      </c>
      <c r="J115" s="11">
        <f>J106/J$7</f>
        <v>3.7306597828375594E-3</v>
      </c>
      <c r="K115" s="11">
        <f t="shared" ref="K115:M115" si="29">K106/K$7</f>
        <v>4.4837794190501481E-3</v>
      </c>
      <c r="L115" s="11">
        <f t="shared" si="29"/>
        <v>3.7850842466702122E-3</v>
      </c>
      <c r="M115" s="11">
        <f t="shared" si="29"/>
        <v>2.9168982072417804E-3</v>
      </c>
      <c r="N115" s="11">
        <f>N106/N$7</f>
        <v>2.2270275786097958E-3</v>
      </c>
      <c r="P115" s="1"/>
      <c r="R115" s="1"/>
    </row>
    <row r="116" spans="2:19">
      <c r="B116" s="7" t="s">
        <v>116</v>
      </c>
      <c r="C116" s="11">
        <f>C107/C$8</f>
        <v>3.7493201741702186E-3</v>
      </c>
      <c r="D116" s="11">
        <f t="shared" ref="D116:G116" si="30">D107/D$8</f>
        <v>4.7610060846314684E-3</v>
      </c>
      <c r="E116" s="11">
        <f t="shared" si="30"/>
        <v>4.0348997324783252E-3</v>
      </c>
      <c r="F116" s="11">
        <f t="shared" si="30"/>
        <v>3.7946024871437275E-3</v>
      </c>
      <c r="G116" s="11">
        <f t="shared" si="30"/>
        <v>3.5872104288655893E-3</v>
      </c>
      <c r="I116" s="7" t="s">
        <v>116</v>
      </c>
      <c r="J116" s="11">
        <f>J107/J$8</f>
        <v>3.3345734315266486E-3</v>
      </c>
      <c r="K116" s="11">
        <f t="shared" ref="K116:N116" si="31">K107/K$8</f>
        <v>4.4565935331000034E-3</v>
      </c>
      <c r="L116" s="11">
        <f t="shared" si="31"/>
        <v>3.8539362545865737E-3</v>
      </c>
      <c r="M116" s="11">
        <f t="shared" si="31"/>
        <v>3.6269665401396168E-3</v>
      </c>
      <c r="N116" s="11">
        <f t="shared" si="31"/>
        <v>3.4899721243607015E-3</v>
      </c>
      <c r="P116" s="1"/>
      <c r="R116" s="1"/>
    </row>
    <row r="117" spans="2:19">
      <c r="B117" s="7" t="s">
        <v>117</v>
      </c>
      <c r="C117" s="11">
        <f>C108/C$9</f>
        <v>4.395215605973047E-3</v>
      </c>
      <c r="D117" s="11">
        <f t="shared" ref="D117:G117" si="32">D108/D$9</f>
        <v>4.6712822507773699E-3</v>
      </c>
      <c r="E117" s="11">
        <f t="shared" si="32"/>
        <v>4.4142579193450814E-3</v>
      </c>
      <c r="F117" s="11">
        <f t="shared" si="32"/>
        <v>3.9648040497564053E-3</v>
      </c>
      <c r="G117" s="11">
        <f t="shared" si="32"/>
        <v>4.2553722173354182E-3</v>
      </c>
      <c r="I117" s="7" t="s">
        <v>117</v>
      </c>
      <c r="J117" s="11">
        <f>J108/J$9</f>
        <v>4.1201128439523806E-3</v>
      </c>
      <c r="K117" s="11">
        <f t="shared" ref="K117:N117" si="33">K108/K$9</f>
        <v>4.384747968773888E-3</v>
      </c>
      <c r="L117" s="11">
        <f t="shared" si="33"/>
        <v>4.0229052608766079E-3</v>
      </c>
      <c r="M117" s="11">
        <f t="shared" si="33"/>
        <v>3.7033069699779022E-3</v>
      </c>
      <c r="N117" s="11">
        <f t="shared" si="33"/>
        <v>4.1069148885015359E-3</v>
      </c>
      <c r="P117" s="1"/>
      <c r="R117" s="1"/>
    </row>
    <row r="118" spans="2:19">
      <c r="B118" s="7" t="s">
        <v>118</v>
      </c>
      <c r="C118" s="11">
        <f>C109/C$10</f>
        <v>4.1455344360731604E-3</v>
      </c>
      <c r="D118" s="11">
        <f>D109/D$10</f>
        <v>5.0702040636642527E-3</v>
      </c>
      <c r="E118" s="11">
        <f t="shared" ref="E118:G118" si="34">E109/E$10</f>
        <v>4.4365418731494655E-3</v>
      </c>
      <c r="F118" s="11">
        <f t="shared" si="34"/>
        <v>4.5957580427490536E-3</v>
      </c>
      <c r="G118" s="11">
        <f t="shared" si="34"/>
        <v>4.5840906372381605E-3</v>
      </c>
      <c r="I118" s="7" t="s">
        <v>118</v>
      </c>
      <c r="J118" s="11">
        <f>J109/J$10</f>
        <v>3.8071305995028772E-3</v>
      </c>
      <c r="K118" s="11">
        <f>K109/K$10</f>
        <v>4.6135357534824711E-3</v>
      </c>
      <c r="L118" s="11">
        <f t="shared" ref="L118:N118" si="35">L109/L$10</f>
        <v>4.2182370274029745E-3</v>
      </c>
      <c r="M118" s="11">
        <f t="shared" si="35"/>
        <v>4.2772434458756368E-3</v>
      </c>
      <c r="N118" s="11">
        <f t="shared" si="35"/>
        <v>4.3529069846471894E-3</v>
      </c>
      <c r="P118" s="1"/>
      <c r="R118" s="1"/>
    </row>
    <row r="119" spans="2:19">
      <c r="B119" s="7" t="s">
        <v>119</v>
      </c>
      <c r="C119" s="11">
        <f>C110/C$11</f>
        <v>3.7051341587461799E-3</v>
      </c>
      <c r="D119" s="11">
        <f t="shared" ref="D119:G119" si="36">D110/D$11</f>
        <v>4.90270983383744E-3</v>
      </c>
      <c r="E119" s="11">
        <f t="shared" si="36"/>
        <v>4.3249797631103913E-3</v>
      </c>
      <c r="F119" s="11">
        <f t="shared" si="36"/>
        <v>4.3526318644856463E-3</v>
      </c>
      <c r="G119" s="11">
        <f t="shared" si="36"/>
        <v>4.5392672096648381E-3</v>
      </c>
      <c r="I119" s="7" t="s">
        <v>119</v>
      </c>
      <c r="J119" s="11">
        <f>J110/J$11</f>
        <v>3.7758773719396045E-3</v>
      </c>
      <c r="K119" s="11">
        <f t="shared" ref="K119:N119" si="37">K110/K$11</f>
        <v>4.7899398857207563E-3</v>
      </c>
      <c r="L119" s="11">
        <f t="shared" si="37"/>
        <v>4.317005680708857E-3</v>
      </c>
      <c r="M119" s="11">
        <f t="shared" si="37"/>
        <v>4.3848162180664787E-3</v>
      </c>
      <c r="N119" s="11">
        <f t="shared" si="37"/>
        <v>4.5886108777919259E-3</v>
      </c>
    </row>
    <row r="120" spans="2:19">
      <c r="B120" s="1"/>
      <c r="D120" s="1"/>
    </row>
    <row r="121" spans="2:19" ht="15">
      <c r="B121" s="47" t="s">
        <v>237</v>
      </c>
      <c r="C121" s="47"/>
      <c r="D121" s="47"/>
      <c r="E121" s="47"/>
      <c r="F121" s="47"/>
      <c r="G121" s="47"/>
      <c r="I121" s="47" t="s">
        <v>238</v>
      </c>
      <c r="J121" s="47"/>
      <c r="K121" s="47"/>
      <c r="L121" s="47"/>
      <c r="M121" s="47"/>
      <c r="N121" s="47"/>
      <c r="P121" s="1"/>
      <c r="Q121" s="1"/>
      <c r="R121" s="1"/>
      <c r="S121" s="1"/>
    </row>
    <row r="122" spans="2:19">
      <c r="B122" s="6"/>
      <c r="C122" s="65" t="s">
        <v>86</v>
      </c>
      <c r="D122" s="66"/>
      <c r="E122" s="66"/>
      <c r="F122" s="66"/>
      <c r="G122" s="67"/>
      <c r="I122" s="6"/>
      <c r="J122" s="65" t="s">
        <v>227</v>
      </c>
      <c r="K122" s="66"/>
      <c r="L122" s="66"/>
      <c r="M122" s="66"/>
      <c r="N122" s="67"/>
      <c r="P122" s="1"/>
      <c r="R122" s="1"/>
    </row>
    <row r="123" spans="2:19">
      <c r="B123" s="6" t="s">
        <v>114</v>
      </c>
      <c r="C123" s="6">
        <v>1</v>
      </c>
      <c r="D123" s="6">
        <v>2</v>
      </c>
      <c r="E123" s="6">
        <v>3</v>
      </c>
      <c r="F123" s="6">
        <v>4</v>
      </c>
      <c r="G123" s="6">
        <v>5</v>
      </c>
      <c r="I123" s="6" t="s">
        <v>114</v>
      </c>
      <c r="J123" s="6">
        <v>1</v>
      </c>
      <c r="K123" s="6">
        <v>2</v>
      </c>
      <c r="L123" s="6">
        <v>3</v>
      </c>
      <c r="M123" s="6">
        <v>4</v>
      </c>
      <c r="N123" s="6">
        <v>5</v>
      </c>
      <c r="P123" s="1"/>
      <c r="R123" s="1"/>
    </row>
    <row r="124" spans="2:19">
      <c r="B124" s="26" t="s">
        <v>115</v>
      </c>
      <c r="C124" s="32">
        <v>316.91494823574754</v>
      </c>
      <c r="D124" s="32">
        <v>349.50332463915095</v>
      </c>
      <c r="E124" s="32">
        <v>329.06864592682984</v>
      </c>
      <c r="F124" s="32">
        <v>324.71359699806499</v>
      </c>
      <c r="G124" s="32">
        <v>340.25061780204851</v>
      </c>
      <c r="I124" s="26" t="s">
        <v>115</v>
      </c>
      <c r="J124" s="32">
        <v>421.98760688394714</v>
      </c>
      <c r="K124" s="32">
        <v>315.51421970721555</v>
      </c>
      <c r="L124" s="32">
        <v>307.73015715638223</v>
      </c>
      <c r="M124" s="32">
        <v>291.96885287739622</v>
      </c>
      <c r="N124" s="32">
        <v>345.27305650136282</v>
      </c>
      <c r="P124" s="1"/>
      <c r="R124" s="1"/>
    </row>
    <row r="125" spans="2:19">
      <c r="B125" s="7" t="s">
        <v>116</v>
      </c>
      <c r="C125" s="32">
        <v>329.03618706744021</v>
      </c>
      <c r="D125" s="32">
        <v>355.92989420911772</v>
      </c>
      <c r="E125" s="32">
        <v>348.59808052874672</v>
      </c>
      <c r="F125" s="32">
        <v>404.28557034366236</v>
      </c>
      <c r="G125" s="32">
        <v>435.70031604375134</v>
      </c>
      <c r="I125" s="7" t="s">
        <v>116</v>
      </c>
      <c r="J125" s="32">
        <v>410.03563069714198</v>
      </c>
      <c r="K125" s="32">
        <v>319.27535938304243</v>
      </c>
      <c r="L125" s="32">
        <v>310.30698592490342</v>
      </c>
      <c r="M125" s="32">
        <v>386.19101246621597</v>
      </c>
      <c r="N125" s="32">
        <v>472.60399730688619</v>
      </c>
      <c r="P125" s="1"/>
      <c r="R125" s="1"/>
    </row>
    <row r="126" spans="2:19">
      <c r="B126" s="7" t="s">
        <v>117</v>
      </c>
      <c r="C126" s="32">
        <v>458.53099925375682</v>
      </c>
      <c r="D126" s="32">
        <v>470.40410642530361</v>
      </c>
      <c r="E126" s="32">
        <v>483.15159283615714</v>
      </c>
      <c r="F126" s="32">
        <v>598.32225271169125</v>
      </c>
      <c r="G126" s="32">
        <v>654.6677212286711</v>
      </c>
      <c r="I126" s="7" t="s">
        <v>117</v>
      </c>
      <c r="J126" s="32">
        <v>592.0455439377414</v>
      </c>
      <c r="K126" s="32">
        <v>411.68548741524256</v>
      </c>
      <c r="L126" s="32">
        <v>414.78192134017871</v>
      </c>
      <c r="M126" s="32">
        <v>615.97402137915776</v>
      </c>
      <c r="N126" s="32">
        <v>709.4267451116832</v>
      </c>
      <c r="P126" s="1"/>
      <c r="R126" s="1"/>
    </row>
    <row r="127" spans="2:19">
      <c r="B127" s="7" t="s">
        <v>118</v>
      </c>
      <c r="C127" s="32">
        <v>450.2045187398341</v>
      </c>
      <c r="D127" s="32">
        <v>461.58676762513011</v>
      </c>
      <c r="E127" s="32">
        <v>510.02568476785427</v>
      </c>
      <c r="F127" s="32">
        <v>519.51419091092703</v>
      </c>
      <c r="G127" s="32">
        <v>654.38148864716084</v>
      </c>
      <c r="I127" s="7" t="s">
        <v>118</v>
      </c>
      <c r="J127" s="32">
        <v>530.28060188026643</v>
      </c>
      <c r="K127" s="32">
        <v>449.65114050363155</v>
      </c>
      <c r="L127" s="32">
        <v>507.473332371987</v>
      </c>
      <c r="M127" s="32">
        <v>505.69400812074258</v>
      </c>
      <c r="N127" s="32">
        <v>786.69226021729241</v>
      </c>
      <c r="P127" s="1"/>
      <c r="R127" s="1"/>
    </row>
    <row r="128" spans="2:19">
      <c r="B128" s="7" t="s">
        <v>119</v>
      </c>
      <c r="C128" s="32">
        <v>448.71224517154826</v>
      </c>
      <c r="D128" s="32">
        <v>505.76683522582675</v>
      </c>
      <c r="E128" s="32">
        <v>557.14562418570051</v>
      </c>
      <c r="F128" s="32">
        <v>608.36976492177428</v>
      </c>
      <c r="G128" s="32">
        <v>746.53667633901591</v>
      </c>
      <c r="I128" s="7" t="s">
        <v>119</v>
      </c>
      <c r="J128" s="32">
        <v>563.28984827509271</v>
      </c>
      <c r="K128" s="32">
        <v>502.18669707991802</v>
      </c>
      <c r="L128" s="32">
        <v>529.05799446972003</v>
      </c>
      <c r="M128" s="32">
        <v>603.75587452983007</v>
      </c>
      <c r="N128" s="32">
        <v>793.64939734716802</v>
      </c>
      <c r="P128" s="1"/>
      <c r="R128" s="1"/>
    </row>
    <row r="129" spans="2:19">
      <c r="B129" s="1"/>
      <c r="D129" s="1"/>
      <c r="P129" s="1"/>
      <c r="R129" s="1"/>
    </row>
    <row r="130" spans="2:19" ht="30.75" customHeight="1">
      <c r="B130" s="69" t="s">
        <v>202</v>
      </c>
      <c r="C130" s="69"/>
      <c r="D130" s="69"/>
      <c r="E130" s="69"/>
      <c r="F130" s="69"/>
      <c r="G130" s="69"/>
      <c r="I130" s="69" t="s">
        <v>203</v>
      </c>
      <c r="J130" s="69"/>
      <c r="K130" s="69"/>
      <c r="L130" s="69"/>
      <c r="M130" s="69"/>
      <c r="N130" s="69"/>
      <c r="P130" s="1"/>
      <c r="R130" s="1"/>
    </row>
    <row r="131" spans="2:19">
      <c r="B131" s="6"/>
      <c r="C131" s="65" t="s">
        <v>86</v>
      </c>
      <c r="D131" s="66"/>
      <c r="E131" s="66"/>
      <c r="F131" s="66"/>
      <c r="G131" s="67"/>
      <c r="I131" s="6"/>
      <c r="J131" s="65" t="s">
        <v>86</v>
      </c>
      <c r="K131" s="66"/>
      <c r="L131" s="66"/>
      <c r="M131" s="66"/>
      <c r="N131" s="67"/>
      <c r="P131" s="1"/>
      <c r="R131" s="1"/>
    </row>
    <row r="132" spans="2:19">
      <c r="B132" s="6" t="s">
        <v>114</v>
      </c>
      <c r="C132" s="6">
        <v>1</v>
      </c>
      <c r="D132" s="6">
        <v>2</v>
      </c>
      <c r="E132" s="6">
        <v>3</v>
      </c>
      <c r="F132" s="6">
        <v>4</v>
      </c>
      <c r="G132" s="6">
        <v>5</v>
      </c>
      <c r="I132" s="6" t="s">
        <v>114</v>
      </c>
      <c r="J132" s="6">
        <v>1</v>
      </c>
      <c r="K132" s="6">
        <v>2</v>
      </c>
      <c r="L132" s="6">
        <v>3</v>
      </c>
      <c r="M132" s="6">
        <v>4</v>
      </c>
      <c r="N132" s="6">
        <v>5</v>
      </c>
      <c r="P132" s="1"/>
      <c r="R132" s="1"/>
    </row>
    <row r="133" spans="2:19">
      <c r="B133" s="26" t="s">
        <v>115</v>
      </c>
      <c r="C133" s="11">
        <f>C124/C$7</f>
        <v>5.1807660684198998E-3</v>
      </c>
      <c r="D133" s="11">
        <f t="shared" ref="D133:F133" si="38">D124/D$7</f>
        <v>5.5683347881020431E-3</v>
      </c>
      <c r="E133" s="11">
        <f t="shared" si="38"/>
        <v>5.1858398080778167E-3</v>
      </c>
      <c r="F133" s="11">
        <f t="shared" si="38"/>
        <v>4.8655971005161771E-3</v>
      </c>
      <c r="G133" s="11">
        <f>G124/G$7</f>
        <v>4.5973816629015394E-3</v>
      </c>
      <c r="I133" s="26" t="s">
        <v>115</v>
      </c>
      <c r="J133" s="11">
        <f>J124/J$7</f>
        <v>4.9884108899512364E-3</v>
      </c>
      <c r="K133" s="11">
        <f t="shared" ref="K133:M133" si="39">K124/K$7</f>
        <v>5.6015333714507336E-3</v>
      </c>
      <c r="L133" s="11">
        <f t="shared" si="39"/>
        <v>5.2906980022171873E-3</v>
      </c>
      <c r="M133" s="11">
        <f t="shared" si="39"/>
        <v>4.6170678637430197E-3</v>
      </c>
      <c r="N133" s="11">
        <f>N124/N$7</f>
        <v>4.4646013507041987E-3</v>
      </c>
      <c r="P133" s="1"/>
      <c r="R133" s="1"/>
    </row>
    <row r="134" spans="2:19">
      <c r="B134" s="7" t="s">
        <v>116</v>
      </c>
      <c r="C134" s="11">
        <f>C125/C$8</f>
        <v>4.5896934567012156E-3</v>
      </c>
      <c r="D134" s="11">
        <f t="shared" ref="D134:G134" si="40">D125/D$8</f>
        <v>5.3255929047703095E-3</v>
      </c>
      <c r="E134" s="11">
        <f t="shared" si="40"/>
        <v>5.179551594580477E-3</v>
      </c>
      <c r="F134" s="11">
        <f t="shared" si="40"/>
        <v>5.4312253615239892E-3</v>
      </c>
      <c r="G134" s="11">
        <f t="shared" si="40"/>
        <v>6.1098164138510104E-3</v>
      </c>
      <c r="I134" s="7" t="s">
        <v>116</v>
      </c>
      <c r="J134" s="11">
        <f>J125/J$8</f>
        <v>4.3692066414257229E-3</v>
      </c>
      <c r="K134" s="11">
        <f t="shared" ref="K134:N134" si="41">K125/K$8</f>
        <v>5.3859830135263905E-3</v>
      </c>
      <c r="L134" s="11">
        <f t="shared" si="41"/>
        <v>5.2793648574523547E-3</v>
      </c>
      <c r="M134" s="11">
        <f t="shared" si="41"/>
        <v>5.6332225634124393E-3</v>
      </c>
      <c r="N134" s="11">
        <f t="shared" si="41"/>
        <v>6.3628568392210642E-3</v>
      </c>
      <c r="P134" s="1"/>
      <c r="R134" s="1"/>
    </row>
    <row r="135" spans="2:19">
      <c r="B135" s="7" t="s">
        <v>117</v>
      </c>
      <c r="C135" s="11">
        <f>C126/C$9</f>
        <v>6.8551934594837877E-3</v>
      </c>
      <c r="D135" s="11">
        <f t="shared" ref="D135:G135" si="42">D126/D$9</f>
        <v>6.8600565040419625E-3</v>
      </c>
      <c r="E135" s="11">
        <f t="shared" si="42"/>
        <v>7.145121016530709E-3</v>
      </c>
      <c r="F135" s="11">
        <f t="shared" si="42"/>
        <v>7.3475725664277694E-3</v>
      </c>
      <c r="G135" s="11">
        <f t="shared" si="42"/>
        <v>8.9007267384647541E-3</v>
      </c>
      <c r="I135" s="7" t="s">
        <v>117</v>
      </c>
      <c r="J135" s="11">
        <f>J126/J$9</f>
        <v>6.883857416786451E-3</v>
      </c>
      <c r="K135" s="11">
        <f t="shared" ref="K135:N135" si="43">K126/K$9</f>
        <v>6.8446111308039107E-3</v>
      </c>
      <c r="L135" s="11">
        <f t="shared" si="43"/>
        <v>6.7365830479085903E-3</v>
      </c>
      <c r="M135" s="11">
        <f t="shared" si="43"/>
        <v>7.1897112314117167E-3</v>
      </c>
      <c r="N135" s="11">
        <f t="shared" si="43"/>
        <v>8.8051753108268557E-3</v>
      </c>
      <c r="P135" s="1"/>
      <c r="R135" s="1"/>
    </row>
    <row r="136" spans="2:19">
      <c r="B136" s="7" t="s">
        <v>118</v>
      </c>
      <c r="C136" s="11">
        <f>C127/C$10</f>
        <v>5.8201605934590679E-3</v>
      </c>
      <c r="D136" s="11">
        <f>D127/D$10</f>
        <v>6.9223229304878515E-3</v>
      </c>
      <c r="E136" s="11">
        <f t="shared" ref="E136:G136" si="44">E127/E$10</f>
        <v>6.6029482930375317E-3</v>
      </c>
      <c r="F136" s="11">
        <f t="shared" si="44"/>
        <v>6.8916779649903495E-3</v>
      </c>
      <c r="G136" s="11">
        <f t="shared" si="44"/>
        <v>8.3260401838106488E-3</v>
      </c>
      <c r="I136" s="7" t="s">
        <v>118</v>
      </c>
      <c r="J136" s="11">
        <f>J127/J$10</f>
        <v>5.5545968487781565E-3</v>
      </c>
      <c r="K136" s="11">
        <f>K127/K$10</f>
        <v>6.7342321553217179E-3</v>
      </c>
      <c r="L136" s="11">
        <f t="shared" ref="L136:N136" si="45">L127/L$10</f>
        <v>6.629106714602641E-3</v>
      </c>
      <c r="M136" s="11">
        <f t="shared" si="45"/>
        <v>6.8953115201346336E-3</v>
      </c>
      <c r="N136" s="11">
        <f t="shared" si="45"/>
        <v>8.216539367468979E-3</v>
      </c>
      <c r="P136" s="1"/>
      <c r="R136" s="1"/>
    </row>
    <row r="137" spans="2:19">
      <c r="B137" s="7" t="s">
        <v>119</v>
      </c>
      <c r="C137" s="11">
        <f>C128/C$11</f>
        <v>5.3323950478934923E-3</v>
      </c>
      <c r="D137" s="11">
        <f t="shared" ref="D137:G137" si="46">D128/D$11</f>
        <v>6.6855204112168873E-3</v>
      </c>
      <c r="E137" s="11">
        <f t="shared" si="46"/>
        <v>6.9263284214241385E-3</v>
      </c>
      <c r="F137" s="11">
        <f t="shared" si="46"/>
        <v>7.0241954160180633E-3</v>
      </c>
      <c r="G137" s="11">
        <f t="shared" si="46"/>
        <v>8.8495511649319524E-3</v>
      </c>
      <c r="I137" s="7" t="s">
        <v>119</v>
      </c>
      <c r="J137" s="11">
        <f>J128/J$11</f>
        <v>5.5301831384000008E-3</v>
      </c>
      <c r="K137" s="11">
        <f t="shared" ref="K137:N137" si="47">K128/K$11</f>
        <v>6.6868055523789461E-3</v>
      </c>
      <c r="L137" s="11">
        <f t="shared" si="47"/>
        <v>7.0788514880856723E-3</v>
      </c>
      <c r="M137" s="11">
        <f t="shared" si="47"/>
        <v>7.3882038602501978E-3</v>
      </c>
      <c r="N137" s="11">
        <f t="shared" si="47"/>
        <v>9.1831205318353409E-3</v>
      </c>
    </row>
    <row r="138" spans="2:19">
      <c r="B138" s="1"/>
      <c r="D138" s="1"/>
    </row>
    <row r="139" spans="2:19" ht="15">
      <c r="B139" s="47" t="s">
        <v>239</v>
      </c>
      <c r="C139" s="47"/>
      <c r="D139" s="47"/>
      <c r="E139" s="47"/>
      <c r="F139" s="47"/>
      <c r="G139" s="47"/>
      <c r="I139" s="47" t="s">
        <v>240</v>
      </c>
      <c r="J139" s="47"/>
      <c r="K139" s="47"/>
      <c r="L139" s="47"/>
      <c r="M139" s="47"/>
      <c r="N139" s="47"/>
    </row>
    <row r="140" spans="2:19">
      <c r="B140" s="6"/>
      <c r="C140" s="65" t="s">
        <v>86</v>
      </c>
      <c r="D140" s="66"/>
      <c r="E140" s="66"/>
      <c r="F140" s="66"/>
      <c r="G140" s="67"/>
      <c r="I140" s="6"/>
      <c r="J140" s="65" t="s">
        <v>227</v>
      </c>
      <c r="K140" s="66"/>
      <c r="L140" s="66"/>
      <c r="M140" s="66"/>
      <c r="N140" s="67"/>
      <c r="P140" s="1"/>
      <c r="Q140" s="1"/>
      <c r="R140" s="1"/>
      <c r="S140" s="1"/>
    </row>
    <row r="141" spans="2:19">
      <c r="B141" s="6" t="s">
        <v>114</v>
      </c>
      <c r="C141" s="6">
        <v>1</v>
      </c>
      <c r="D141" s="6">
        <v>2</v>
      </c>
      <c r="E141" s="6">
        <v>3</v>
      </c>
      <c r="F141" s="6">
        <v>4</v>
      </c>
      <c r="G141" s="6">
        <v>5</v>
      </c>
      <c r="I141" s="6" t="s">
        <v>114</v>
      </c>
      <c r="J141" s="6">
        <v>1</v>
      </c>
      <c r="K141" s="6">
        <v>2</v>
      </c>
      <c r="L141" s="6">
        <v>3</v>
      </c>
      <c r="M141" s="6">
        <v>4</v>
      </c>
      <c r="N141" s="6">
        <v>5</v>
      </c>
      <c r="P141" s="1"/>
      <c r="R141" s="1"/>
    </row>
    <row r="142" spans="2:19">
      <c r="B142" s="26" t="s">
        <v>115</v>
      </c>
      <c r="C142" s="32">
        <v>117.66097664637363</v>
      </c>
      <c r="D142" s="32">
        <v>127.47722500016845</v>
      </c>
      <c r="E142" s="32">
        <v>129.95500163244333</v>
      </c>
      <c r="F142" s="32">
        <v>133.80512083512895</v>
      </c>
      <c r="G142" s="32">
        <v>152.61330837389119</v>
      </c>
      <c r="I142" s="26" t="s">
        <v>115</v>
      </c>
      <c r="J142" s="32">
        <v>159.8686575420061</v>
      </c>
      <c r="K142" s="32">
        <v>117.23503229295595</v>
      </c>
      <c r="L142" s="32">
        <v>123.6736108119525</v>
      </c>
      <c r="M142" s="32">
        <v>124.87432723223009</v>
      </c>
      <c r="N142" s="32">
        <v>158.74356905960144</v>
      </c>
      <c r="P142" s="1"/>
      <c r="R142" s="1"/>
    </row>
    <row r="143" spans="2:19">
      <c r="B143" s="7" t="s">
        <v>116</v>
      </c>
      <c r="C143" s="32">
        <v>107.5196542151096</v>
      </c>
      <c r="D143" s="32">
        <v>119.72682541177193</v>
      </c>
      <c r="E143" s="32">
        <v>120.75900445751216</v>
      </c>
      <c r="F143" s="32">
        <v>134.59433727640925</v>
      </c>
      <c r="G143" s="32">
        <v>135.67049475745014</v>
      </c>
      <c r="I143" s="7" t="s">
        <v>116</v>
      </c>
      <c r="J143" s="32">
        <v>136.94000383329819</v>
      </c>
      <c r="K143" s="32">
        <v>108.76603429998951</v>
      </c>
      <c r="L143" s="32">
        <v>108.29387619124424</v>
      </c>
      <c r="M143" s="32">
        <v>128.59507493334576</v>
      </c>
      <c r="N143" s="32">
        <v>145.40329439587981</v>
      </c>
      <c r="P143" s="1"/>
      <c r="R143" s="1"/>
    </row>
    <row r="144" spans="2:19">
      <c r="B144" s="7" t="s">
        <v>117</v>
      </c>
      <c r="C144" s="32">
        <v>123.5194452361538</v>
      </c>
      <c r="D144" s="32">
        <v>119.50237086346444</v>
      </c>
      <c r="E144" s="32">
        <v>126.46709836462095</v>
      </c>
      <c r="F144" s="32">
        <v>146.59260873214316</v>
      </c>
      <c r="G144" s="32">
        <v>151.75683817719528</v>
      </c>
      <c r="I144" s="7" t="s">
        <v>117</v>
      </c>
      <c r="J144" s="32">
        <v>157.80199993596688</v>
      </c>
      <c r="K144" s="32">
        <v>104.79278410376963</v>
      </c>
      <c r="L144" s="32">
        <v>112.33583115806113</v>
      </c>
      <c r="M144" s="32">
        <v>157.0228727454824</v>
      </c>
      <c r="N144" s="32">
        <v>168.80404984352131</v>
      </c>
      <c r="P144" s="1"/>
      <c r="R144" s="1"/>
    </row>
    <row r="145" spans="2:19">
      <c r="B145" s="7" t="s">
        <v>118</v>
      </c>
      <c r="C145" s="32">
        <v>129.59134119777306</v>
      </c>
      <c r="D145" s="32">
        <v>120.02380059425803</v>
      </c>
      <c r="E145" s="32">
        <v>137.33696359448109</v>
      </c>
      <c r="F145" s="32">
        <v>141.58544221861027</v>
      </c>
      <c r="G145" s="32">
        <v>156.39020509508333</v>
      </c>
      <c r="I145" s="7" t="s">
        <v>118</v>
      </c>
      <c r="J145" s="32">
        <v>148.50255080917032</v>
      </c>
      <c r="K145" s="32">
        <v>113.64857156681609</v>
      </c>
      <c r="L145" s="32">
        <v>133.06539943280461</v>
      </c>
      <c r="M145" s="32">
        <v>135.15801465109331</v>
      </c>
      <c r="N145" s="32">
        <v>187.10733347281581</v>
      </c>
      <c r="P145" s="1"/>
      <c r="R145" s="1"/>
    </row>
    <row r="146" spans="2:19">
      <c r="B146" s="7" t="s">
        <v>119</v>
      </c>
      <c r="C146" s="32">
        <v>120.78093437094543</v>
      </c>
      <c r="D146" s="32">
        <v>136.60889856910052</v>
      </c>
      <c r="E146" s="32">
        <v>137.90633329463151</v>
      </c>
      <c r="F146" s="32">
        <v>150.23176223695978</v>
      </c>
      <c r="G146" s="32">
        <v>159.77768162082671</v>
      </c>
      <c r="I146" s="7" t="s">
        <v>119</v>
      </c>
      <c r="J146" s="32">
        <v>151.61496186130631</v>
      </c>
      <c r="K146" s="32">
        <v>132.61844361632143</v>
      </c>
      <c r="L146" s="32">
        <v>127.88231829523282</v>
      </c>
      <c r="M146" s="32">
        <v>144.4491257081323</v>
      </c>
      <c r="N146" s="32">
        <v>166.93482874287832</v>
      </c>
      <c r="P146" s="1"/>
      <c r="R146" s="1"/>
    </row>
    <row r="147" spans="2:19">
      <c r="B147" s="1"/>
      <c r="D147" s="1"/>
      <c r="P147" s="1"/>
      <c r="R147" s="1"/>
    </row>
    <row r="148" spans="2:19" ht="28.5" customHeight="1">
      <c r="B148" s="69" t="s">
        <v>205</v>
      </c>
      <c r="C148" s="69"/>
      <c r="D148" s="69"/>
      <c r="E148" s="69"/>
      <c r="F148" s="69"/>
      <c r="G148" s="69"/>
      <c r="I148" s="69" t="s">
        <v>206</v>
      </c>
      <c r="J148" s="69"/>
      <c r="K148" s="69"/>
      <c r="L148" s="69"/>
      <c r="M148" s="69"/>
      <c r="N148" s="69"/>
      <c r="P148" s="1"/>
      <c r="R148" s="1"/>
    </row>
    <row r="149" spans="2:19">
      <c r="B149" s="6"/>
      <c r="C149" s="65" t="s">
        <v>86</v>
      </c>
      <c r="D149" s="66"/>
      <c r="E149" s="66"/>
      <c r="F149" s="66"/>
      <c r="G149" s="67"/>
      <c r="I149" s="6"/>
      <c r="J149" s="65" t="s">
        <v>86</v>
      </c>
      <c r="K149" s="66"/>
      <c r="L149" s="66"/>
      <c r="M149" s="66"/>
      <c r="N149" s="67"/>
      <c r="P149" s="1"/>
      <c r="R149" s="1"/>
    </row>
    <row r="150" spans="2:19">
      <c r="B150" s="6" t="s">
        <v>114</v>
      </c>
      <c r="C150" s="6">
        <v>1</v>
      </c>
      <c r="D150" s="6">
        <v>2</v>
      </c>
      <c r="E150" s="6">
        <v>3</v>
      </c>
      <c r="F150" s="6">
        <v>4</v>
      </c>
      <c r="G150" s="6">
        <v>5</v>
      </c>
      <c r="I150" s="6" t="s">
        <v>114</v>
      </c>
      <c r="J150" s="6">
        <v>1</v>
      </c>
      <c r="K150" s="6">
        <v>2</v>
      </c>
      <c r="L150" s="6">
        <v>3</v>
      </c>
      <c r="M150" s="6">
        <v>4</v>
      </c>
      <c r="N150" s="6">
        <v>5</v>
      </c>
      <c r="P150" s="1"/>
      <c r="R150" s="1"/>
    </row>
    <row r="151" spans="2:19">
      <c r="B151" s="26" t="s">
        <v>115</v>
      </c>
      <c r="C151" s="11">
        <f>C142/C$7</f>
        <v>1.9234624266862514E-3</v>
      </c>
      <c r="D151" s="11">
        <f t="shared" ref="D151:F151" si="48">D142/D$7</f>
        <v>2.0309845904671387E-3</v>
      </c>
      <c r="E151" s="11">
        <f t="shared" si="48"/>
        <v>2.0479794385339077E-3</v>
      </c>
      <c r="F151" s="11">
        <f t="shared" si="48"/>
        <v>2.0049724248950985E-3</v>
      </c>
      <c r="G151" s="11">
        <f>G142/G$7</f>
        <v>2.0620730388829322E-3</v>
      </c>
      <c r="I151" s="26" t="s">
        <v>115</v>
      </c>
      <c r="J151" s="11">
        <f>J142/J$7</f>
        <v>1.8898435386130899E-3</v>
      </c>
      <c r="K151" s="11">
        <f t="shared" ref="K151:M151" si="49">K142/K$7</f>
        <v>2.0813513454369333E-3</v>
      </c>
      <c r="L151" s="11">
        <f t="shared" si="49"/>
        <v>2.1262775533477242E-3</v>
      </c>
      <c r="M151" s="11">
        <f t="shared" si="49"/>
        <v>1.9747080470688635E-3</v>
      </c>
      <c r="N151" s="11">
        <f>N142/N$7</f>
        <v>2.0526558313602567E-3</v>
      </c>
      <c r="P151" s="1"/>
      <c r="R151" s="1"/>
    </row>
    <row r="152" spans="2:19">
      <c r="B152" s="7" t="s">
        <v>116</v>
      </c>
      <c r="C152" s="11">
        <f>C143/C$8</f>
        <v>1.4997810964686394E-3</v>
      </c>
      <c r="D152" s="11">
        <f t="shared" ref="D152:G152" si="50">D143/D$8</f>
        <v>1.7914098880073013E-3</v>
      </c>
      <c r="E152" s="11">
        <f t="shared" si="50"/>
        <v>1.7942654565083838E-3</v>
      </c>
      <c r="F152" s="11">
        <f t="shared" si="50"/>
        <v>1.8081579748486984E-3</v>
      </c>
      <c r="G152" s="11">
        <f t="shared" si="50"/>
        <v>1.9025045087667993E-3</v>
      </c>
      <c r="I152" s="7" t="s">
        <v>116</v>
      </c>
      <c r="J152" s="11">
        <f>J143/J$8</f>
        <v>1.4591882495871128E-3</v>
      </c>
      <c r="K152" s="11">
        <f t="shared" ref="K152:N152" si="51">K143/K$8</f>
        <v>1.8348174889549159E-3</v>
      </c>
      <c r="L152" s="11">
        <f t="shared" si="51"/>
        <v>1.8424428394264775E-3</v>
      </c>
      <c r="M152" s="11">
        <f t="shared" si="51"/>
        <v>1.8757678306188124E-3</v>
      </c>
      <c r="N152" s="11">
        <f t="shared" si="51"/>
        <v>1.9576227697272949E-3</v>
      </c>
      <c r="P152" s="1"/>
      <c r="R152" s="1"/>
    </row>
    <row r="153" spans="2:19">
      <c r="B153" s="7" t="s">
        <v>117</v>
      </c>
      <c r="C153" s="11">
        <f>C144/C$9</f>
        <v>1.8466574658638196E-3</v>
      </c>
      <c r="D153" s="11">
        <f t="shared" ref="D153:G153" si="52">D144/D$9</f>
        <v>1.7427420494266464E-3</v>
      </c>
      <c r="E153" s="11">
        <f t="shared" si="52"/>
        <v>1.8702675015937278E-3</v>
      </c>
      <c r="F153" s="11">
        <f t="shared" si="52"/>
        <v>1.8002001855685424E-3</v>
      </c>
      <c r="G153" s="11">
        <f t="shared" si="52"/>
        <v>2.06325453891872E-3</v>
      </c>
      <c r="I153" s="7" t="s">
        <v>117</v>
      </c>
      <c r="J153" s="11">
        <f>J144/J$9</f>
        <v>1.8348022019015024E-3</v>
      </c>
      <c r="K153" s="11">
        <f t="shared" ref="K153:N153" si="53">K144/K$9</f>
        <v>1.7422665564626268E-3</v>
      </c>
      <c r="L153" s="11">
        <f t="shared" si="53"/>
        <v>1.8244759882662975E-3</v>
      </c>
      <c r="M153" s="11">
        <f t="shared" si="53"/>
        <v>1.8327868913026969E-3</v>
      </c>
      <c r="N153" s="11">
        <f t="shared" si="53"/>
        <v>2.0951412704574134E-3</v>
      </c>
      <c r="P153" s="1"/>
      <c r="R153" s="1"/>
    </row>
    <row r="154" spans="2:19">
      <c r="B154" s="7" t="s">
        <v>118</v>
      </c>
      <c r="C154" s="11">
        <f>C145/C$10</f>
        <v>1.675332845178864E-3</v>
      </c>
      <c r="D154" s="11">
        <f>D145/D$10</f>
        <v>1.7999725410947857E-3</v>
      </c>
      <c r="E154" s="11">
        <f t="shared" ref="E154:G154" si="54">E145/E$10</f>
        <v>1.7780062777620564E-3</v>
      </c>
      <c r="F154" s="11">
        <f t="shared" si="54"/>
        <v>1.8782187077324886E-3</v>
      </c>
      <c r="G154" s="11">
        <f t="shared" si="54"/>
        <v>1.9898349121518998E-3</v>
      </c>
      <c r="I154" s="7" t="s">
        <v>118</v>
      </c>
      <c r="J154" s="11">
        <f>J145/J$10</f>
        <v>1.5555383278877428E-3</v>
      </c>
      <c r="K154" s="11">
        <f>K145/K$10</f>
        <v>1.7020658819955853E-3</v>
      </c>
      <c r="L154" s="11">
        <f t="shared" ref="L154:N154" si="55">L145/L$10</f>
        <v>1.7382287434459492E-3</v>
      </c>
      <c r="M154" s="11">
        <f t="shared" si="55"/>
        <v>1.8429259601582813E-3</v>
      </c>
      <c r="N154" s="11">
        <f t="shared" si="55"/>
        <v>1.9542263845291914E-3</v>
      </c>
      <c r="P154" s="1"/>
      <c r="R154" s="1"/>
    </row>
    <row r="155" spans="2:19">
      <c r="B155" s="7" t="s">
        <v>119</v>
      </c>
      <c r="C155" s="11">
        <f>C146/C$11</f>
        <v>1.4353333639766156E-3</v>
      </c>
      <c r="D155" s="11">
        <f t="shared" ref="D155:G155" si="56">D146/D$11</f>
        <v>1.8057759349321243E-3</v>
      </c>
      <c r="E155" s="11">
        <f t="shared" si="56"/>
        <v>1.714425303418746E-3</v>
      </c>
      <c r="F155" s="11">
        <f t="shared" si="56"/>
        <v>1.7345655824642372E-3</v>
      </c>
      <c r="G155" s="11">
        <f t="shared" si="56"/>
        <v>1.8940271969646782E-3</v>
      </c>
      <c r="I155" s="7" t="s">
        <v>119</v>
      </c>
      <c r="J155" s="11">
        <f>J146/J$11</f>
        <v>1.4885027809077062E-3</v>
      </c>
      <c r="K155" s="11">
        <f t="shared" ref="K155:N155" si="57">K146/K$11</f>
        <v>1.7658646680167793E-3</v>
      </c>
      <c r="L155" s="11">
        <f t="shared" si="57"/>
        <v>1.7110788394217639E-3</v>
      </c>
      <c r="M155" s="11">
        <f t="shared" si="57"/>
        <v>1.7676342925817122E-3</v>
      </c>
      <c r="N155" s="11">
        <f t="shared" si="57"/>
        <v>1.9315615414454428E-3</v>
      </c>
      <c r="P155" s="1"/>
      <c r="R155" s="1"/>
    </row>
    <row r="156" spans="2:19">
      <c r="B156" s="1"/>
      <c r="D156" s="1"/>
    </row>
    <row r="157" spans="2:19" ht="15">
      <c r="B157" s="47" t="s">
        <v>241</v>
      </c>
      <c r="C157" s="47"/>
      <c r="D157" s="47"/>
      <c r="E157" s="47"/>
      <c r="F157" s="47"/>
      <c r="G157" s="47"/>
      <c r="I157" s="47" t="s">
        <v>242</v>
      </c>
      <c r="J157" s="47"/>
      <c r="K157" s="47"/>
      <c r="L157" s="47"/>
      <c r="M157" s="47"/>
      <c r="N157" s="47"/>
    </row>
    <row r="158" spans="2:19">
      <c r="B158" s="6"/>
      <c r="C158" s="65" t="s">
        <v>86</v>
      </c>
      <c r="D158" s="66"/>
      <c r="E158" s="66"/>
      <c r="F158" s="66"/>
      <c r="G158" s="67"/>
      <c r="I158" s="6"/>
      <c r="J158" s="65" t="s">
        <v>227</v>
      </c>
      <c r="K158" s="66"/>
      <c r="L158" s="66"/>
      <c r="M158" s="66"/>
      <c r="N158" s="67"/>
    </row>
    <row r="159" spans="2:19">
      <c r="B159" s="6" t="s">
        <v>114</v>
      </c>
      <c r="C159" s="6">
        <v>1</v>
      </c>
      <c r="D159" s="6">
        <v>2</v>
      </c>
      <c r="E159" s="6">
        <v>3</v>
      </c>
      <c r="F159" s="6">
        <v>4</v>
      </c>
      <c r="G159" s="6">
        <v>5</v>
      </c>
      <c r="I159" s="6" t="s">
        <v>114</v>
      </c>
      <c r="J159" s="6">
        <v>1</v>
      </c>
      <c r="K159" s="6">
        <v>2</v>
      </c>
      <c r="L159" s="6">
        <v>3</v>
      </c>
      <c r="M159" s="6">
        <v>4</v>
      </c>
      <c r="N159" s="6">
        <v>5</v>
      </c>
      <c r="P159" s="1"/>
      <c r="Q159" s="1"/>
      <c r="R159" s="1"/>
      <c r="S159" s="1"/>
    </row>
    <row r="160" spans="2:19">
      <c r="B160" s="26" t="s">
        <v>115</v>
      </c>
      <c r="C160" s="32">
        <v>2185.541691028081</v>
      </c>
      <c r="D160" s="32">
        <v>2011.0433990334611</v>
      </c>
      <c r="E160" s="32">
        <v>1993.5618154605684</v>
      </c>
      <c r="F160" s="32">
        <v>1991.1981927635072</v>
      </c>
      <c r="G160" s="32">
        <v>1895.583021276962</v>
      </c>
      <c r="I160" s="26" t="s">
        <v>115</v>
      </c>
      <c r="J160" s="32">
        <v>2988.4686078708355</v>
      </c>
      <c r="K160" s="32">
        <v>1791.2646649470753</v>
      </c>
      <c r="L160" s="32">
        <v>1776.8461904985445</v>
      </c>
      <c r="M160" s="32">
        <v>1686.9107462265615</v>
      </c>
      <c r="N160" s="32">
        <v>1951.7850982377352</v>
      </c>
      <c r="P160" s="1"/>
      <c r="R160" s="1"/>
    </row>
    <row r="161" spans="2:18">
      <c r="B161" s="7" t="s">
        <v>116</v>
      </c>
      <c r="C161" s="32">
        <v>2496.877803383104</v>
      </c>
      <c r="D161" s="32">
        <v>2156.519990681099</v>
      </c>
      <c r="E161" s="32">
        <v>2186.2587665379187</v>
      </c>
      <c r="F161" s="32">
        <v>2175.1001236867132</v>
      </c>
      <c r="G161" s="32">
        <v>2101.8399248744686</v>
      </c>
      <c r="I161" s="7" t="s">
        <v>116</v>
      </c>
      <c r="J161" s="32">
        <v>3232.6560750882459</v>
      </c>
      <c r="K161" s="32">
        <v>1888.6825430128986</v>
      </c>
      <c r="L161" s="32">
        <v>1889.7625816963737</v>
      </c>
      <c r="M161" s="32">
        <v>2012.2733673570592</v>
      </c>
      <c r="N161" s="32">
        <v>2240.5723371484387</v>
      </c>
      <c r="P161" s="1"/>
      <c r="R161" s="1"/>
    </row>
    <row r="162" spans="2:18">
      <c r="B162" s="7" t="s">
        <v>117</v>
      </c>
      <c r="C162" s="32">
        <v>2345.8915230148359</v>
      </c>
      <c r="D162" s="32">
        <v>2219.0986124880633</v>
      </c>
      <c r="E162" s="32">
        <v>2070.6266162920188</v>
      </c>
      <c r="F162" s="32">
        <v>2074.3106122420231</v>
      </c>
      <c r="G162" s="32">
        <v>2069.7812973758137</v>
      </c>
      <c r="I162" s="7" t="s">
        <v>117</v>
      </c>
      <c r="J162" s="32">
        <v>3026.4104672955336</v>
      </c>
      <c r="K162" s="32">
        <v>1930.4889433343044</v>
      </c>
      <c r="L162" s="32">
        <v>1849.4221920559748</v>
      </c>
      <c r="M162" s="32">
        <v>2168.5937265262351</v>
      </c>
      <c r="N162" s="32">
        <v>2263.2770897512742</v>
      </c>
      <c r="P162" s="1"/>
      <c r="R162" s="1"/>
    </row>
    <row r="163" spans="2:18">
      <c r="B163" s="7" t="s">
        <v>118</v>
      </c>
      <c r="C163" s="32">
        <v>2375.9896731965941</v>
      </c>
      <c r="D163" s="32">
        <v>1993.837415922734</v>
      </c>
      <c r="E163" s="32">
        <v>1940.3277559684993</v>
      </c>
      <c r="F163" s="32">
        <v>2009.6693132724554</v>
      </c>
      <c r="G163" s="32">
        <v>1772.0140494270906</v>
      </c>
      <c r="I163" s="7" t="s">
        <v>118</v>
      </c>
      <c r="J163" s="32">
        <v>2859.9042121902912</v>
      </c>
      <c r="K163" s="32">
        <v>1838.9931875811258</v>
      </c>
      <c r="L163" s="32">
        <v>1731.5808515754977</v>
      </c>
      <c r="M163" s="32">
        <v>1788.1285104854614</v>
      </c>
      <c r="N163" s="32">
        <v>1997.3351870794152</v>
      </c>
      <c r="P163" s="1"/>
      <c r="R163" s="1"/>
    </row>
    <row r="164" spans="2:18">
      <c r="B164" s="7" t="s">
        <v>119</v>
      </c>
      <c r="C164" s="32">
        <v>2247.4234749034749</v>
      </c>
      <c r="D164" s="32">
        <v>1749.760396825397</v>
      </c>
      <c r="E164" s="32">
        <v>1805.4748046875</v>
      </c>
      <c r="F164" s="32">
        <v>1783.8467574578472</v>
      </c>
      <c r="G164" s="32">
        <v>1614.2532407407407</v>
      </c>
      <c r="I164" s="7" t="s">
        <v>119</v>
      </c>
      <c r="J164" s="32">
        <v>2766.8717546439766</v>
      </c>
      <c r="K164" s="32">
        <v>1742.064352349762</v>
      </c>
      <c r="L164" s="32">
        <v>1665.2228755971485</v>
      </c>
      <c r="M164" s="32">
        <v>1660.7024146191698</v>
      </c>
      <c r="N164" s="32">
        <v>1656.2328272585316</v>
      </c>
      <c r="P164" s="1"/>
      <c r="R164" s="1"/>
    </row>
    <row r="165" spans="2:18">
      <c r="B165" s="1"/>
      <c r="D165" s="1"/>
      <c r="P165" s="1"/>
      <c r="R165" s="1"/>
    </row>
    <row r="166" spans="2:18" ht="29.25" customHeight="1">
      <c r="B166" s="69" t="s">
        <v>208</v>
      </c>
      <c r="C166" s="69"/>
      <c r="D166" s="69"/>
      <c r="E166" s="69"/>
      <c r="F166" s="69"/>
      <c r="G166" s="69"/>
      <c r="I166" s="69" t="s">
        <v>209</v>
      </c>
      <c r="J166" s="69"/>
      <c r="K166" s="69"/>
      <c r="L166" s="69"/>
      <c r="M166" s="69"/>
      <c r="N166" s="69"/>
      <c r="P166" s="1"/>
      <c r="R166" s="1"/>
    </row>
    <row r="167" spans="2:18">
      <c r="B167" s="6"/>
      <c r="C167" s="65" t="s">
        <v>86</v>
      </c>
      <c r="D167" s="66"/>
      <c r="E167" s="66"/>
      <c r="F167" s="66"/>
      <c r="G167" s="67"/>
      <c r="I167" s="6"/>
      <c r="J167" s="65" t="s">
        <v>86</v>
      </c>
      <c r="K167" s="66"/>
      <c r="L167" s="66"/>
      <c r="M167" s="66"/>
      <c r="N167" s="67"/>
      <c r="P167" s="1"/>
      <c r="R167" s="1"/>
    </row>
    <row r="168" spans="2:18">
      <c r="B168" s="6" t="s">
        <v>114</v>
      </c>
      <c r="C168" s="6">
        <v>1</v>
      </c>
      <c r="D168" s="6">
        <v>2</v>
      </c>
      <c r="E168" s="6">
        <v>3</v>
      </c>
      <c r="F168" s="6">
        <v>4</v>
      </c>
      <c r="G168" s="6">
        <v>5</v>
      </c>
      <c r="I168" s="6" t="s">
        <v>114</v>
      </c>
      <c r="J168" s="6">
        <v>1</v>
      </c>
      <c r="K168" s="6">
        <v>2</v>
      </c>
      <c r="L168" s="6">
        <v>3</v>
      </c>
      <c r="M168" s="6">
        <v>4</v>
      </c>
      <c r="N168" s="6">
        <v>5</v>
      </c>
      <c r="P168" s="1"/>
      <c r="R168" s="1"/>
    </row>
    <row r="169" spans="2:18">
      <c r="B169" s="26" t="s">
        <v>115</v>
      </c>
      <c r="C169" s="11">
        <f>C160/C$7</f>
        <v>3.5728135567693414E-2</v>
      </c>
      <c r="D169" s="11">
        <f t="shared" ref="D169:F169" si="58">D160/D$7</f>
        <v>3.2040218589573316E-2</v>
      </c>
      <c r="E169" s="11">
        <f t="shared" si="58"/>
        <v>3.1416825487464009E-2</v>
      </c>
      <c r="F169" s="11">
        <f t="shared" si="58"/>
        <v>2.9836656804121779E-2</v>
      </c>
      <c r="G169" s="11">
        <f>G160/G$7</f>
        <v>2.5612645992596744E-2</v>
      </c>
      <c r="I169" s="26" t="s">
        <v>115</v>
      </c>
      <c r="J169" s="11">
        <f>J160/J$7</f>
        <v>3.5327362947604593E-2</v>
      </c>
      <c r="K169" s="11">
        <f t="shared" ref="K169:M169" si="59">K160/K$7</f>
        <v>3.1801510585204522E-2</v>
      </c>
      <c r="L169" s="11">
        <f t="shared" si="59"/>
        <v>3.0548701099647493E-2</v>
      </c>
      <c r="M169" s="11">
        <f t="shared" si="59"/>
        <v>2.6676069445928194E-2</v>
      </c>
      <c r="N169" s="11">
        <f>N160/N$7</f>
        <v>2.523782907990136E-2</v>
      </c>
      <c r="P169" s="1"/>
      <c r="R169" s="1"/>
    </row>
    <row r="170" spans="2:18">
      <c r="B170" s="7" t="s">
        <v>116</v>
      </c>
      <c r="C170" s="11">
        <f>C161/C$8</f>
        <v>3.4828703245400432E-2</v>
      </c>
      <c r="D170" s="11">
        <f t="shared" ref="D170:G170" si="60">D161/D$8</f>
        <v>3.2266881057815888E-2</v>
      </c>
      <c r="E170" s="11">
        <f t="shared" si="60"/>
        <v>3.248394272054294E-2</v>
      </c>
      <c r="F170" s="11">
        <f t="shared" si="60"/>
        <v>2.9220580258600942E-2</v>
      </c>
      <c r="G170" s="11">
        <f t="shared" si="60"/>
        <v>2.9474057280683436E-2</v>
      </c>
      <c r="I170" s="7" t="s">
        <v>116</v>
      </c>
      <c r="J170" s="11">
        <f>J161/J$8</f>
        <v>3.4446134275469983E-2</v>
      </c>
      <c r="K170" s="11">
        <f t="shared" ref="K170:N170" si="61">K161/K$8</f>
        <v>3.1860936948808531E-2</v>
      </c>
      <c r="L170" s="11">
        <f t="shared" si="61"/>
        <v>3.2151213524888915E-2</v>
      </c>
      <c r="M170" s="11">
        <f t="shared" si="61"/>
        <v>2.9352272245696944E-2</v>
      </c>
      <c r="N170" s="11">
        <f t="shared" si="61"/>
        <v>3.0165722466238522E-2</v>
      </c>
      <c r="P170" s="1"/>
      <c r="R170" s="1"/>
    </row>
    <row r="171" spans="2:18">
      <c r="B171" s="7" t="s">
        <v>117</v>
      </c>
      <c r="C171" s="11">
        <f>C162/C$9</f>
        <v>3.5071871370533095E-2</v>
      </c>
      <c r="D171" s="11">
        <f t="shared" ref="D171:G171" si="62">D162/D$9</f>
        <v>3.2361838814276053E-2</v>
      </c>
      <c r="E171" s="11">
        <f t="shared" si="62"/>
        <v>3.0621606081454242E-2</v>
      </c>
      <c r="F171" s="11">
        <f t="shared" si="62"/>
        <v>2.5473142072995249E-2</v>
      </c>
      <c r="G171" s="11">
        <f t="shared" si="62"/>
        <v>2.8140317811533429E-2</v>
      </c>
      <c r="I171" s="7" t="s">
        <v>117</v>
      </c>
      <c r="J171" s="11">
        <f>J162/J$9</f>
        <v>3.5188809973922063E-2</v>
      </c>
      <c r="K171" s="11">
        <f t="shared" ref="K171:N171" si="63">K162/K$9</f>
        <v>3.2095972564882391E-2</v>
      </c>
      <c r="L171" s="11">
        <f t="shared" si="63"/>
        <v>3.0036955678240114E-2</v>
      </c>
      <c r="M171" s="11">
        <f t="shared" si="63"/>
        <v>2.5312045850676229E-2</v>
      </c>
      <c r="N171" s="11">
        <f t="shared" si="63"/>
        <v>2.8091063227536871E-2</v>
      </c>
      <c r="P171" s="1"/>
      <c r="R171" s="1"/>
    </row>
    <row r="172" spans="2:18">
      <c r="B172" s="7" t="s">
        <v>118</v>
      </c>
      <c r="C172" s="11">
        <f>C163/C$10</f>
        <v>3.0716354214107421E-2</v>
      </c>
      <c r="D172" s="11">
        <f>D163/D$10</f>
        <v>2.9901174452894273E-2</v>
      </c>
      <c r="E172" s="11">
        <f t="shared" ref="E172:G172" si="64">E163/E$10</f>
        <v>2.5120075766452948E-2</v>
      </c>
      <c r="F172" s="11">
        <f t="shared" si="64"/>
        <v>2.665950991427626E-2</v>
      </c>
      <c r="G172" s="11">
        <f t="shared" si="64"/>
        <v>2.2546267640162709E-2</v>
      </c>
      <c r="I172" s="7" t="s">
        <v>118</v>
      </c>
      <c r="J172" s="11">
        <f>J163/J$10</f>
        <v>2.9956997990332721E-2</v>
      </c>
      <c r="K172" s="11">
        <f>K163/K$10</f>
        <v>2.7541811732881352E-2</v>
      </c>
      <c r="L172" s="11">
        <f t="shared" ref="L172:N172" si="65">L163/L$10</f>
        <v>2.2619581203219365E-2</v>
      </c>
      <c r="M172" s="11">
        <f t="shared" si="65"/>
        <v>2.4381746510406883E-2</v>
      </c>
      <c r="N172" s="11">
        <f t="shared" si="65"/>
        <v>2.0860994857297942E-2</v>
      </c>
      <c r="P172" s="1"/>
      <c r="R172" s="1"/>
    </row>
    <row r="173" spans="2:18">
      <c r="B173" s="7" t="s">
        <v>119</v>
      </c>
      <c r="C173" s="11">
        <f>C164/C$11</f>
        <v>2.6707873335422759E-2</v>
      </c>
      <c r="D173" s="11">
        <f t="shared" ref="D173:G173" si="66">D164/D$11</f>
        <v>2.3129351378865966E-2</v>
      </c>
      <c r="E173" s="11">
        <f t="shared" si="66"/>
        <v>2.2445319340252269E-2</v>
      </c>
      <c r="F173" s="11">
        <f t="shared" si="66"/>
        <v>2.0596171833465862E-2</v>
      </c>
      <c r="G173" s="11">
        <f t="shared" si="66"/>
        <v>1.913558583236322E-2</v>
      </c>
      <c r="I173" s="7" t="s">
        <v>119</v>
      </c>
      <c r="J173" s="11">
        <f>J164/J$11</f>
        <v>2.7164181230148278E-2</v>
      </c>
      <c r="K173" s="11">
        <f t="shared" ref="K173:N173" si="67">K164/K$11</f>
        <v>2.3196244846047809E-2</v>
      </c>
      <c r="L173" s="11">
        <f t="shared" si="67"/>
        <v>2.2280856832586508E-2</v>
      </c>
      <c r="M173" s="11">
        <f t="shared" si="67"/>
        <v>2.032213433943153E-2</v>
      </c>
      <c r="N173" s="11">
        <f t="shared" si="67"/>
        <v>1.9163859674480973E-2</v>
      </c>
      <c r="P173" s="1"/>
      <c r="R173" s="1"/>
    </row>
    <row r="174" spans="2:18">
      <c r="B174" s="1"/>
      <c r="D174" s="1"/>
      <c r="P174" s="1"/>
      <c r="R174" s="1"/>
    </row>
    <row r="175" spans="2:18" ht="15">
      <c r="B175" s="47" t="s">
        <v>243</v>
      </c>
      <c r="C175" s="47"/>
      <c r="D175" s="47"/>
      <c r="E175" s="47"/>
      <c r="F175" s="47"/>
      <c r="G175" s="47"/>
      <c r="I175" s="47" t="s">
        <v>244</v>
      </c>
      <c r="J175" s="47"/>
      <c r="K175" s="47"/>
      <c r="L175" s="47"/>
      <c r="M175" s="47"/>
      <c r="N175" s="47"/>
    </row>
    <row r="176" spans="2:18">
      <c r="B176" s="6"/>
      <c r="C176" s="65" t="s">
        <v>86</v>
      </c>
      <c r="D176" s="66"/>
      <c r="E176" s="66"/>
      <c r="F176" s="66"/>
      <c r="G176" s="67"/>
      <c r="I176" s="6"/>
      <c r="J176" s="65" t="s">
        <v>227</v>
      </c>
      <c r="K176" s="66"/>
      <c r="L176" s="66"/>
      <c r="M176" s="66"/>
      <c r="N176" s="67"/>
    </row>
    <row r="177" spans="2:19">
      <c r="B177" s="6" t="s">
        <v>114</v>
      </c>
      <c r="C177" s="6">
        <v>1</v>
      </c>
      <c r="D177" s="6">
        <v>2</v>
      </c>
      <c r="E177" s="6">
        <v>3</v>
      </c>
      <c r="F177" s="6">
        <v>4</v>
      </c>
      <c r="G177" s="6">
        <v>5</v>
      </c>
      <c r="I177" s="6" t="s">
        <v>114</v>
      </c>
      <c r="J177" s="6">
        <v>1</v>
      </c>
      <c r="K177" s="6">
        <v>2</v>
      </c>
      <c r="L177" s="6">
        <v>3</v>
      </c>
      <c r="M177" s="6">
        <v>4</v>
      </c>
      <c r="N177" s="6">
        <v>5</v>
      </c>
      <c r="P177" s="1"/>
      <c r="Q177" s="1"/>
      <c r="R177" s="1"/>
      <c r="S177" s="1"/>
    </row>
    <row r="178" spans="2:19">
      <c r="B178" s="26" t="s">
        <v>115</v>
      </c>
      <c r="C178" s="32">
        <v>91.268635342246</v>
      </c>
      <c r="D178" s="32">
        <v>174.01668573448637</v>
      </c>
      <c r="E178" s="32">
        <v>176.79163482952555</v>
      </c>
      <c r="F178" s="32">
        <v>196.7975858288296</v>
      </c>
      <c r="G178" s="32">
        <v>186.57798038703163</v>
      </c>
      <c r="I178" s="26" t="s">
        <v>115</v>
      </c>
      <c r="J178" s="32">
        <v>104.32896552476069</v>
      </c>
      <c r="K178" s="32">
        <v>157.81678996374939</v>
      </c>
      <c r="L178" s="32">
        <v>198.83086153104412</v>
      </c>
      <c r="M178" s="32">
        <v>190.99166752378696</v>
      </c>
      <c r="N178" s="32">
        <v>176.23284357525782</v>
      </c>
      <c r="P178" s="1"/>
      <c r="R178" s="1"/>
    </row>
    <row r="179" spans="2:19">
      <c r="B179" s="7" t="s">
        <v>116</v>
      </c>
      <c r="C179" s="32">
        <v>80.929062077937274</v>
      </c>
      <c r="D179" s="32">
        <v>148.96498601073017</v>
      </c>
      <c r="E179" s="32">
        <v>282.93112288545092</v>
      </c>
      <c r="F179" s="32">
        <v>286.35986316743015</v>
      </c>
      <c r="G179" s="32">
        <v>235.72885825467679</v>
      </c>
      <c r="I179" s="7" t="s">
        <v>116</v>
      </c>
      <c r="J179" s="32">
        <v>82.102717540595535</v>
      </c>
      <c r="K179" s="32">
        <v>124.11457358640568</v>
      </c>
      <c r="L179" s="32">
        <v>245.21577540109325</v>
      </c>
      <c r="M179" s="32">
        <v>273.23886473080705</v>
      </c>
      <c r="N179" s="32">
        <v>219.79981983035356</v>
      </c>
      <c r="P179" s="1"/>
      <c r="R179" s="1"/>
    </row>
    <row r="180" spans="2:19">
      <c r="B180" s="7" t="s">
        <v>117</v>
      </c>
      <c r="C180" s="32">
        <v>99.686771984784045</v>
      </c>
      <c r="D180" s="32">
        <v>176.83303386114855</v>
      </c>
      <c r="E180" s="32">
        <v>217.78677916208815</v>
      </c>
      <c r="F180" s="32">
        <v>298.87603611294173</v>
      </c>
      <c r="G180" s="32">
        <v>178.91120836110801</v>
      </c>
      <c r="I180" s="7" t="s">
        <v>117</v>
      </c>
      <c r="J180" s="32">
        <v>113.7489889524516</v>
      </c>
      <c r="K180" s="32">
        <v>160.83429819379268</v>
      </c>
      <c r="L180" s="32">
        <v>214.87513959860274</v>
      </c>
      <c r="M180" s="32">
        <v>283.22117300722391</v>
      </c>
      <c r="N180" s="32">
        <v>168.47148814865204</v>
      </c>
      <c r="P180" s="1"/>
      <c r="R180" s="1"/>
    </row>
    <row r="181" spans="2:19">
      <c r="B181" s="7" t="s">
        <v>118</v>
      </c>
      <c r="C181" s="32">
        <v>31.789353699663319</v>
      </c>
      <c r="D181" s="32">
        <v>72.839544108876012</v>
      </c>
      <c r="E181" s="32">
        <v>168.92812090787015</v>
      </c>
      <c r="F181" s="32">
        <v>116.4214681625366</v>
      </c>
      <c r="G181" s="32">
        <v>74.322192952469877</v>
      </c>
      <c r="I181" s="7" t="s">
        <v>118</v>
      </c>
      <c r="J181" s="32">
        <v>25.254846936336971</v>
      </c>
      <c r="K181" s="32">
        <v>51.696504465991808</v>
      </c>
      <c r="L181" s="32">
        <v>186.75446446246897</v>
      </c>
      <c r="M181" s="32">
        <v>79.430708912500748</v>
      </c>
      <c r="N181" s="32">
        <v>91.694209328769006</v>
      </c>
      <c r="P181" s="1"/>
      <c r="R181" s="1"/>
    </row>
    <row r="182" spans="2:19">
      <c r="B182" s="7" t="s">
        <v>119</v>
      </c>
      <c r="C182" s="32">
        <v>44.758069498069496</v>
      </c>
      <c r="D182" s="32">
        <v>115.73752645502647</v>
      </c>
      <c r="E182" s="32">
        <v>95.029257812500006</v>
      </c>
      <c r="F182" s="32">
        <v>157.7883138780804</v>
      </c>
      <c r="G182" s="32">
        <v>83.158835978835981</v>
      </c>
      <c r="I182" s="7" t="s">
        <v>119</v>
      </c>
      <c r="J182" s="32">
        <v>49.158608524230502</v>
      </c>
      <c r="K182" s="32">
        <v>105.3216908175586</v>
      </c>
      <c r="L182" s="32">
        <v>86.771396060694414</v>
      </c>
      <c r="M182" s="32">
        <v>146.37311199356031</v>
      </c>
      <c r="N182" s="32">
        <v>83.617209700046288</v>
      </c>
      <c r="P182" s="1"/>
      <c r="R182" s="1"/>
    </row>
    <row r="183" spans="2:19">
      <c r="B183" s="1"/>
      <c r="D183" s="1"/>
      <c r="P183" s="1"/>
      <c r="R183" s="1"/>
    </row>
    <row r="184" spans="2:19" ht="15">
      <c r="B184" s="69" t="s">
        <v>211</v>
      </c>
      <c r="C184" s="69"/>
      <c r="D184" s="69"/>
      <c r="E184" s="69"/>
      <c r="F184" s="69"/>
      <c r="G184" s="69"/>
      <c r="I184" s="69" t="s">
        <v>212</v>
      </c>
      <c r="J184" s="69"/>
      <c r="K184" s="69"/>
      <c r="L184" s="69"/>
      <c r="M184" s="69"/>
      <c r="N184" s="69"/>
      <c r="P184" s="1"/>
      <c r="R184" s="1"/>
    </row>
    <row r="185" spans="2:19">
      <c r="B185" s="6"/>
      <c r="C185" s="65" t="s">
        <v>86</v>
      </c>
      <c r="D185" s="66"/>
      <c r="E185" s="66"/>
      <c r="F185" s="66"/>
      <c r="G185" s="67"/>
      <c r="I185" s="6"/>
      <c r="J185" s="65" t="s">
        <v>86</v>
      </c>
      <c r="K185" s="66"/>
      <c r="L185" s="66"/>
      <c r="M185" s="66"/>
      <c r="N185" s="67"/>
      <c r="P185" s="1"/>
      <c r="R185" s="1"/>
    </row>
    <row r="186" spans="2:19">
      <c r="B186" s="6" t="s">
        <v>114</v>
      </c>
      <c r="C186" s="6">
        <v>1</v>
      </c>
      <c r="D186" s="6">
        <v>2</v>
      </c>
      <c r="E186" s="6">
        <v>3</v>
      </c>
      <c r="F186" s="6">
        <v>4</v>
      </c>
      <c r="G186" s="6">
        <v>5</v>
      </c>
      <c r="I186" s="6" t="s">
        <v>114</v>
      </c>
      <c r="J186" s="6">
        <v>1</v>
      </c>
      <c r="K186" s="6">
        <v>2</v>
      </c>
      <c r="L186" s="6">
        <v>3</v>
      </c>
      <c r="M186" s="6">
        <v>4</v>
      </c>
      <c r="N186" s="6">
        <v>5</v>
      </c>
      <c r="P186" s="1"/>
      <c r="R186" s="1"/>
    </row>
    <row r="187" spans="2:19">
      <c r="B187" s="26" t="s">
        <v>115</v>
      </c>
      <c r="C187" s="11">
        <f>C178/C$7</f>
        <v>1.4920137144820279E-3</v>
      </c>
      <c r="D187" s="11">
        <f t="shared" ref="D187:F187" si="68">D178/D$7</f>
        <v>2.77245764653598E-3</v>
      </c>
      <c r="E187" s="11">
        <f t="shared" si="68"/>
        <v>2.7860846330463479E-3</v>
      </c>
      <c r="F187" s="11">
        <f t="shared" si="68"/>
        <v>2.9488687010634884E-3</v>
      </c>
      <c r="G187" s="11">
        <f>G178/G$7</f>
        <v>2.5209952336708971E-3</v>
      </c>
      <c r="I187" s="26" t="s">
        <v>115</v>
      </c>
      <c r="J187" s="11">
        <f>J178/J$7</f>
        <v>1.2332962847039035E-3</v>
      </c>
      <c r="K187" s="11">
        <f t="shared" ref="K187:M187" si="69">K178/K$7</f>
        <v>2.8018262263345994E-3</v>
      </c>
      <c r="L187" s="11">
        <f t="shared" si="69"/>
        <v>3.4184301324320177E-3</v>
      </c>
      <c r="M187" s="11">
        <f t="shared" si="69"/>
        <v>3.0202587764971739E-3</v>
      </c>
      <c r="N187" s="11">
        <f>N178/N$7</f>
        <v>2.278803331592809E-3</v>
      </c>
      <c r="P187" s="1"/>
      <c r="R187" s="1"/>
    </row>
    <row r="188" spans="2:19">
      <c r="B188" s="7" t="s">
        <v>116</v>
      </c>
      <c r="C188" s="11">
        <f>C179/C$8</f>
        <v>1.1288715383756373E-3</v>
      </c>
      <c r="D188" s="11">
        <f t="shared" ref="D188:G188" si="70">D179/D$8</f>
        <v>2.2288851975210983E-3</v>
      </c>
      <c r="E188" s="11">
        <f t="shared" si="70"/>
        <v>4.2038566204237468E-3</v>
      </c>
      <c r="F188" s="11">
        <f t="shared" si="70"/>
        <v>3.8469959490154896E-3</v>
      </c>
      <c r="G188" s="11">
        <f t="shared" si="70"/>
        <v>3.3056208461371812E-3</v>
      </c>
      <c r="I188" s="7" t="s">
        <v>116</v>
      </c>
      <c r="J188" s="11">
        <f>J179/J$8</f>
        <v>8.7485991924060027E-4</v>
      </c>
      <c r="K188" s="11">
        <f t="shared" ref="K188:N188" si="71">K179/K$8</f>
        <v>2.0937381023051695E-3</v>
      </c>
      <c r="L188" s="11">
        <f t="shared" si="71"/>
        <v>4.1719445770349497E-3</v>
      </c>
      <c r="M188" s="11">
        <f t="shared" si="71"/>
        <v>3.9856322087180431E-3</v>
      </c>
      <c r="N188" s="11">
        <f t="shared" si="71"/>
        <v>2.9592529788929588E-3</v>
      </c>
      <c r="P188" s="1"/>
      <c r="R188" s="1"/>
    </row>
    <row r="189" spans="2:19">
      <c r="B189" s="7" t="s">
        <v>117</v>
      </c>
      <c r="C189" s="11">
        <f>C180/C$9</f>
        <v>1.4903509433807256E-3</v>
      </c>
      <c r="D189" s="11">
        <f t="shared" ref="D189:G189" si="72">D180/D$9</f>
        <v>2.5788138060424707E-3</v>
      </c>
      <c r="E189" s="11">
        <f t="shared" si="72"/>
        <v>3.220754967978065E-3</v>
      </c>
      <c r="F189" s="11">
        <f t="shared" si="72"/>
        <v>3.6702852915021051E-3</v>
      </c>
      <c r="G189" s="11">
        <f t="shared" si="72"/>
        <v>2.4324397315359991E-3</v>
      </c>
      <c r="I189" s="7" t="s">
        <v>117</v>
      </c>
      <c r="J189" s="11">
        <f>J180/J$9</f>
        <v>1.3225871375439934E-3</v>
      </c>
      <c r="K189" s="11">
        <f t="shared" ref="K189:N189" si="73">K180/K$9</f>
        <v>2.6740029981234406E-3</v>
      </c>
      <c r="L189" s="11">
        <f t="shared" si="73"/>
        <v>3.4898440562691939E-3</v>
      </c>
      <c r="M189" s="11">
        <f t="shared" si="73"/>
        <v>3.3057862472583468E-3</v>
      </c>
      <c r="N189" s="11">
        <f t="shared" si="73"/>
        <v>2.0910136222609412E-3</v>
      </c>
      <c r="P189" s="1"/>
      <c r="R189" s="1"/>
    </row>
    <row r="190" spans="2:19">
      <c r="B190" s="7" t="s">
        <v>118</v>
      </c>
      <c r="C190" s="11">
        <f>C181/C$10</f>
        <v>4.1096687392698576E-4</v>
      </c>
      <c r="D190" s="11">
        <f>D181/D$10</f>
        <v>1.092359837404712E-3</v>
      </c>
      <c r="E190" s="11">
        <f t="shared" ref="E190:G190" si="74">E181/E$10</f>
        <v>2.1869950492833718E-3</v>
      </c>
      <c r="F190" s="11">
        <f t="shared" si="74"/>
        <v>1.5444029842202013E-3</v>
      </c>
      <c r="G190" s="11">
        <f t="shared" si="74"/>
        <v>9.4564038837726305E-4</v>
      </c>
      <c r="I190" s="7" t="s">
        <v>118</v>
      </c>
      <c r="J190" s="11">
        <f>J181/J$10</f>
        <v>2.6454011840438082E-4</v>
      </c>
      <c r="K190" s="11">
        <f>K181/K$10</f>
        <v>7.7423636088787631E-4</v>
      </c>
      <c r="L190" s="11">
        <f t="shared" ref="L190:N190" si="75">L181/L$10</f>
        <v>2.4395671562947984E-3</v>
      </c>
      <c r="M190" s="11">
        <f t="shared" si="75"/>
        <v>1.0830650025935348E-3</v>
      </c>
      <c r="N190" s="11">
        <f t="shared" si="75"/>
        <v>9.57692249966553E-4</v>
      </c>
      <c r="P190" s="1"/>
      <c r="R190" s="1"/>
    </row>
    <row r="191" spans="2:19">
      <c r="B191" s="7" t="s">
        <v>119</v>
      </c>
      <c r="C191" s="11">
        <f>C182/C$11</f>
        <v>5.3189479608146842E-4</v>
      </c>
      <c r="D191" s="11">
        <f t="shared" ref="D191:G191" si="76">D182/D$11</f>
        <v>1.5298859900794892E-3</v>
      </c>
      <c r="E191" s="11">
        <f t="shared" si="76"/>
        <v>1.1813856569645727E-3</v>
      </c>
      <c r="F191" s="11">
        <f t="shared" si="76"/>
        <v>1.8218130074004325E-3</v>
      </c>
      <c r="G191" s="11">
        <f t="shared" si="76"/>
        <v>9.8577658289985886E-4</v>
      </c>
      <c r="I191" s="7" t="s">
        <v>119</v>
      </c>
      <c r="J191" s="11">
        <f>J182/J$11</f>
        <v>4.8262206180421039E-4</v>
      </c>
      <c r="K191" s="11">
        <f t="shared" ref="K191:N191" si="77">K182/K$11</f>
        <v>1.4023980942544016E-3</v>
      </c>
      <c r="L191" s="11">
        <f t="shared" si="77"/>
        <v>1.1610103855309445E-3</v>
      </c>
      <c r="M191" s="11">
        <f t="shared" si="77"/>
        <v>1.7911782504970489E-3</v>
      </c>
      <c r="N191" s="11">
        <f t="shared" si="77"/>
        <v>9.6751401535480081E-4</v>
      </c>
      <c r="P191" s="1"/>
      <c r="R191" s="1"/>
    </row>
    <row r="192" spans="2:19">
      <c r="B192" s="1"/>
      <c r="D192" s="1"/>
      <c r="P192" s="1"/>
      <c r="R192" s="1"/>
    </row>
    <row r="193" spans="2:19" ht="15">
      <c r="B193" s="47" t="s">
        <v>245</v>
      </c>
      <c r="C193" s="47"/>
      <c r="D193" s="47"/>
      <c r="E193" s="47"/>
      <c r="F193" s="47"/>
      <c r="G193" s="47"/>
      <c r="I193" s="47" t="s">
        <v>246</v>
      </c>
      <c r="J193" s="47"/>
      <c r="K193" s="47"/>
      <c r="L193" s="47"/>
      <c r="M193" s="47"/>
      <c r="N193" s="47"/>
      <c r="P193" s="1"/>
      <c r="Q193" s="1"/>
      <c r="R193" s="1"/>
      <c r="S193" s="1"/>
    </row>
    <row r="194" spans="2:19">
      <c r="B194" s="6"/>
      <c r="C194" s="65" t="s">
        <v>86</v>
      </c>
      <c r="D194" s="66"/>
      <c r="E194" s="66"/>
      <c r="F194" s="66"/>
      <c r="G194" s="67"/>
      <c r="I194" s="6"/>
      <c r="J194" s="65" t="s">
        <v>227</v>
      </c>
      <c r="K194" s="66"/>
      <c r="L194" s="66"/>
      <c r="M194" s="66"/>
      <c r="N194" s="67"/>
      <c r="P194" s="1"/>
      <c r="R194" s="1"/>
    </row>
    <row r="195" spans="2:19">
      <c r="B195" s="6" t="s">
        <v>114</v>
      </c>
      <c r="C195" s="6">
        <v>1</v>
      </c>
      <c r="D195" s="6">
        <v>2</v>
      </c>
      <c r="E195" s="6">
        <v>3</v>
      </c>
      <c r="F195" s="6">
        <v>4</v>
      </c>
      <c r="G195" s="6">
        <v>5</v>
      </c>
      <c r="I195" s="6" t="s">
        <v>114</v>
      </c>
      <c r="J195" s="6">
        <v>1</v>
      </c>
      <c r="K195" s="6">
        <v>2</v>
      </c>
      <c r="L195" s="6">
        <v>3</v>
      </c>
      <c r="M195" s="6">
        <v>4</v>
      </c>
      <c r="N195" s="6">
        <v>5</v>
      </c>
      <c r="P195" s="1"/>
      <c r="R195" s="1"/>
    </row>
    <row r="196" spans="2:19">
      <c r="B196" s="26" t="s">
        <v>115</v>
      </c>
      <c r="C196" s="32">
        <v>231.16124071947479</v>
      </c>
      <c r="D196" s="32">
        <v>189.60079505053156</v>
      </c>
      <c r="E196" s="32">
        <v>171.42391065322545</v>
      </c>
      <c r="F196" s="32">
        <v>196.91229534436968</v>
      </c>
      <c r="G196" s="32">
        <v>111.32548548284318</v>
      </c>
      <c r="I196" s="26" t="s">
        <v>115</v>
      </c>
      <c r="J196" s="32">
        <v>324.49439431221896</v>
      </c>
      <c r="K196" s="32">
        <v>150.35652766989</v>
      </c>
      <c r="L196" s="32">
        <v>158.86724037098449</v>
      </c>
      <c r="M196" s="32">
        <v>156.68139194798422</v>
      </c>
      <c r="N196" s="32">
        <v>97.757548619255829</v>
      </c>
      <c r="P196" s="1"/>
      <c r="R196" s="1"/>
    </row>
    <row r="197" spans="2:19">
      <c r="B197" s="7" t="s">
        <v>116</v>
      </c>
      <c r="C197" s="32">
        <v>273.01517848586656</v>
      </c>
      <c r="D197" s="32">
        <v>253.0073573359285</v>
      </c>
      <c r="E197" s="32">
        <v>196.09658395344843</v>
      </c>
      <c r="F197" s="32">
        <v>173.77574488425415</v>
      </c>
      <c r="G197" s="32">
        <v>163.04004671666712</v>
      </c>
      <c r="I197" s="7" t="s">
        <v>116</v>
      </c>
      <c r="J197" s="32">
        <v>348.39753013696429</v>
      </c>
      <c r="K197" s="32">
        <v>202.99127879248744</v>
      </c>
      <c r="L197" s="32">
        <v>161.64938465271032</v>
      </c>
      <c r="M197" s="32">
        <v>143.544190699735</v>
      </c>
      <c r="N197" s="32">
        <v>156.49223083973902</v>
      </c>
      <c r="P197" s="1"/>
      <c r="R197" s="1"/>
    </row>
    <row r="198" spans="2:19">
      <c r="B198" s="7" t="s">
        <v>117</v>
      </c>
      <c r="C198" s="32">
        <v>273.08266167110321</v>
      </c>
      <c r="D198" s="32">
        <v>216.71429802198426</v>
      </c>
      <c r="E198" s="32">
        <v>169.42565674691528</v>
      </c>
      <c r="F198" s="32">
        <v>152.23389144445548</v>
      </c>
      <c r="G198" s="32">
        <v>148.85760660474406</v>
      </c>
      <c r="I198" s="7" t="s">
        <v>117</v>
      </c>
      <c r="J198" s="32">
        <v>347.25741570897958</v>
      </c>
      <c r="K198" s="32">
        <v>174.01898044208284</v>
      </c>
      <c r="L198" s="32">
        <v>134.46840613064276</v>
      </c>
      <c r="M198" s="32">
        <v>138.30226984332208</v>
      </c>
      <c r="N198" s="32">
        <v>143.56047429037022</v>
      </c>
      <c r="P198" s="1"/>
      <c r="R198" s="1"/>
    </row>
    <row r="199" spans="2:19">
      <c r="B199" s="7" t="s">
        <v>118</v>
      </c>
      <c r="C199" s="32">
        <v>289.75885608456474</v>
      </c>
      <c r="D199" s="32">
        <v>365.18594674394882</v>
      </c>
      <c r="E199" s="32">
        <v>497.33469724944155</v>
      </c>
      <c r="F199" s="32">
        <v>459.60437458753569</v>
      </c>
      <c r="G199" s="32">
        <v>348.6444557466009</v>
      </c>
      <c r="I199" s="7" t="s">
        <v>118</v>
      </c>
      <c r="J199" s="32">
        <v>322.49734121709025</v>
      </c>
      <c r="K199" s="32">
        <v>366.78442271428509</v>
      </c>
      <c r="L199" s="32">
        <v>491.96855148730452</v>
      </c>
      <c r="M199" s="32">
        <v>462.09463634139433</v>
      </c>
      <c r="N199" s="32">
        <v>427.46884773452189</v>
      </c>
      <c r="P199" s="1"/>
      <c r="R199" s="1"/>
    </row>
    <row r="200" spans="2:19">
      <c r="B200" s="7" t="s">
        <v>119</v>
      </c>
      <c r="C200" s="32">
        <v>222.07943371943372</v>
      </c>
      <c r="D200" s="32">
        <v>286.12978835978834</v>
      </c>
      <c r="E200" s="32">
        <v>349.44569010416666</v>
      </c>
      <c r="F200" s="32">
        <v>359.20678339818414</v>
      </c>
      <c r="G200" s="32">
        <v>268.93562169312167</v>
      </c>
      <c r="I200" s="7" t="s">
        <v>119</v>
      </c>
      <c r="J200" s="32">
        <v>261.40573520379922</v>
      </c>
      <c r="K200" s="32">
        <v>269.27321957919179</v>
      </c>
      <c r="L200" s="32">
        <v>330.66724387297262</v>
      </c>
      <c r="M200" s="32">
        <v>361.05139808290016</v>
      </c>
      <c r="N200" s="32">
        <v>306.45557851755552</v>
      </c>
      <c r="P200" s="1"/>
      <c r="R200" s="1"/>
    </row>
    <row r="201" spans="2:19">
      <c r="B201" s="1"/>
      <c r="D201" s="1"/>
      <c r="P201" s="1"/>
      <c r="R201" s="1"/>
    </row>
    <row r="202" spans="2:19" ht="29.25" customHeight="1">
      <c r="B202" s="69" t="s">
        <v>247</v>
      </c>
      <c r="C202" s="69"/>
      <c r="D202" s="69"/>
      <c r="E202" s="69"/>
      <c r="F202" s="69"/>
      <c r="G202" s="69"/>
      <c r="I202" s="69" t="s">
        <v>248</v>
      </c>
      <c r="J202" s="69"/>
      <c r="K202" s="69"/>
      <c r="L202" s="69"/>
      <c r="M202" s="69"/>
      <c r="N202" s="69"/>
      <c r="P202" s="1"/>
      <c r="R202" s="1"/>
    </row>
    <row r="203" spans="2:19">
      <c r="B203" s="6"/>
      <c r="C203" s="65" t="s">
        <v>86</v>
      </c>
      <c r="D203" s="66"/>
      <c r="E203" s="66"/>
      <c r="F203" s="66"/>
      <c r="G203" s="67"/>
      <c r="I203" s="6"/>
      <c r="J203" s="65" t="s">
        <v>86</v>
      </c>
      <c r="K203" s="66"/>
      <c r="L203" s="66"/>
      <c r="M203" s="66"/>
      <c r="N203" s="67"/>
      <c r="P203" s="1"/>
      <c r="R203" s="1"/>
    </row>
    <row r="204" spans="2:19">
      <c r="B204" s="6" t="s">
        <v>114</v>
      </c>
      <c r="C204" s="6">
        <v>1</v>
      </c>
      <c r="D204" s="6">
        <v>2</v>
      </c>
      <c r="E204" s="6">
        <v>3</v>
      </c>
      <c r="F204" s="6">
        <v>4</v>
      </c>
      <c r="G204" s="6">
        <v>5</v>
      </c>
      <c r="I204" s="6" t="s">
        <v>114</v>
      </c>
      <c r="J204" s="6">
        <v>1</v>
      </c>
      <c r="K204" s="6">
        <v>2</v>
      </c>
      <c r="L204" s="6">
        <v>3</v>
      </c>
      <c r="M204" s="6">
        <v>4</v>
      </c>
      <c r="N204" s="6">
        <v>5</v>
      </c>
      <c r="P204" s="1"/>
      <c r="R204" s="1"/>
    </row>
    <row r="205" spans="2:19">
      <c r="B205" s="26" t="s">
        <v>115</v>
      </c>
      <c r="C205" s="11">
        <f>C196/C$7</f>
        <v>3.7789076183381265E-3</v>
      </c>
      <c r="D205" s="11">
        <f t="shared" ref="D205:F205" si="78">D196/D$7</f>
        <v>3.0207458084174563E-3</v>
      </c>
      <c r="E205" s="11">
        <f t="shared" si="78"/>
        <v>2.701493900818312E-3</v>
      </c>
      <c r="F205" s="11">
        <f t="shared" si="78"/>
        <v>2.9505875397304654E-3</v>
      </c>
      <c r="G205" s="11">
        <f>G196/G$7</f>
        <v>1.5042022520887644E-3</v>
      </c>
      <c r="I205" s="26" t="s">
        <v>115</v>
      </c>
      <c r="J205" s="11">
        <f>J196/J$7</f>
        <v>3.8359215861056635E-3</v>
      </c>
      <c r="K205" s="11">
        <f t="shared" ref="K205:M205" si="79">K196/K$7</f>
        <v>2.6693792379306937E-3</v>
      </c>
      <c r="L205" s="11">
        <f t="shared" si="79"/>
        <v>2.7313494361925366E-3</v>
      </c>
      <c r="M205" s="11">
        <f t="shared" si="79"/>
        <v>2.4776910704010493E-3</v>
      </c>
      <c r="N205" s="11">
        <f>N196/N$7</f>
        <v>1.2640675992200922E-3</v>
      </c>
      <c r="P205" s="1"/>
      <c r="R205" s="1"/>
    </row>
    <row r="206" spans="2:19">
      <c r="B206" s="7" t="s">
        <v>116</v>
      </c>
      <c r="C206" s="11">
        <f>C197/C$8</f>
        <v>3.8082619101705863E-3</v>
      </c>
      <c r="D206" s="11">
        <f t="shared" ref="D206:G206" si="80">D197/D$8</f>
        <v>3.7856167998388682E-3</v>
      </c>
      <c r="E206" s="11">
        <f t="shared" si="80"/>
        <v>2.9136487859235654E-3</v>
      </c>
      <c r="F206" s="11">
        <f t="shared" si="80"/>
        <v>2.3345261420802009E-3</v>
      </c>
      <c r="G206" s="11">
        <f t="shared" si="80"/>
        <v>2.286307163120119E-3</v>
      </c>
      <c r="I206" s="7" t="s">
        <v>116</v>
      </c>
      <c r="J206" s="11">
        <f>J197/J$8</f>
        <v>3.7124110408226362E-3</v>
      </c>
      <c r="K206" s="11">
        <f t="shared" ref="K206:N206" si="81">K197/K$8</f>
        <v>3.4243406117622421E-3</v>
      </c>
      <c r="L206" s="11">
        <f t="shared" si="81"/>
        <v>2.7501993808507017E-3</v>
      </c>
      <c r="M206" s="11">
        <f t="shared" si="81"/>
        <v>2.0938249410122228E-3</v>
      </c>
      <c r="N206" s="11">
        <f t="shared" si="81"/>
        <v>2.1069175609130767E-3</v>
      </c>
      <c r="P206" s="1"/>
      <c r="R206" s="1"/>
    </row>
    <row r="207" spans="2:19">
      <c r="B207" s="7" t="s">
        <v>117</v>
      </c>
      <c r="C207" s="11">
        <f>C198/C$9</f>
        <v>4.0826781160550572E-3</v>
      </c>
      <c r="D207" s="11">
        <f t="shared" ref="D207:G207" si="82">D198/D$9</f>
        <v>3.1604152883828469E-3</v>
      </c>
      <c r="E207" s="11">
        <f t="shared" si="82"/>
        <v>2.5055631373493599E-3</v>
      </c>
      <c r="F207" s="11">
        <f t="shared" si="82"/>
        <v>1.8694767901216783E-3</v>
      </c>
      <c r="G207" s="11">
        <f t="shared" si="82"/>
        <v>2.0238371869688073E-3</v>
      </c>
      <c r="I207" s="7" t="s">
        <v>117</v>
      </c>
      <c r="J207" s="11">
        <f>J198/J$9</f>
        <v>4.0376463620740181E-3</v>
      </c>
      <c r="K207" s="11">
        <f t="shared" ref="K207:N207" si="83">K198/K$9</f>
        <v>2.8932092262549071E-3</v>
      </c>
      <c r="L207" s="11">
        <f t="shared" si="83"/>
        <v>2.1839370006583453E-3</v>
      </c>
      <c r="M207" s="11">
        <f t="shared" si="83"/>
        <v>1.6142781161386035E-3</v>
      </c>
      <c r="N207" s="11">
        <f t="shared" si="83"/>
        <v>1.781826175207366E-3</v>
      </c>
      <c r="P207" s="1"/>
      <c r="R207" s="1"/>
    </row>
    <row r="208" spans="2:19">
      <c r="B208" s="7" t="s">
        <v>118</v>
      </c>
      <c r="C208" s="11">
        <f>C199/C$10</f>
        <v>3.7459487979145077E-3</v>
      </c>
      <c r="D208" s="11">
        <f>D199/D$10</f>
        <v>5.4766194144685101E-3</v>
      </c>
      <c r="E208" s="11">
        <f t="shared" ref="E208:G208" si="84">E199/E$10</f>
        <v>6.4386468923937467E-3</v>
      </c>
      <c r="F208" s="11">
        <f t="shared" si="84"/>
        <v>6.0969370931027419E-3</v>
      </c>
      <c r="G208" s="11">
        <f t="shared" si="84"/>
        <v>4.4359869567981965E-3</v>
      </c>
      <c r="I208" s="7" t="s">
        <v>118</v>
      </c>
      <c r="J208" s="11">
        <f>J199/J$10</f>
        <v>3.3781034209285589E-3</v>
      </c>
      <c r="K208" s="11">
        <f>K199/K$10</f>
        <v>5.4931728867564245E-3</v>
      </c>
      <c r="L208" s="11">
        <f t="shared" ref="L208:N208" si="85">L199/L$10</f>
        <v>6.4265682943261057E-3</v>
      </c>
      <c r="M208" s="11">
        <f t="shared" si="85"/>
        <v>6.3008191083736616E-3</v>
      </c>
      <c r="N208" s="11">
        <f t="shared" si="85"/>
        <v>4.4646614608959854E-3</v>
      </c>
      <c r="P208" s="1"/>
      <c r="R208" s="1"/>
    </row>
    <row r="209" spans="2:18">
      <c r="B209" s="7" t="s">
        <v>119</v>
      </c>
      <c r="C209" s="11">
        <f>C200/C$11</f>
        <v>2.6391418673046446E-3</v>
      </c>
      <c r="D209" s="11">
        <f t="shared" ref="D209:G209" si="86">D200/D$11</f>
        <v>3.782230085296922E-3</v>
      </c>
      <c r="E209" s="11">
        <f t="shared" si="86"/>
        <v>4.3442423489373641E-3</v>
      </c>
      <c r="F209" s="11">
        <f t="shared" si="86"/>
        <v>4.1473767876556945E-3</v>
      </c>
      <c r="G209" s="11">
        <f t="shared" si="86"/>
        <v>3.1880008306052476E-3</v>
      </c>
      <c r="I209" s="7" t="s">
        <v>119</v>
      </c>
      <c r="J209" s="11">
        <f>J200/J$11</f>
        <v>2.566390275862225E-3</v>
      </c>
      <c r="K209" s="11">
        <f t="shared" ref="K209:N209" si="87">K200/K$11</f>
        <v>3.5854746257895213E-3</v>
      </c>
      <c r="L209" s="11">
        <f t="shared" si="87"/>
        <v>4.4243624249502757E-3</v>
      </c>
      <c r="M209" s="11">
        <f t="shared" si="87"/>
        <v>4.4182118064559194E-3</v>
      </c>
      <c r="N209" s="11">
        <f t="shared" si="87"/>
        <v>3.5459215676176105E-3</v>
      </c>
    </row>
    <row r="210" spans="2:18">
      <c r="B210" s="1"/>
      <c r="D210" s="1"/>
    </row>
    <row r="211" spans="2:18" ht="15">
      <c r="B211" s="47" t="s">
        <v>249</v>
      </c>
      <c r="C211" s="47"/>
      <c r="D211" s="47"/>
      <c r="E211" s="47"/>
      <c r="F211" s="47"/>
      <c r="G211" s="47"/>
      <c r="I211" s="47" t="s">
        <v>250</v>
      </c>
      <c r="J211" s="47"/>
      <c r="K211" s="47"/>
      <c r="L211" s="47"/>
      <c r="M211" s="47"/>
      <c r="N211" s="47"/>
      <c r="O211" s="1"/>
      <c r="P211" s="1"/>
      <c r="Q211" s="1"/>
      <c r="R211" s="1"/>
    </row>
    <row r="212" spans="2:18">
      <c r="B212" s="6"/>
      <c r="C212" s="61" t="s">
        <v>86</v>
      </c>
      <c r="D212" s="61"/>
      <c r="E212" s="61"/>
      <c r="F212" s="61"/>
      <c r="G212" s="61"/>
      <c r="I212" s="6"/>
      <c r="J212" s="61" t="s">
        <v>227</v>
      </c>
      <c r="K212" s="61"/>
      <c r="L212" s="61"/>
      <c r="M212" s="61"/>
      <c r="N212" s="61"/>
      <c r="O212" s="1"/>
      <c r="Q212" s="1"/>
    </row>
    <row r="213" spans="2:18">
      <c r="B213" s="6" t="s">
        <v>114</v>
      </c>
      <c r="C213" s="6">
        <v>1</v>
      </c>
      <c r="D213" s="6">
        <v>2</v>
      </c>
      <c r="E213" s="6">
        <v>3</v>
      </c>
      <c r="F213" s="6">
        <v>4</v>
      </c>
      <c r="G213" s="6">
        <v>5</v>
      </c>
      <c r="I213" s="6" t="s">
        <v>114</v>
      </c>
      <c r="J213" s="6">
        <v>1</v>
      </c>
      <c r="K213" s="6">
        <v>2</v>
      </c>
      <c r="L213" s="6">
        <v>3</v>
      </c>
      <c r="M213" s="6">
        <v>4</v>
      </c>
      <c r="N213" s="6">
        <v>5</v>
      </c>
      <c r="O213" s="1"/>
      <c r="Q213" s="1"/>
    </row>
    <row r="214" spans="2:18">
      <c r="B214" s="26" t="s">
        <v>115</v>
      </c>
      <c r="C214" s="32">
        <v>402.72874155695877</v>
      </c>
      <c r="D214" s="32">
        <v>295.26521951364845</v>
      </c>
      <c r="E214" s="32">
        <v>323.2866252651034</v>
      </c>
      <c r="F214" s="32">
        <v>459.58295555465116</v>
      </c>
      <c r="G214" s="32">
        <v>493.47416816660331</v>
      </c>
      <c r="I214" s="26" t="s">
        <v>115</v>
      </c>
      <c r="J214" s="32">
        <v>586.14162158866338</v>
      </c>
      <c r="K214" s="32">
        <v>268.70257871739562</v>
      </c>
      <c r="L214" s="32">
        <v>282.99358714441632</v>
      </c>
      <c r="M214" s="32">
        <v>414.05869478767369</v>
      </c>
      <c r="N214" s="32">
        <v>499.34156976416119</v>
      </c>
      <c r="O214" s="1"/>
      <c r="Q214" s="1"/>
    </row>
    <row r="215" spans="2:18">
      <c r="B215" s="7" t="s">
        <v>116</v>
      </c>
      <c r="C215" s="32">
        <v>355.19972128154473</v>
      </c>
      <c r="D215" s="32">
        <v>350.86788627367832</v>
      </c>
      <c r="E215" s="32">
        <v>317.24776475122633</v>
      </c>
      <c r="F215" s="32">
        <v>464.97035400849097</v>
      </c>
      <c r="G215" s="32">
        <v>487.90622552723738</v>
      </c>
      <c r="I215" s="7" t="s">
        <v>116</v>
      </c>
      <c r="J215" s="32">
        <v>440.15293764853158</v>
      </c>
      <c r="K215" s="32">
        <v>317.51986607914449</v>
      </c>
      <c r="L215" s="32">
        <v>287.98158201854062</v>
      </c>
      <c r="M215" s="32">
        <v>443.00644118641071</v>
      </c>
      <c r="N215" s="32">
        <v>591.97634509991224</v>
      </c>
      <c r="O215" s="1"/>
      <c r="Q215" s="1"/>
    </row>
    <row r="216" spans="2:18">
      <c r="B216" s="7" t="s">
        <v>117</v>
      </c>
      <c r="C216" s="32">
        <v>377.23724541635494</v>
      </c>
      <c r="D216" s="32">
        <v>312.13841403883174</v>
      </c>
      <c r="E216" s="32">
        <v>415.75424021207948</v>
      </c>
      <c r="F216" s="32">
        <v>412.75730289908194</v>
      </c>
      <c r="G216" s="32">
        <v>475.19193810650648</v>
      </c>
      <c r="I216" s="7" t="s">
        <v>117</v>
      </c>
      <c r="J216" s="32">
        <v>449.31744905253362</v>
      </c>
      <c r="K216" s="32">
        <v>286.99049929622362</v>
      </c>
      <c r="L216" s="32">
        <v>387.22436493209267</v>
      </c>
      <c r="M216" s="32">
        <v>407.95409264411001</v>
      </c>
      <c r="N216" s="32">
        <v>539.62334195956021</v>
      </c>
      <c r="O216" s="1"/>
      <c r="Q216" s="1"/>
    </row>
    <row r="217" spans="2:18">
      <c r="B217" s="7" t="s">
        <v>118</v>
      </c>
      <c r="C217" s="32">
        <v>468.06401666699566</v>
      </c>
      <c r="D217" s="32">
        <v>412.82848112290355</v>
      </c>
      <c r="E217" s="32">
        <v>463.42268283687162</v>
      </c>
      <c r="F217" s="32">
        <v>528.02894984799548</v>
      </c>
      <c r="G217" s="32">
        <v>551.30598209684945</v>
      </c>
      <c r="I217" s="7" t="s">
        <v>118</v>
      </c>
      <c r="J217" s="32">
        <v>630.03027080149491</v>
      </c>
      <c r="K217" s="32">
        <v>446.21440707187281</v>
      </c>
      <c r="L217" s="32">
        <v>447.85561648052237</v>
      </c>
      <c r="M217" s="32">
        <v>563.85293202330354</v>
      </c>
      <c r="N217" s="32">
        <v>653.47902315495764</v>
      </c>
      <c r="O217" s="1"/>
      <c r="Q217" s="1"/>
    </row>
    <row r="218" spans="2:18">
      <c r="B218" s="7" t="s">
        <v>119</v>
      </c>
      <c r="C218" s="32">
        <v>503.20943371943372</v>
      </c>
      <c r="D218" s="32">
        <v>553.65312169312176</v>
      </c>
      <c r="E218" s="32">
        <v>531.77993489583332</v>
      </c>
      <c r="F218" s="32">
        <v>569.30098573281452</v>
      </c>
      <c r="G218" s="32">
        <v>557.74047619047622</v>
      </c>
      <c r="I218" s="7" t="s">
        <v>119</v>
      </c>
      <c r="J218" s="32">
        <v>610.97643128116738</v>
      </c>
      <c r="K218" s="32">
        <v>530.30028858089156</v>
      </c>
      <c r="L218" s="32">
        <v>502.42748195217968</v>
      </c>
      <c r="M218" s="32">
        <v>536.02442033026068</v>
      </c>
      <c r="N218" s="32">
        <v>620.43167884122226</v>
      </c>
      <c r="O218" s="1"/>
      <c r="Q218" s="1"/>
    </row>
    <row r="219" spans="2:18">
      <c r="B219" s="1"/>
      <c r="D219" s="1"/>
      <c r="O219" s="1"/>
      <c r="Q219" s="1"/>
    </row>
    <row r="220" spans="2:18" ht="29.25" customHeight="1">
      <c r="B220" s="69" t="s">
        <v>217</v>
      </c>
      <c r="C220" s="69"/>
      <c r="D220" s="69"/>
      <c r="E220" s="69"/>
      <c r="F220" s="69"/>
      <c r="G220" s="69"/>
      <c r="I220" s="69" t="s">
        <v>218</v>
      </c>
      <c r="J220" s="69"/>
      <c r="K220" s="69"/>
      <c r="L220" s="69"/>
      <c r="M220" s="69"/>
      <c r="N220" s="69"/>
      <c r="O220" s="1"/>
      <c r="Q220" s="1"/>
    </row>
    <row r="221" spans="2:18">
      <c r="B221" s="6"/>
      <c r="C221" s="65" t="s">
        <v>86</v>
      </c>
      <c r="D221" s="66"/>
      <c r="E221" s="66"/>
      <c r="F221" s="66"/>
      <c r="G221" s="67"/>
      <c r="I221" s="6"/>
      <c r="J221" s="65" t="s">
        <v>86</v>
      </c>
      <c r="K221" s="66"/>
      <c r="L221" s="66"/>
      <c r="M221" s="66"/>
      <c r="N221" s="67"/>
      <c r="O221" s="1"/>
      <c r="Q221" s="1"/>
    </row>
    <row r="222" spans="2:18">
      <c r="B222" s="6" t="s">
        <v>114</v>
      </c>
      <c r="C222" s="6">
        <v>1</v>
      </c>
      <c r="D222" s="6">
        <v>2</v>
      </c>
      <c r="E222" s="6">
        <v>3</v>
      </c>
      <c r="F222" s="6">
        <v>4</v>
      </c>
      <c r="G222" s="6">
        <v>5</v>
      </c>
      <c r="I222" s="6" t="s">
        <v>114</v>
      </c>
      <c r="J222" s="6">
        <v>1</v>
      </c>
      <c r="K222" s="6">
        <v>2</v>
      </c>
      <c r="L222" s="6">
        <v>3</v>
      </c>
      <c r="M222" s="6">
        <v>4</v>
      </c>
      <c r="N222" s="6">
        <v>5</v>
      </c>
      <c r="O222" s="1"/>
      <c r="Q222" s="1"/>
    </row>
    <row r="223" spans="2:18">
      <c r="B223" s="26" t="s">
        <v>115</v>
      </c>
      <c r="C223" s="11">
        <f>C214/C$7</f>
        <v>6.5836067709992337E-3</v>
      </c>
      <c r="D223" s="11">
        <f t="shared" ref="D223:F223" si="88">D214/D$7</f>
        <v>4.7042058762443622E-3</v>
      </c>
      <c r="E223" s="11">
        <f t="shared" si="88"/>
        <v>5.0947201183417831E-3</v>
      </c>
      <c r="F223" s="11">
        <f t="shared" si="88"/>
        <v>6.8865163536921169E-3</v>
      </c>
      <c r="G223" s="11">
        <f>G214/G$7</f>
        <v>6.6677001396794342E-3</v>
      </c>
      <c r="I223" s="26" t="s">
        <v>115</v>
      </c>
      <c r="J223" s="11">
        <f>J214/J$7</f>
        <v>6.9289126042762798E-3</v>
      </c>
      <c r="K223" s="11">
        <f t="shared" ref="K223:M223" si="89">K214/K$7</f>
        <v>4.7704552367784708E-3</v>
      </c>
      <c r="L223" s="11">
        <f t="shared" si="89"/>
        <v>4.8654107221099401E-3</v>
      </c>
      <c r="M223" s="11">
        <f t="shared" si="89"/>
        <v>6.5477432766101445E-3</v>
      </c>
      <c r="N223" s="11">
        <f>N214/N$7</f>
        <v>6.456805721888205E-3</v>
      </c>
      <c r="O223" s="1"/>
      <c r="Q223" s="1"/>
    </row>
    <row r="224" spans="2:18">
      <c r="B224" s="7" t="s">
        <v>116</v>
      </c>
      <c r="C224" s="11">
        <f>C215/C$8</f>
        <v>4.9546460257693754E-3</v>
      </c>
      <c r="D224" s="11">
        <f t="shared" ref="D224:G224" si="90">D215/D$8</f>
        <v>5.2498527267648386E-3</v>
      </c>
      <c r="E224" s="11">
        <f t="shared" si="90"/>
        <v>4.713741289974779E-3</v>
      </c>
      <c r="F224" s="11">
        <f t="shared" si="90"/>
        <v>6.2464727022065762E-3</v>
      </c>
      <c r="G224" s="11">
        <f t="shared" si="90"/>
        <v>6.8418987900092905E-3</v>
      </c>
      <c r="I224" s="7" t="s">
        <v>116</v>
      </c>
      <c r="J224" s="11">
        <f>J215/J$8</f>
        <v>4.6901268925027854E-3</v>
      </c>
      <c r="K224" s="11">
        <f t="shared" ref="K224:N224" si="91">K215/K$8</f>
        <v>5.3563688988216909E-3</v>
      </c>
      <c r="L224" s="11">
        <f t="shared" si="91"/>
        <v>4.8995346952006892E-3</v>
      </c>
      <c r="M224" s="11">
        <f t="shared" si="91"/>
        <v>6.4619677819318638E-3</v>
      </c>
      <c r="N224" s="11">
        <f t="shared" si="91"/>
        <v>7.9700145524376053E-3</v>
      </c>
      <c r="O224" s="1"/>
      <c r="Q224" s="1"/>
    </row>
    <row r="225" spans="2:18">
      <c r="B225" s="7" t="s">
        <v>117</v>
      </c>
      <c r="C225" s="11">
        <f>C216/C$9</f>
        <v>5.6398243557372512E-3</v>
      </c>
      <c r="D225" s="11">
        <f t="shared" ref="D225:G225" si="92">D216/D$9</f>
        <v>4.5520162943740155E-3</v>
      </c>
      <c r="E225" s="11">
        <f t="shared" si="92"/>
        <v>6.1484105682302059E-3</v>
      </c>
      <c r="F225" s="11">
        <f t="shared" si="92"/>
        <v>5.0687806138398558E-3</v>
      </c>
      <c r="G225" s="11">
        <f t="shared" si="92"/>
        <v>6.4606111654161059E-3</v>
      </c>
      <c r="I225" s="7" t="s">
        <v>117</v>
      </c>
      <c r="J225" s="11">
        <f>J216/J$9</f>
        <v>5.2243231721327017E-3</v>
      </c>
      <c r="K225" s="11">
        <f t="shared" ref="K225:N225" si="93">K216/K$9</f>
        <v>4.7714540006036045E-3</v>
      </c>
      <c r="L225" s="11">
        <f t="shared" si="93"/>
        <v>6.2890134751059134E-3</v>
      </c>
      <c r="M225" s="11">
        <f t="shared" si="93"/>
        <v>4.7616815319851047E-3</v>
      </c>
      <c r="N225" s="11">
        <f t="shared" si="93"/>
        <v>6.6976303903233643E-3</v>
      </c>
      <c r="O225" s="1"/>
      <c r="Q225" s="1"/>
    </row>
    <row r="226" spans="2:18">
      <c r="B226" s="7" t="s">
        <v>118</v>
      </c>
      <c r="C226" s="11">
        <f>C217/C$10</f>
        <v>6.0510448732205907E-3</v>
      </c>
      <c r="D226" s="11">
        <f>D217/D$10</f>
        <v>6.1911048185774795E-3</v>
      </c>
      <c r="E226" s="11">
        <f t="shared" ref="E226:G226" si="94">E217/E$10</f>
        <v>5.999611596003011E-3</v>
      </c>
      <c r="F226" s="11">
        <f t="shared" si="94"/>
        <v>7.0046315234694873E-3</v>
      </c>
      <c r="G226" s="11">
        <f t="shared" si="94"/>
        <v>7.0145562491431852E-3</v>
      </c>
      <c r="I226" s="7" t="s">
        <v>118</v>
      </c>
      <c r="J226" s="11">
        <f>J217/J$10</f>
        <v>6.5994572390920842E-3</v>
      </c>
      <c r="K226" s="11">
        <f>K217/K$10</f>
        <v>6.6827616736512023E-3</v>
      </c>
      <c r="L226" s="11">
        <f t="shared" ref="L226:N226" si="95">L217/L$10</f>
        <v>5.8503225391305725E-3</v>
      </c>
      <c r="M226" s="11">
        <f t="shared" si="95"/>
        <v>7.6883284266909217E-3</v>
      </c>
      <c r="N226" s="11">
        <f t="shared" si="95"/>
        <v>6.8252052182194043E-3</v>
      </c>
      <c r="O226" s="1"/>
      <c r="Q226" s="1"/>
    </row>
    <row r="227" spans="2:18">
      <c r="B227" s="7" t="s">
        <v>119</v>
      </c>
      <c r="C227" s="11">
        <f>C218/C$11</f>
        <v>5.9800273366574465E-3</v>
      </c>
      <c r="D227" s="11">
        <f t="shared" ref="D227:G227" si="96">D218/D$11</f>
        <v>7.318509218107584E-3</v>
      </c>
      <c r="E227" s="11">
        <f t="shared" si="96"/>
        <v>6.6109869971525161E-3</v>
      </c>
      <c r="F227" s="11">
        <f t="shared" si="96"/>
        <v>6.5731099816132166E-3</v>
      </c>
      <c r="G227" s="11">
        <f t="shared" si="96"/>
        <v>6.6115343522114038E-3</v>
      </c>
      <c r="I227" s="7" t="s">
        <v>119</v>
      </c>
      <c r="J227" s="11">
        <f>J218/J$11</f>
        <v>5.9983533674138143E-3</v>
      </c>
      <c r="K227" s="11">
        <f t="shared" ref="K227:N227" si="97">K218/K$11</f>
        <v>7.061148641989117E-3</v>
      </c>
      <c r="L227" s="11">
        <f t="shared" si="97"/>
        <v>6.722532435857337E-3</v>
      </c>
      <c r="M227" s="11">
        <f t="shared" si="97"/>
        <v>6.5593692062316158E-3</v>
      </c>
      <c r="N227" s="11">
        <f t="shared" si="97"/>
        <v>7.1788612296717061E-3</v>
      </c>
      <c r="O227" s="1"/>
      <c r="P227" s="1"/>
      <c r="Q227" s="1"/>
      <c r="R227" s="1"/>
    </row>
    <row r="228" spans="2:18">
      <c r="B228" s="1"/>
      <c r="D228" s="1"/>
      <c r="O228" s="1"/>
      <c r="P228" s="1"/>
      <c r="Q228" s="1"/>
      <c r="R228" s="1"/>
    </row>
    <row r="229" spans="2:18" ht="15">
      <c r="B229" s="47" t="s">
        <v>251</v>
      </c>
      <c r="C229" s="47"/>
      <c r="D229" s="47"/>
      <c r="E229" s="47"/>
      <c r="F229" s="47"/>
      <c r="G229" s="47"/>
      <c r="I229" s="47" t="s">
        <v>252</v>
      </c>
      <c r="J229" s="47"/>
      <c r="K229" s="47"/>
      <c r="L229" s="47"/>
      <c r="M229" s="47"/>
      <c r="N229" s="47"/>
      <c r="O229" s="1"/>
      <c r="P229" s="1"/>
      <c r="Q229" s="1"/>
      <c r="R229" s="1"/>
    </row>
    <row r="230" spans="2:18">
      <c r="B230" s="6"/>
      <c r="C230" s="65" t="s">
        <v>86</v>
      </c>
      <c r="D230" s="66"/>
      <c r="E230" s="66"/>
      <c r="F230" s="66"/>
      <c r="G230" s="67"/>
      <c r="I230" s="6"/>
      <c r="J230" s="65" t="s">
        <v>227</v>
      </c>
      <c r="K230" s="66"/>
      <c r="L230" s="66"/>
      <c r="M230" s="66"/>
      <c r="N230" s="67"/>
      <c r="O230" s="1"/>
      <c r="Q230" s="1"/>
    </row>
    <row r="231" spans="2:18">
      <c r="B231" s="6" t="s">
        <v>114</v>
      </c>
      <c r="C231" s="6">
        <v>1</v>
      </c>
      <c r="D231" s="6">
        <v>2</v>
      </c>
      <c r="E231" s="6">
        <v>3</v>
      </c>
      <c r="F231" s="6">
        <v>4</v>
      </c>
      <c r="G231" s="6">
        <v>5</v>
      </c>
      <c r="I231" s="6" t="s">
        <v>114</v>
      </c>
      <c r="J231" s="6">
        <v>1</v>
      </c>
      <c r="K231" s="6">
        <v>2</v>
      </c>
      <c r="L231" s="6">
        <v>3</v>
      </c>
      <c r="M231" s="6">
        <v>4</v>
      </c>
      <c r="N231" s="6">
        <v>5</v>
      </c>
      <c r="O231" s="1"/>
      <c r="Q231" s="1"/>
    </row>
    <row r="232" spans="2:18">
      <c r="B232" s="26" t="s">
        <v>115</v>
      </c>
      <c r="C232" s="32">
        <v>1462.5634996833746</v>
      </c>
      <c r="D232" s="32">
        <v>1472.6941272717227</v>
      </c>
      <c r="E232" s="32">
        <v>1400.6075970631721</v>
      </c>
      <c r="F232" s="32">
        <v>1372.3271676867121</v>
      </c>
      <c r="G232" s="32">
        <v>1490.88193149532</v>
      </c>
      <c r="I232" s="26" t="s">
        <v>115</v>
      </c>
      <c r="J232" s="32">
        <v>2045.112279784503</v>
      </c>
      <c r="K232" s="32">
        <v>1366.529332431676</v>
      </c>
      <c r="L232" s="32">
        <v>1258.6952760353429</v>
      </c>
      <c r="M232" s="32">
        <v>1219.2063881967736</v>
      </c>
      <c r="N232" s="32">
        <v>1520.9601244025264</v>
      </c>
      <c r="O232" s="1"/>
      <c r="Q232" s="1"/>
    </row>
    <row r="233" spans="2:18">
      <c r="B233" s="7" t="s">
        <v>116</v>
      </c>
      <c r="C233" s="32">
        <v>1651.8404868873017</v>
      </c>
      <c r="D233" s="32">
        <v>1573.2646164799678</v>
      </c>
      <c r="E233" s="32">
        <v>1569.5971562292223</v>
      </c>
      <c r="F233" s="32">
        <v>1610.2470719721764</v>
      </c>
      <c r="G233" s="32">
        <v>1578.0478246416519</v>
      </c>
      <c r="I233" s="7" t="s">
        <v>116</v>
      </c>
      <c r="J233" s="32">
        <v>2150.0646269794765</v>
      </c>
      <c r="K233" s="32">
        <v>1391.2066929742937</v>
      </c>
      <c r="L233" s="32">
        <v>1348.3789168805613</v>
      </c>
      <c r="M233" s="32">
        <v>1456.651007736396</v>
      </c>
      <c r="N233" s="32">
        <v>1708.5701114126316</v>
      </c>
      <c r="O233" s="1"/>
      <c r="Q233" s="1"/>
    </row>
    <row r="234" spans="2:18">
      <c r="B234" s="7" t="s">
        <v>117</v>
      </c>
      <c r="C234" s="32">
        <v>1432.7531291150901</v>
      </c>
      <c r="D234" s="32">
        <v>1406.7188975491974</v>
      </c>
      <c r="E234" s="32">
        <v>1427.4300356758883</v>
      </c>
      <c r="F234" s="32">
        <v>1455.0600391273115</v>
      </c>
      <c r="G234" s="32">
        <v>1347.2306471952666</v>
      </c>
      <c r="I234" s="7" t="s">
        <v>117</v>
      </c>
      <c r="J234" s="32">
        <v>1864.3663194653416</v>
      </c>
      <c r="K234" s="32">
        <v>1229.9415388990451</v>
      </c>
      <c r="L234" s="32">
        <v>1231.7588996277184</v>
      </c>
      <c r="M234" s="32">
        <v>1454.2646656019047</v>
      </c>
      <c r="N234" s="32">
        <v>1498.0395773027103</v>
      </c>
      <c r="O234" s="1"/>
      <c r="Q234" s="1"/>
    </row>
    <row r="235" spans="2:18">
      <c r="B235" s="7" t="s">
        <v>118</v>
      </c>
      <c r="C235" s="32">
        <v>1397.0274151868325</v>
      </c>
      <c r="D235" s="32">
        <v>1221.6609087274414</v>
      </c>
      <c r="E235" s="32">
        <v>1231.9717583865843</v>
      </c>
      <c r="F235" s="32">
        <v>1239.7842505790311</v>
      </c>
      <c r="G235" s="32">
        <v>1257.1980059045454</v>
      </c>
      <c r="I235" s="7" t="s">
        <v>118</v>
      </c>
      <c r="J235" s="32">
        <v>1657.961752661412</v>
      </c>
      <c r="K235" s="32">
        <v>1128.12000583587</v>
      </c>
      <c r="L235" s="32">
        <v>1124.6327051553897</v>
      </c>
      <c r="M235" s="32">
        <v>1116.8821509176012</v>
      </c>
      <c r="N235" s="32">
        <v>1481.8482628744443</v>
      </c>
      <c r="O235" s="1"/>
      <c r="Q235" s="1"/>
    </row>
    <row r="236" spans="2:18">
      <c r="B236" s="7" t="s">
        <v>119</v>
      </c>
      <c r="C236" s="32">
        <v>1300.4083655083655</v>
      </c>
      <c r="D236" s="32">
        <v>1242.8387301587316</v>
      </c>
      <c r="E236" s="32">
        <v>1233.9023046875</v>
      </c>
      <c r="F236" s="32">
        <v>1220.9387418936458</v>
      </c>
      <c r="G236" s="32">
        <v>1191.0350000000014</v>
      </c>
      <c r="I236" s="7" t="s">
        <v>119</v>
      </c>
      <c r="J236" s="32">
        <v>1582.7380796512614</v>
      </c>
      <c r="K236" s="32">
        <v>1224.2451566386892</v>
      </c>
      <c r="L236" s="32">
        <v>1148.6845378681276</v>
      </c>
      <c r="M236" s="32">
        <v>1104.2961711098274</v>
      </c>
      <c r="N236" s="32">
        <v>1234.4656989936891</v>
      </c>
      <c r="O236" s="1"/>
      <c r="Q236" s="1"/>
    </row>
    <row r="237" spans="2:18">
      <c r="B237" s="1"/>
      <c r="D237" s="1"/>
      <c r="O237" s="1"/>
      <c r="Q237" s="1"/>
    </row>
    <row r="238" spans="2:18" ht="30.75" customHeight="1">
      <c r="B238" s="69" t="s">
        <v>220</v>
      </c>
      <c r="C238" s="69"/>
      <c r="D238" s="69"/>
      <c r="E238" s="69"/>
      <c r="F238" s="69"/>
      <c r="G238" s="69"/>
      <c r="I238" s="69" t="s">
        <v>221</v>
      </c>
      <c r="J238" s="69"/>
      <c r="K238" s="69"/>
      <c r="L238" s="69"/>
      <c r="M238" s="69"/>
      <c r="N238" s="69"/>
      <c r="O238" s="1"/>
      <c r="Q238" s="1"/>
    </row>
    <row r="239" spans="2:18">
      <c r="B239" s="6"/>
      <c r="C239" s="65" t="s">
        <v>86</v>
      </c>
      <c r="D239" s="66"/>
      <c r="E239" s="66"/>
      <c r="F239" s="66"/>
      <c r="G239" s="67"/>
      <c r="I239" s="6"/>
      <c r="J239" s="65" t="s">
        <v>86</v>
      </c>
      <c r="K239" s="66"/>
      <c r="L239" s="66"/>
      <c r="M239" s="66"/>
      <c r="N239" s="67"/>
      <c r="O239" s="1"/>
      <c r="Q239" s="1"/>
    </row>
    <row r="240" spans="2:18">
      <c r="B240" s="6" t="s">
        <v>114</v>
      </c>
      <c r="C240" s="6">
        <v>1</v>
      </c>
      <c r="D240" s="6">
        <v>2</v>
      </c>
      <c r="E240" s="6">
        <v>3</v>
      </c>
      <c r="F240" s="6">
        <v>4</v>
      </c>
      <c r="G240" s="6">
        <v>5</v>
      </c>
      <c r="I240" s="6" t="s">
        <v>114</v>
      </c>
      <c r="J240" s="6">
        <v>1</v>
      </c>
      <c r="K240" s="6">
        <v>2</v>
      </c>
      <c r="L240" s="6">
        <v>3</v>
      </c>
      <c r="M240" s="6">
        <v>4</v>
      </c>
      <c r="N240" s="6">
        <v>5</v>
      </c>
      <c r="O240" s="1"/>
      <c r="Q240" s="1"/>
    </row>
    <row r="241" spans="2:18">
      <c r="B241" s="26" t="s">
        <v>115</v>
      </c>
      <c r="C241" s="11">
        <f>C232/C$7</f>
        <v>2.3909251975178333E-2</v>
      </c>
      <c r="D241" s="11">
        <f t="shared" ref="D241:F241" si="98">D232/D$7</f>
        <v>2.3463164333522069E-2</v>
      </c>
      <c r="E241" s="11">
        <f t="shared" si="98"/>
        <v>2.2072375239181711E-2</v>
      </c>
      <c r="F241" s="11">
        <f t="shared" si="98"/>
        <v>2.056332457213313E-2</v>
      </c>
      <c r="G241" s="11">
        <f>G232/G$7</f>
        <v>2.0144425593359046E-2</v>
      </c>
      <c r="I241" s="26" t="s">
        <v>115</v>
      </c>
      <c r="J241" s="11">
        <f>J232/J$7</f>
        <v>2.4175734550554415E-2</v>
      </c>
      <c r="K241" s="11">
        <f t="shared" ref="K241:M241" si="99">K232/K$7</f>
        <v>2.426090230033227E-2</v>
      </c>
      <c r="L241" s="11">
        <f t="shared" si="99"/>
        <v>2.1640311901365714E-2</v>
      </c>
      <c r="M241" s="11">
        <f t="shared" si="99"/>
        <v>1.9279997091255899E-2</v>
      </c>
      <c r="N241" s="11">
        <f>N232/N$7</f>
        <v>1.9666986745454154E-2</v>
      </c>
      <c r="O241" s="1"/>
      <c r="Q241" s="1"/>
    </row>
    <row r="242" spans="2:18">
      <c r="B242" s="7" t="s">
        <v>116</v>
      </c>
      <c r="C242" s="11">
        <f>C233/C$8</f>
        <v>2.3041360714002212E-2</v>
      </c>
      <c r="D242" s="11">
        <f t="shared" ref="D242:G242" si="100">D233/D$8</f>
        <v>2.3539935855821318E-2</v>
      </c>
      <c r="E242" s="11">
        <f t="shared" si="100"/>
        <v>2.332144067191912E-2</v>
      </c>
      <c r="F242" s="11">
        <f t="shared" si="100"/>
        <v>2.1632270298890043E-2</v>
      </c>
      <c r="G242" s="11">
        <f t="shared" si="100"/>
        <v>2.2128931620672213E-2</v>
      </c>
      <c r="I242" s="7" t="s">
        <v>116</v>
      </c>
      <c r="J242" s="11">
        <f>J233/J$8</f>
        <v>2.2910391059726819E-2</v>
      </c>
      <c r="K242" s="11">
        <f t="shared" ref="K242:N242" si="101">K233/K$8</f>
        <v>2.3468818987920134E-2</v>
      </c>
      <c r="L242" s="11">
        <f t="shared" si="101"/>
        <v>2.2940457647420334E-2</v>
      </c>
      <c r="M242" s="11">
        <f t="shared" si="101"/>
        <v>2.1247618559005081E-2</v>
      </c>
      <c r="N242" s="11">
        <f t="shared" si="101"/>
        <v>2.3003163495528382E-2</v>
      </c>
      <c r="O242" s="1"/>
      <c r="Q242" s="1"/>
    </row>
    <row r="243" spans="2:18">
      <c r="B243" s="7" t="s">
        <v>117</v>
      </c>
      <c r="C243" s="11">
        <f>C234/C$9</f>
        <v>2.1420143666947999E-2</v>
      </c>
      <c r="D243" s="11">
        <f t="shared" ref="D243:G243" si="102">D234/D$9</f>
        <v>2.0514640477577294E-2</v>
      </c>
      <c r="E243" s="11">
        <f t="shared" si="102"/>
        <v>2.1109648604622597E-2</v>
      </c>
      <c r="F243" s="11">
        <f t="shared" si="102"/>
        <v>1.7868563600205611E-2</v>
      </c>
      <c r="G243" s="11">
        <f t="shared" si="102"/>
        <v>1.8316668831426308E-2</v>
      </c>
      <c r="I243" s="7" t="s">
        <v>117</v>
      </c>
      <c r="J243" s="11">
        <f>J234/J$9</f>
        <v>2.1677440270047799E-2</v>
      </c>
      <c r="K243" s="11">
        <f t="shared" ref="K243:N243" si="103">K234/K$9</f>
        <v>2.0448793568706214E-2</v>
      </c>
      <c r="L243" s="11">
        <f t="shared" si="103"/>
        <v>2.0005322545235141E-2</v>
      </c>
      <c r="M243" s="11">
        <f t="shared" si="103"/>
        <v>1.6974324625432979E-2</v>
      </c>
      <c r="N243" s="11">
        <f t="shared" si="103"/>
        <v>1.8593182723370228E-2</v>
      </c>
      <c r="O243" s="1"/>
      <c r="Q243" s="1"/>
    </row>
    <row r="244" spans="2:18">
      <c r="B244" s="7" t="s">
        <v>118</v>
      </c>
      <c r="C244" s="11">
        <f>C235/C$10</f>
        <v>1.8060511548421646E-2</v>
      </c>
      <c r="D244" s="11">
        <f>D235/D$10</f>
        <v>1.8321000329525446E-2</v>
      </c>
      <c r="E244" s="11">
        <f t="shared" ref="E244:G244" si="104">E235/E$10</f>
        <v>1.5949482667351834E-2</v>
      </c>
      <c r="F244" s="11">
        <f t="shared" si="104"/>
        <v>1.6446507045507295E-2</v>
      </c>
      <c r="G244" s="11">
        <f t="shared" si="104"/>
        <v>1.5995992089886078E-2</v>
      </c>
      <c r="I244" s="7" t="s">
        <v>118</v>
      </c>
      <c r="J244" s="11">
        <f>J235/J$10</f>
        <v>1.7366860288823432E-2</v>
      </c>
      <c r="K244" s="11">
        <f>K235/K$10</f>
        <v>1.6895369174094829E-2</v>
      </c>
      <c r="L244" s="11">
        <f t="shared" ref="L244:N244" si="105">L235/L$10</f>
        <v>1.4691038408580749E-2</v>
      </c>
      <c r="M244" s="11">
        <f t="shared" si="105"/>
        <v>1.5229071806633085E-2</v>
      </c>
      <c r="N244" s="11">
        <f t="shared" si="105"/>
        <v>1.5477036198577E-2</v>
      </c>
      <c r="O244" s="1"/>
      <c r="Q244" s="1"/>
    </row>
    <row r="245" spans="2:18">
      <c r="B245" s="7" t="s">
        <v>119</v>
      </c>
      <c r="C245" s="11">
        <f>C236/C$11</f>
        <v>1.5453759515354907E-2</v>
      </c>
      <c r="D245" s="11">
        <f t="shared" ref="D245:G245" si="106">D236/D$11</f>
        <v>1.6428565733490743E-2</v>
      </c>
      <c r="E245" s="11">
        <f t="shared" si="106"/>
        <v>1.5339638742938776E-2</v>
      </c>
      <c r="F245" s="11">
        <f t="shared" si="106"/>
        <v>1.4096874645226569E-2</v>
      </c>
      <c r="G245" s="11">
        <f t="shared" si="106"/>
        <v>1.4118697052384707E-2</v>
      </c>
      <c r="I245" s="7" t="s">
        <v>119</v>
      </c>
      <c r="J245" s="11">
        <f>J236/J$11</f>
        <v>1.5538770079727057E-2</v>
      </c>
      <c r="K245" s="11">
        <f t="shared" ref="K245:N245" si="107">K236/K$11</f>
        <v>1.6301286669849507E-2</v>
      </c>
      <c r="L245" s="11">
        <f t="shared" si="107"/>
        <v>1.5369519665568888E-2</v>
      </c>
      <c r="M245" s="11">
        <f t="shared" si="107"/>
        <v>1.35133513037976E-2</v>
      </c>
      <c r="N245" s="11">
        <f t="shared" si="107"/>
        <v>1.4283696735822721E-2</v>
      </c>
      <c r="O245" s="1"/>
      <c r="P245" s="1"/>
      <c r="Q245" s="1"/>
      <c r="R245" s="1"/>
    </row>
    <row r="246" spans="2:18">
      <c r="B246" s="1"/>
      <c r="D246" s="1"/>
      <c r="O246" s="1"/>
      <c r="P246" s="1"/>
      <c r="Q246" s="1"/>
      <c r="R246" s="1"/>
    </row>
    <row r="247" spans="2:18">
      <c r="B247" s="1"/>
      <c r="D247" s="1"/>
      <c r="O247" s="1"/>
      <c r="P247" s="1"/>
      <c r="Q247" s="1"/>
      <c r="R247" s="1"/>
    </row>
    <row r="248" spans="2:18">
      <c r="B248" s="1"/>
      <c r="D248" s="1"/>
      <c r="O248" s="1"/>
      <c r="P248" s="1"/>
      <c r="Q248" s="1"/>
      <c r="R248" s="1"/>
    </row>
    <row r="249" spans="2:18">
      <c r="B249" s="1"/>
      <c r="D249" s="1"/>
      <c r="O249" s="1"/>
      <c r="P249" s="1"/>
      <c r="Q249" s="1"/>
      <c r="R249" s="1"/>
    </row>
    <row r="250" spans="2:18">
      <c r="B250" s="1"/>
      <c r="D250" s="1"/>
      <c r="O250" s="1"/>
      <c r="P250" s="1"/>
      <c r="Q250" s="1"/>
      <c r="R250" s="1"/>
    </row>
    <row r="251" spans="2:18">
      <c r="B251" s="1"/>
      <c r="D251" s="1"/>
      <c r="O251" s="1"/>
      <c r="P251" s="1"/>
      <c r="Q251" s="1"/>
      <c r="R251" s="1"/>
    </row>
    <row r="252" spans="2:18">
      <c r="B252" s="1"/>
      <c r="D252" s="1"/>
      <c r="O252" s="1"/>
      <c r="P252" s="1"/>
      <c r="Q252" s="1"/>
      <c r="R252" s="1"/>
    </row>
    <row r="253" spans="2:18">
      <c r="B253" s="1"/>
      <c r="D253" s="1"/>
      <c r="O253" s="1"/>
      <c r="P253" s="1"/>
      <c r="Q253" s="1"/>
      <c r="R253" s="1"/>
    </row>
    <row r="254" spans="2:18">
      <c r="B254" s="1"/>
      <c r="D254" s="1"/>
      <c r="O254" s="1"/>
      <c r="P254" s="1"/>
      <c r="Q254" s="1"/>
      <c r="R254" s="1"/>
    </row>
    <row r="255" spans="2:18">
      <c r="B255" s="1"/>
      <c r="D255" s="1"/>
    </row>
    <row r="256" spans="2:18">
      <c r="B256" s="1"/>
      <c r="D256" s="1"/>
    </row>
    <row r="257" spans="2:4">
      <c r="B257" s="1"/>
      <c r="D257" s="1"/>
    </row>
    <row r="258" spans="2:4">
      <c r="B258" s="1"/>
      <c r="D258" s="1"/>
    </row>
    <row r="259" spans="2:4">
      <c r="B259" s="1"/>
      <c r="D259" s="1"/>
    </row>
    <row r="260" spans="2:4">
      <c r="B260" s="1"/>
      <c r="D260" s="1"/>
    </row>
    <row r="261" spans="2:4">
      <c r="B261" s="1"/>
      <c r="D261" s="1"/>
    </row>
    <row r="262" spans="2:4">
      <c r="B262" s="1"/>
      <c r="D262" s="1"/>
    </row>
    <row r="263" spans="2:4">
      <c r="B263" s="1"/>
      <c r="D263" s="1"/>
    </row>
  </sheetData>
  <mergeCells count="107">
    <mergeCell ref="B2:N2"/>
    <mergeCell ref="B238:G238"/>
    <mergeCell ref="I238:N238"/>
    <mergeCell ref="C239:G239"/>
    <mergeCell ref="J239:N239"/>
    <mergeCell ref="B13:G13"/>
    <mergeCell ref="I13:N13"/>
    <mergeCell ref="C14:G14"/>
    <mergeCell ref="J14:N14"/>
    <mergeCell ref="B22:G22"/>
    <mergeCell ref="I22:N22"/>
    <mergeCell ref="C221:G221"/>
    <mergeCell ref="J221:N221"/>
    <mergeCell ref="B229:G229"/>
    <mergeCell ref="I229:N229"/>
    <mergeCell ref="C230:G230"/>
    <mergeCell ref="J230:N230"/>
    <mergeCell ref="B211:G211"/>
    <mergeCell ref="I211:N211"/>
    <mergeCell ref="C212:G212"/>
    <mergeCell ref="J212:N212"/>
    <mergeCell ref="B220:G220"/>
    <mergeCell ref="I220:N220"/>
    <mergeCell ref="C194:G194"/>
    <mergeCell ref="J194:N194"/>
    <mergeCell ref="B202:G202"/>
    <mergeCell ref="I202:N202"/>
    <mergeCell ref="C203:G203"/>
    <mergeCell ref="J203:N203"/>
    <mergeCell ref="B184:G184"/>
    <mergeCell ref="I184:N184"/>
    <mergeCell ref="C185:G185"/>
    <mergeCell ref="J185:N185"/>
    <mergeCell ref="B193:G193"/>
    <mergeCell ref="I193:N193"/>
    <mergeCell ref="C167:G167"/>
    <mergeCell ref="J167:N167"/>
    <mergeCell ref="B175:G175"/>
    <mergeCell ref="I175:N175"/>
    <mergeCell ref="C176:G176"/>
    <mergeCell ref="J176:N176"/>
    <mergeCell ref="B157:G157"/>
    <mergeCell ref="I157:N157"/>
    <mergeCell ref="C158:G158"/>
    <mergeCell ref="J158:N158"/>
    <mergeCell ref="B166:G166"/>
    <mergeCell ref="I166:N166"/>
    <mergeCell ref="C140:G140"/>
    <mergeCell ref="J140:N140"/>
    <mergeCell ref="B148:G148"/>
    <mergeCell ref="I148:N148"/>
    <mergeCell ref="C149:G149"/>
    <mergeCell ref="J149:N149"/>
    <mergeCell ref="B130:G130"/>
    <mergeCell ref="I130:N130"/>
    <mergeCell ref="C131:G131"/>
    <mergeCell ref="J131:N131"/>
    <mergeCell ref="B139:G139"/>
    <mergeCell ref="I139:N139"/>
    <mergeCell ref="C113:G113"/>
    <mergeCell ref="J113:N113"/>
    <mergeCell ref="B121:G121"/>
    <mergeCell ref="I121:N121"/>
    <mergeCell ref="C122:G122"/>
    <mergeCell ref="J122:N122"/>
    <mergeCell ref="B103:G103"/>
    <mergeCell ref="I103:N103"/>
    <mergeCell ref="C104:G104"/>
    <mergeCell ref="J104:N104"/>
    <mergeCell ref="B112:G112"/>
    <mergeCell ref="I112:N112"/>
    <mergeCell ref="C86:G86"/>
    <mergeCell ref="J86:N86"/>
    <mergeCell ref="B94:G94"/>
    <mergeCell ref="I94:N94"/>
    <mergeCell ref="C95:G95"/>
    <mergeCell ref="J95:N95"/>
    <mergeCell ref="B76:G76"/>
    <mergeCell ref="I76:N76"/>
    <mergeCell ref="C77:G77"/>
    <mergeCell ref="J77:N77"/>
    <mergeCell ref="B85:G85"/>
    <mergeCell ref="I85:N85"/>
    <mergeCell ref="C59:G59"/>
    <mergeCell ref="J59:N59"/>
    <mergeCell ref="B67:G67"/>
    <mergeCell ref="I67:N67"/>
    <mergeCell ref="C68:G68"/>
    <mergeCell ref="J68:N68"/>
    <mergeCell ref="B49:G49"/>
    <mergeCell ref="I49:N49"/>
    <mergeCell ref="C50:G50"/>
    <mergeCell ref="J50:N50"/>
    <mergeCell ref="B58:G58"/>
    <mergeCell ref="I58:N58"/>
    <mergeCell ref="B4:G4"/>
    <mergeCell ref="I4:N4"/>
    <mergeCell ref="C5:G5"/>
    <mergeCell ref="J5:N5"/>
    <mergeCell ref="B40:G40"/>
    <mergeCell ref="C41:G41"/>
    <mergeCell ref="C23:G23"/>
    <mergeCell ref="J23:N23"/>
    <mergeCell ref="B31:G31"/>
    <mergeCell ref="I31:N31"/>
    <mergeCell ref="C32:G32"/>
    <mergeCell ref="J32:N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61d57e-ac95-4d9d-9ef8-5a5951c6d75c" xsi:nil="true"/>
    <lcf76f155ced4ddcb4097134ff3c332f xmlns="ff8f70e0-b508-4869-9d83-ef1aafca226b">
      <Terms xmlns="http://schemas.microsoft.com/office/infopath/2007/PartnerControls"/>
    </lcf76f155ced4ddcb4097134ff3c332f>
    <SharedWithUsers xmlns="1161d57e-ac95-4d9d-9ef8-5a5951c6d75c">
      <UserInfo>
        <DisplayName>Judy Kavanagh</DisplayName>
        <AccountId>19</AccountId>
        <AccountType/>
      </UserInfo>
      <UserInfo>
        <DisplayName>Nicholas Green</DisplayName>
        <AccountId>190</AccountId>
        <AccountType/>
      </UserInfo>
      <UserInfo>
        <DisplayName>Brittany Farrant-smith</DisplayName>
        <AccountId>236</AccountId>
        <AccountType/>
      </UserInfo>
      <UserInfo>
        <DisplayName>Ezra Barson-McLean</DisplayName>
        <AccountId>199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79C5209FAE9F4AB51A7F71F3C7E65F" ma:contentTypeVersion="13" ma:contentTypeDescription="Create a new document." ma:contentTypeScope="" ma:versionID="1c9e5377f974c78138a728726c50ca39">
  <xsd:schema xmlns:xsd="http://www.w3.org/2001/XMLSchema" xmlns:xs="http://www.w3.org/2001/XMLSchema" xmlns:p="http://schemas.microsoft.com/office/2006/metadata/properties" xmlns:ns2="ff8f70e0-b508-4869-9d83-ef1aafca226b" xmlns:ns3="1161d57e-ac95-4d9d-9ef8-5a5951c6d75c" targetNamespace="http://schemas.microsoft.com/office/2006/metadata/properties" ma:root="true" ma:fieldsID="8cc0b446149adca02ca6d5e57c6a9e81" ns2:_="" ns3:_="">
    <xsd:import namespace="ff8f70e0-b508-4869-9d83-ef1aafca226b"/>
    <xsd:import namespace="1161d57e-ac95-4d9d-9ef8-5a5951c6d7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f70e0-b508-4869-9d83-ef1aafca2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08190a9-8e58-4467-9414-9b8785624f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61d57e-ac95-4d9d-9ef8-5a5951c6d7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069b90-c7e4-4abd-b87e-32ad082f6a7d}" ma:internalName="TaxCatchAll" ma:showField="CatchAllData" ma:web="1161d57e-ac95-4d9d-9ef8-5a5951c6d7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D37B0F-A19F-48E1-AA07-BE7A1B9859F8}"/>
</file>

<file path=customXml/itemProps2.xml><?xml version="1.0" encoding="utf-8"?>
<ds:datastoreItem xmlns:ds="http://schemas.openxmlformats.org/officeDocument/2006/customXml" ds:itemID="{4F54D8E1-7D0A-43CB-8FBE-AE8E160CDA61}"/>
</file>

<file path=customXml/itemProps3.xml><?xml version="1.0" encoding="utf-8"?>
<ds:datastoreItem xmlns:ds="http://schemas.openxmlformats.org/officeDocument/2006/customXml" ds:itemID="{7404E89C-A6EC-4B7C-8E93-3846BF7812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Ezra Barson-McLean</dc:creator>
  <cp:keywords/>
  <dc:description/>
  <cp:lastModifiedBy/>
  <cp:revision/>
  <dcterms:created xsi:type="dcterms:W3CDTF">2023-04-18T20:15:31Z</dcterms:created>
  <dcterms:modified xsi:type="dcterms:W3CDTF">2023-08-18T03:48:26Z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0x0101005679C5209FAE9F4AB51A7F71F3C7E65F</vt:lpwstr>
  </property>
  <property fmtid="{D5CDD505-2E9C-101B-9397-08002B2CF9AE}" pid="3" name="MediaServiceImageTags">
    <vt:lpwstr/>
  </property>
</Properties>
</file>