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drawings/drawing2.xml" ContentType="application/vnd.openxmlformats-officedocument.drawing+xml"/>
  <Override PartName="/xl/ctrlProps/ctrlProp1.xml" ContentType="application/vnd.ms-excel.controlproperties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tomfm\Documents\DofE\"/>
    </mc:Choice>
  </mc:AlternateContent>
  <xr:revisionPtr revIDLastSave="0" documentId="13_ncr:1_{87507AE5-C2A3-4747-B176-03E25EDD2B5A}" xr6:coauthVersionLast="47" xr6:coauthVersionMax="47" xr10:uidLastSave="{00000000-0000-0000-0000-000000000000}"/>
  <workbookProtection workbookAlgorithmName="SHA-512" workbookHashValue="LI6BdCtB+EKMK65jz3xRgeigQFuwDB0zMQY0FIyLzUIJ1Wnt40yabja8GF/GZeHPTOEBVp/13JFCuZKD58kaGw==" workbookSaltValue="VXxxRmEwwxTMD0WSE+4A8A==" workbookSpinCount="100000" lockStructure="1"/>
  <bookViews>
    <workbookView xWindow="-110" yWindow="-110" windowWidth="19420" windowHeight="10300" tabRatio="829" firstSheet="2" activeTab="2" xr2:uid="{C1DFC4AB-1F48-4DDA-A489-076A20DE1BCF}"/>
  </bookViews>
  <sheets>
    <sheet name="Order Jobsheet" sheetId="21" state="hidden" r:id="rId1"/>
    <sheet name="PERSONALISATION" sheetId="20" state="hidden" r:id="rId2"/>
    <sheet name="1. Order Details" sheetId="8" r:id="rId3"/>
    <sheet name="2. Everyday Range" sheetId="1" r:id="rId4"/>
    <sheet name="Merchandise Formulas" sheetId="23" state="hidden" r:id="rId5"/>
    <sheet name="Everyday Formulas" sheetId="2" state="hidden" r:id="rId6"/>
    <sheet name="Achivers Formulas" sheetId="16" state="hidden" r:id="rId7"/>
    <sheet name="3. Achievers Range" sheetId="15" state="hidden" r:id="rId8"/>
    <sheet name="Other Formulas" sheetId="10" state="hidden" r:id="rId9"/>
    <sheet name="3. Personalisation" sheetId="24" r:id="rId10"/>
    <sheet name="4. Merchandise" sheetId="22" r:id="rId11"/>
    <sheet name="5. Size Guide &amp; Catalogue" sheetId="14" r:id="rId12"/>
    <sheet name="Price List" sheetId="17" state="hidden" r:id="rId13"/>
    <sheet name="6. Price List" sheetId="25" state="hidden" r:id="rId14"/>
    <sheet name="2a. DofE Clothing" sheetId="9" state="hidden" r:id="rId15"/>
  </sheets>
  <definedNames>
    <definedName name="_xlnm._FilterDatabase" localSheetId="14" hidden="1">'2a. DofE Clothing'!$B$1:$P$15</definedName>
    <definedName name="AchieversMensPolo">'Achivers Formulas'!$C$2:$C$4</definedName>
    <definedName name="AchieversUnisexPremiumHoodie">'Achivers Formulas'!$E$2:$E$5</definedName>
    <definedName name="AchieversUnisexQuarterZipSweatshirt">'Achivers Formulas'!$F$2:$F$6</definedName>
    <definedName name="AchieversWomensPolo">'Achivers Formulas'!$D$2:$D$4</definedName>
    <definedName name="Buff">#REF!</definedName>
    <definedName name="EverydayMensHoodie" localSheetId="4">'Merchandise Formulas'!$C$2:$C$9</definedName>
    <definedName name="EverydayMensHoodie">'Everyday Formulas'!$C$2:$C$9</definedName>
    <definedName name="EverydayMensPolo" localSheetId="4">'Merchandise Formulas'!$H$2:$H$9</definedName>
    <definedName name="EverydayMensPolo">'Everyday Formulas'!$H$2:$H$9</definedName>
    <definedName name="EverydayMensSoftShel" localSheetId="4">'Merchandise Formulas'!$L$2:$L$3</definedName>
    <definedName name="EverydayMensSoftShel">'Everyday Formulas'!$L$2:$L$4</definedName>
    <definedName name="EverydayMensSoftShellGilet" localSheetId="4">'Merchandise Formulas'!$L$2:$L$3</definedName>
    <definedName name="EverydayMensSoftShellGilet">'Everyday Formulas'!$L$2:$L$4</definedName>
    <definedName name="EverydayMensSoftShellGilet2" localSheetId="4">'Merchandise Formulas'!$L$2:$L$4</definedName>
    <definedName name="EverydayMensSoftShellGilet2">'Everyday Formulas'!$L$2:$L$4</definedName>
    <definedName name="EverydayMensSoftShellGiletOld" localSheetId="4">'Merchandise Formulas'!$L$2:$L$3</definedName>
    <definedName name="EverydayMensSoftShellGiletOld">'Everyday Formulas'!$L$2:$L$4</definedName>
    <definedName name="EverydayMensSportsPolo" localSheetId="4">'Merchandise Formulas'!$J$2:$J$9</definedName>
    <definedName name="EverydayMensSportsPolo">'Everyday Formulas'!$J$2:$J$8</definedName>
    <definedName name="EverydayMensTShirt" localSheetId="4">'Merchandise Formulas'!$F$2:$F$9</definedName>
    <definedName name="EverydayMensTShirt">'Everyday Formulas'!$F$2:$F$8</definedName>
    <definedName name="EverydayUnisexPremiumHoodie" localSheetId="4">'Merchandise Formulas'!$E$2:$E$5</definedName>
    <definedName name="EverydayUnisexPremiumHoodie">'Everyday Formulas'!$E$2:$E$4</definedName>
    <definedName name="EverydayUnisexQuarterZipTop" localSheetId="4">'Merchandise Formulas'!$N$2:$N$8</definedName>
    <definedName name="EverydayUnisexQuarterZipTop">'Everyday Formulas'!$N$2:$N$5</definedName>
    <definedName name="EverydayUnisexQuarterZipTop2">'Everyday Formulas'!$N$2:$N$8</definedName>
    <definedName name="EverydayWomensHoodie" localSheetId="4">'Merchandise Formulas'!$D$2:$D$9</definedName>
    <definedName name="EverydayWomensHoodie">'Everyday Formulas'!$D$2:$D$9</definedName>
    <definedName name="EverydayWomensPolo" localSheetId="4">'Merchandise Formulas'!$I$2:$I$9</definedName>
    <definedName name="EverydayWomensPolo">'Everyday Formulas'!$I$2:$I$9</definedName>
    <definedName name="EverydayWomensSoftShellGilet" localSheetId="4">'Merchandise Formulas'!$M$2:$M$3</definedName>
    <definedName name="EverydayWomensSoftShellGilet">'Everyday Formulas'!$M$2:$M$4</definedName>
    <definedName name="EverydayWomensSoftShellGilet2" localSheetId="4">'Merchandise Formulas'!$M$2:$M$4</definedName>
    <definedName name="EverydayWomensSoftShellGilet2">'Everyday Formulas'!$M$2:$M$4</definedName>
    <definedName name="EverydayWomensSoftShellGiletold" localSheetId="4">'Merchandise Formulas'!$M$2:$M$3</definedName>
    <definedName name="EverydayWomensSoftShellGiletold">'Everyday Formulas'!$M$2:$M$4</definedName>
    <definedName name="EverydayWomensSportsPolo" localSheetId="4">'Merchandise Formulas'!$K$2:$K$8</definedName>
    <definedName name="EverydayWomensSportsPolo">'Everyday Formulas'!$K$2:$K$5</definedName>
    <definedName name="EverydayWomensTShirt" localSheetId="4">'Merchandise Formulas'!$G$2:$G$8</definedName>
    <definedName name="EverydayWomensTShirt">'Everyday Formulas'!$G$2:$G$6</definedName>
    <definedName name="Garments" localSheetId="4">'Merchandise Formulas'!$C$1:$N$1</definedName>
    <definedName name="Garments">'Everyday Formulas'!$C$1:$N$1</definedName>
    <definedName name="newroles" localSheetId="4">'Merchandise Formulas'!$S$2:$S$14</definedName>
    <definedName name="newroles">'Everyday Formulas'!$S$2:$S$14</definedName>
    <definedName name="OfficialMensHoodie" localSheetId="4">'Merchandise Formulas'!$C$2:$C$8</definedName>
    <definedName name="OfficialMensHoodie">'Everyday Formulas'!$C$2:$C$8</definedName>
    <definedName name="OfficialMensHoodieold" localSheetId="4">'Merchandise Formulas'!$C$2:$C$8</definedName>
    <definedName name="OfficialMensHoodieold">'Everyday Formulas'!$C$2:$C$8</definedName>
    <definedName name="OfficialMensPolo" localSheetId="4">'Merchandise Formulas'!$H$2:$H$8</definedName>
    <definedName name="OfficialMensPolo">'Everyday Formulas'!$H$2:$H$8</definedName>
    <definedName name="OfficialMensSoftShellGilet" localSheetId="4">'Merchandise Formulas'!$L$2</definedName>
    <definedName name="OfficialMensSoftShellGilet">'Everyday Formulas'!$L$2</definedName>
    <definedName name="OfficialMensSportsPolo" localSheetId="4">'Merchandise Formulas'!$J$2:$J$8</definedName>
    <definedName name="OfficialMensSportsPolo">'Everyday Formulas'!$J$2:$J$8</definedName>
    <definedName name="OfficialMensTShirt" localSheetId="4">'Merchandise Formulas'!$F$2:$F$8</definedName>
    <definedName name="OfficialMensTShirt">'Everyday Formulas'!$F$2:$F$8</definedName>
    <definedName name="OfficialWomensHoodie" localSheetId="4">'Merchandise Formulas'!$D$2:$D$8</definedName>
    <definedName name="OfficialWomensHoodie">'Everyday Formulas'!$D$2:$D$8</definedName>
    <definedName name="OfficialWomensHoodieold" localSheetId="4">'Merchandise Formulas'!$D$2:$D$8</definedName>
    <definedName name="OfficialWomensHoodieold">'Everyday Formulas'!$D$2:$D$8</definedName>
    <definedName name="OfficialWomensPolo" localSheetId="4">'Merchandise Formulas'!$I$2:$I$8</definedName>
    <definedName name="OfficialWomensPolo">'Everyday Formulas'!$I$2:$I$8</definedName>
    <definedName name="OfficialWomensSoftShellGilet" localSheetId="4">'Merchandise Formulas'!$M$2</definedName>
    <definedName name="OfficialWomensSoftShellGilet">'Everyday Formulas'!$M$2</definedName>
    <definedName name="OfficialWomensSoftShellGillet" localSheetId="4">'Merchandise Formulas'!$M$2</definedName>
    <definedName name="OfficialWomensSoftShellGillet">'Everyday Formulas'!$M$2</definedName>
    <definedName name="OfficialWomensSportsPolo" localSheetId="4">'Merchandise Formulas'!$K$2:$K$7</definedName>
    <definedName name="OfficialWomensSportsPolo">'Everyday Formulas'!$K$2:$K$7</definedName>
    <definedName name="OfficialWomensTShirt" localSheetId="4">'Merchandise Formulas'!$G$2:$G$8</definedName>
    <definedName name="OfficialWomensTShirt">'Everyday Formulas'!$G$2:$G$8</definedName>
    <definedName name="Roles" localSheetId="4">'Merchandise Formulas'!$S$2:$S$13</definedName>
    <definedName name="Roles">'Everyday Formulas'!$S$2:$S$13</definedName>
    <definedName name="ThermalMug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S88" i="21" l="1"/>
  <c r="A88" i="21" l="1"/>
  <c r="T88" i="21"/>
  <c r="D88" i="21"/>
  <c r="C88" i="21"/>
  <c r="B88" i="21"/>
  <c r="L510" i="20"/>
  <c r="M510" i="20" s="1"/>
  <c r="K510" i="20"/>
  <c r="M509" i="20"/>
  <c r="L509" i="20"/>
  <c r="K509" i="20"/>
  <c r="L508" i="20"/>
  <c r="M508" i="20" s="1"/>
  <c r="K508" i="20"/>
  <c r="M507" i="20"/>
  <c r="L507" i="20"/>
  <c r="K507" i="20"/>
  <c r="L506" i="20"/>
  <c r="M506" i="20" s="1"/>
  <c r="K506" i="20"/>
  <c r="M505" i="20"/>
  <c r="L505" i="20"/>
  <c r="K505" i="20"/>
  <c r="L504" i="20"/>
  <c r="M504" i="20" s="1"/>
  <c r="K504" i="20"/>
  <c r="M503" i="20"/>
  <c r="L503" i="20"/>
  <c r="K503" i="20"/>
  <c r="L502" i="20"/>
  <c r="M502" i="20" s="1"/>
  <c r="K502" i="20"/>
  <c r="M501" i="20"/>
  <c r="L501" i="20"/>
  <c r="K501" i="20"/>
  <c r="L500" i="20"/>
  <c r="M500" i="20" s="1"/>
  <c r="K500" i="20"/>
  <c r="M499" i="20"/>
  <c r="L499" i="20"/>
  <c r="K499" i="20"/>
  <c r="L498" i="20"/>
  <c r="M498" i="20" s="1"/>
  <c r="K498" i="20"/>
  <c r="M497" i="20"/>
  <c r="L497" i="20"/>
  <c r="K497" i="20"/>
  <c r="L496" i="20"/>
  <c r="M496" i="20" s="1"/>
  <c r="K496" i="20"/>
  <c r="M495" i="20"/>
  <c r="L495" i="20"/>
  <c r="K495" i="20"/>
  <c r="L494" i="20"/>
  <c r="M494" i="20" s="1"/>
  <c r="K494" i="20"/>
  <c r="M493" i="20"/>
  <c r="L493" i="20"/>
  <c r="K493" i="20"/>
  <c r="L492" i="20"/>
  <c r="M492" i="20" s="1"/>
  <c r="K492" i="20"/>
  <c r="M491" i="20"/>
  <c r="L491" i="20"/>
  <c r="K491" i="20"/>
  <c r="L490" i="20"/>
  <c r="M490" i="20" s="1"/>
  <c r="K490" i="20"/>
  <c r="M489" i="20"/>
  <c r="L489" i="20"/>
  <c r="K489" i="20"/>
  <c r="L488" i="20"/>
  <c r="M488" i="20" s="1"/>
  <c r="K488" i="20"/>
  <c r="M487" i="20"/>
  <c r="L487" i="20"/>
  <c r="K487" i="20"/>
  <c r="L486" i="20"/>
  <c r="M486" i="20" s="1"/>
  <c r="K486" i="20"/>
  <c r="M485" i="20"/>
  <c r="L485" i="20"/>
  <c r="K485" i="20"/>
  <c r="L484" i="20"/>
  <c r="M484" i="20" s="1"/>
  <c r="K484" i="20"/>
  <c r="M483" i="20"/>
  <c r="L483" i="20"/>
  <c r="K483" i="20"/>
  <c r="L482" i="20"/>
  <c r="M482" i="20" s="1"/>
  <c r="K482" i="20"/>
  <c r="M481" i="20"/>
  <c r="L481" i="20"/>
  <c r="K481" i="20"/>
  <c r="L480" i="20"/>
  <c r="M480" i="20" s="1"/>
  <c r="K480" i="20"/>
  <c r="M479" i="20"/>
  <c r="L479" i="20"/>
  <c r="K479" i="20"/>
  <c r="L478" i="20"/>
  <c r="M478" i="20" s="1"/>
  <c r="K478" i="20"/>
  <c r="M477" i="20"/>
  <c r="L477" i="20"/>
  <c r="K477" i="20"/>
  <c r="L476" i="20"/>
  <c r="M476" i="20" s="1"/>
  <c r="K476" i="20"/>
  <c r="M475" i="20"/>
  <c r="L475" i="20"/>
  <c r="K475" i="20"/>
  <c r="L474" i="20"/>
  <c r="M474" i="20" s="1"/>
  <c r="K474" i="20"/>
  <c r="M473" i="20"/>
  <c r="L473" i="20"/>
  <c r="K473" i="20"/>
  <c r="L472" i="20"/>
  <c r="M472" i="20" s="1"/>
  <c r="K472" i="20"/>
  <c r="M471" i="20"/>
  <c r="L471" i="20"/>
  <c r="K471" i="20"/>
  <c r="L470" i="20"/>
  <c r="M470" i="20" s="1"/>
  <c r="K470" i="20"/>
  <c r="M469" i="20"/>
  <c r="L469" i="20"/>
  <c r="K469" i="20"/>
  <c r="L468" i="20"/>
  <c r="M468" i="20" s="1"/>
  <c r="K468" i="20"/>
  <c r="M467" i="20"/>
  <c r="L467" i="20"/>
  <c r="K467" i="20"/>
  <c r="L466" i="20"/>
  <c r="M466" i="20" s="1"/>
  <c r="K466" i="20"/>
  <c r="M465" i="20"/>
  <c r="L465" i="20"/>
  <c r="K465" i="20"/>
  <c r="L464" i="20"/>
  <c r="M464" i="20" s="1"/>
  <c r="K464" i="20"/>
  <c r="M463" i="20"/>
  <c r="L463" i="20"/>
  <c r="K463" i="20"/>
  <c r="L462" i="20"/>
  <c r="M462" i="20" s="1"/>
  <c r="K462" i="20"/>
  <c r="M461" i="20"/>
  <c r="L461" i="20"/>
  <c r="K461" i="20"/>
  <c r="L460" i="20"/>
  <c r="M460" i="20" s="1"/>
  <c r="K460" i="20"/>
  <c r="M459" i="20"/>
  <c r="L459" i="20"/>
  <c r="K459" i="20"/>
  <c r="L458" i="20"/>
  <c r="M458" i="20" s="1"/>
  <c r="K458" i="20"/>
  <c r="M457" i="20"/>
  <c r="L457" i="20"/>
  <c r="K457" i="20"/>
  <c r="L456" i="20"/>
  <c r="M456" i="20" s="1"/>
  <c r="K456" i="20"/>
  <c r="M455" i="20"/>
  <c r="L455" i="20"/>
  <c r="K455" i="20"/>
  <c r="L454" i="20"/>
  <c r="M454" i="20" s="1"/>
  <c r="K454" i="20"/>
  <c r="M453" i="20"/>
  <c r="L453" i="20"/>
  <c r="K453" i="20"/>
  <c r="L452" i="20"/>
  <c r="M452" i="20" s="1"/>
  <c r="K452" i="20"/>
  <c r="M451" i="20"/>
  <c r="L451" i="20"/>
  <c r="K451" i="20"/>
  <c r="L450" i="20"/>
  <c r="M450" i="20" s="1"/>
  <c r="K450" i="20"/>
  <c r="M449" i="20"/>
  <c r="L449" i="20"/>
  <c r="K449" i="20"/>
  <c r="L448" i="20"/>
  <c r="M448" i="20" s="1"/>
  <c r="K448" i="20"/>
  <c r="M447" i="20"/>
  <c r="L447" i="20"/>
  <c r="K447" i="20"/>
  <c r="L446" i="20"/>
  <c r="M446" i="20" s="1"/>
  <c r="K446" i="20"/>
  <c r="M445" i="20"/>
  <c r="L445" i="20"/>
  <c r="K445" i="20"/>
  <c r="L444" i="20"/>
  <c r="M444" i="20" s="1"/>
  <c r="K444" i="20"/>
  <c r="M443" i="20"/>
  <c r="L443" i="20"/>
  <c r="K443" i="20"/>
  <c r="L442" i="20"/>
  <c r="M442" i="20" s="1"/>
  <c r="K442" i="20"/>
  <c r="M441" i="20"/>
  <c r="L441" i="20"/>
  <c r="K441" i="20"/>
  <c r="L440" i="20"/>
  <c r="M440" i="20" s="1"/>
  <c r="K440" i="20"/>
  <c r="M439" i="20"/>
  <c r="L439" i="20"/>
  <c r="K439" i="20"/>
  <c r="L438" i="20"/>
  <c r="M438" i="20" s="1"/>
  <c r="K438" i="20"/>
  <c r="M437" i="20"/>
  <c r="L437" i="20"/>
  <c r="K437" i="20"/>
  <c r="L436" i="20"/>
  <c r="M436" i="20" s="1"/>
  <c r="K436" i="20"/>
  <c r="M435" i="20"/>
  <c r="L435" i="20"/>
  <c r="K435" i="20"/>
  <c r="L434" i="20"/>
  <c r="M434" i="20" s="1"/>
  <c r="K434" i="20"/>
  <c r="M433" i="20"/>
  <c r="L433" i="20"/>
  <c r="K433" i="20"/>
  <c r="L432" i="20"/>
  <c r="M432" i="20" s="1"/>
  <c r="K432" i="20"/>
  <c r="M431" i="20"/>
  <c r="L431" i="20"/>
  <c r="K431" i="20"/>
  <c r="L430" i="20"/>
  <c r="M430" i="20" s="1"/>
  <c r="K430" i="20"/>
  <c r="M429" i="20"/>
  <c r="L429" i="20"/>
  <c r="K429" i="20"/>
  <c r="L428" i="20"/>
  <c r="M428" i="20" s="1"/>
  <c r="K428" i="20"/>
  <c r="M427" i="20"/>
  <c r="L427" i="20"/>
  <c r="K427" i="20"/>
  <c r="L426" i="20"/>
  <c r="M426" i="20" s="1"/>
  <c r="K426" i="20"/>
  <c r="M425" i="20"/>
  <c r="L425" i="20"/>
  <c r="K425" i="20"/>
  <c r="L424" i="20"/>
  <c r="M424" i="20" s="1"/>
  <c r="K424" i="20"/>
  <c r="M423" i="20"/>
  <c r="L423" i="20"/>
  <c r="K423" i="20"/>
  <c r="L422" i="20"/>
  <c r="M422" i="20" s="1"/>
  <c r="K422" i="20"/>
  <c r="M421" i="20"/>
  <c r="L421" i="20"/>
  <c r="K421" i="20"/>
  <c r="L420" i="20"/>
  <c r="M420" i="20" s="1"/>
  <c r="K420" i="20"/>
  <c r="M419" i="20"/>
  <c r="L419" i="20"/>
  <c r="K419" i="20"/>
  <c r="L418" i="20"/>
  <c r="M418" i="20" s="1"/>
  <c r="K418" i="20"/>
  <c r="M417" i="20"/>
  <c r="L417" i="20"/>
  <c r="K417" i="20"/>
  <c r="L416" i="20"/>
  <c r="M416" i="20" s="1"/>
  <c r="K416" i="20"/>
  <c r="M415" i="20"/>
  <c r="L415" i="20"/>
  <c r="K415" i="20"/>
  <c r="L414" i="20"/>
  <c r="M414" i="20" s="1"/>
  <c r="K414" i="20"/>
  <c r="M413" i="20"/>
  <c r="L413" i="20"/>
  <c r="K413" i="20"/>
  <c r="L412" i="20"/>
  <c r="M412" i="20" s="1"/>
  <c r="K412" i="20"/>
  <c r="M411" i="20"/>
  <c r="L411" i="20"/>
  <c r="K411" i="20"/>
  <c r="L410" i="20"/>
  <c r="M410" i="20" s="1"/>
  <c r="K410" i="20"/>
  <c r="M409" i="20"/>
  <c r="L409" i="20"/>
  <c r="K409" i="20"/>
  <c r="L408" i="20"/>
  <c r="M408" i="20" s="1"/>
  <c r="K408" i="20"/>
  <c r="M407" i="20"/>
  <c r="L407" i="20"/>
  <c r="K407" i="20"/>
  <c r="L406" i="20"/>
  <c r="M406" i="20" s="1"/>
  <c r="K406" i="20"/>
  <c r="M405" i="20"/>
  <c r="L405" i="20"/>
  <c r="K405" i="20"/>
  <c r="L404" i="20"/>
  <c r="M404" i="20" s="1"/>
  <c r="K404" i="20"/>
  <c r="M403" i="20"/>
  <c r="L403" i="20"/>
  <c r="K403" i="20"/>
  <c r="L402" i="20"/>
  <c r="M402" i="20" s="1"/>
  <c r="K402" i="20"/>
  <c r="M401" i="20"/>
  <c r="L401" i="20"/>
  <c r="K401" i="20"/>
  <c r="L400" i="20"/>
  <c r="M400" i="20" s="1"/>
  <c r="K400" i="20"/>
  <c r="M399" i="20"/>
  <c r="L399" i="20"/>
  <c r="K399" i="20"/>
  <c r="L398" i="20"/>
  <c r="M398" i="20" s="1"/>
  <c r="K398" i="20"/>
  <c r="M397" i="20"/>
  <c r="L397" i="20"/>
  <c r="K397" i="20"/>
  <c r="L396" i="20"/>
  <c r="M396" i="20" s="1"/>
  <c r="K396" i="20"/>
  <c r="M395" i="20"/>
  <c r="L395" i="20"/>
  <c r="K395" i="20"/>
  <c r="L394" i="20"/>
  <c r="M394" i="20" s="1"/>
  <c r="K394" i="20"/>
  <c r="M393" i="20"/>
  <c r="L393" i="20"/>
  <c r="K393" i="20"/>
  <c r="L392" i="20"/>
  <c r="M392" i="20" s="1"/>
  <c r="K392" i="20"/>
  <c r="M391" i="20"/>
  <c r="L391" i="20"/>
  <c r="K391" i="20"/>
  <c r="L390" i="20"/>
  <c r="M390" i="20" s="1"/>
  <c r="K390" i="20"/>
  <c r="M389" i="20"/>
  <c r="L389" i="20"/>
  <c r="K389" i="20"/>
  <c r="L388" i="20"/>
  <c r="M388" i="20" s="1"/>
  <c r="K388" i="20"/>
  <c r="M387" i="20"/>
  <c r="L387" i="20"/>
  <c r="K387" i="20"/>
  <c r="L386" i="20"/>
  <c r="M386" i="20" s="1"/>
  <c r="K386" i="20"/>
  <c r="M385" i="20"/>
  <c r="L385" i="20"/>
  <c r="K385" i="20"/>
  <c r="L384" i="20"/>
  <c r="M384" i="20" s="1"/>
  <c r="K384" i="20"/>
  <c r="M383" i="20"/>
  <c r="L383" i="20"/>
  <c r="K383" i="20"/>
  <c r="L382" i="20"/>
  <c r="M382" i="20" s="1"/>
  <c r="K382" i="20"/>
  <c r="M381" i="20"/>
  <c r="L381" i="20"/>
  <c r="K381" i="20"/>
  <c r="L380" i="20"/>
  <c r="M380" i="20" s="1"/>
  <c r="K380" i="20"/>
  <c r="M379" i="20"/>
  <c r="L379" i="20"/>
  <c r="K379" i="20"/>
  <c r="L378" i="20"/>
  <c r="M378" i="20" s="1"/>
  <c r="K378" i="20"/>
  <c r="M377" i="20"/>
  <c r="L377" i="20"/>
  <c r="K377" i="20"/>
  <c r="L376" i="20"/>
  <c r="M376" i="20" s="1"/>
  <c r="K376" i="20"/>
  <c r="M375" i="20"/>
  <c r="L375" i="20"/>
  <c r="K375" i="20"/>
  <c r="L374" i="20"/>
  <c r="M374" i="20" s="1"/>
  <c r="K374" i="20"/>
  <c r="M373" i="20"/>
  <c r="L373" i="20"/>
  <c r="K373" i="20"/>
  <c r="L372" i="20"/>
  <c r="M372" i="20" s="1"/>
  <c r="K372" i="20"/>
  <c r="M371" i="20"/>
  <c r="L371" i="20"/>
  <c r="K371" i="20"/>
  <c r="L370" i="20"/>
  <c r="M370" i="20" s="1"/>
  <c r="K370" i="20"/>
  <c r="M369" i="20"/>
  <c r="L369" i="20"/>
  <c r="K369" i="20"/>
  <c r="L368" i="20"/>
  <c r="M368" i="20" s="1"/>
  <c r="K368" i="20"/>
  <c r="M367" i="20"/>
  <c r="L367" i="20"/>
  <c r="K367" i="20"/>
  <c r="L366" i="20"/>
  <c r="M366" i="20" s="1"/>
  <c r="K366" i="20"/>
  <c r="M365" i="20"/>
  <c r="L365" i="20"/>
  <c r="K365" i="20"/>
  <c r="L364" i="20"/>
  <c r="M364" i="20" s="1"/>
  <c r="K364" i="20"/>
  <c r="M363" i="20"/>
  <c r="L363" i="20"/>
  <c r="K363" i="20"/>
  <c r="L362" i="20"/>
  <c r="M362" i="20" s="1"/>
  <c r="K362" i="20"/>
  <c r="M361" i="20"/>
  <c r="L361" i="20"/>
  <c r="K361" i="20"/>
  <c r="L360" i="20"/>
  <c r="M360" i="20" s="1"/>
  <c r="K360" i="20"/>
  <c r="M359" i="20"/>
  <c r="L359" i="20"/>
  <c r="K359" i="20"/>
  <c r="L358" i="20"/>
  <c r="M358" i="20" s="1"/>
  <c r="K358" i="20"/>
  <c r="M357" i="20"/>
  <c r="L357" i="20"/>
  <c r="K357" i="20"/>
  <c r="L356" i="20"/>
  <c r="M356" i="20" s="1"/>
  <c r="K356" i="20"/>
  <c r="M355" i="20"/>
  <c r="L355" i="20"/>
  <c r="K355" i="20"/>
  <c r="L354" i="20"/>
  <c r="M354" i="20" s="1"/>
  <c r="K354" i="20"/>
  <c r="M353" i="20"/>
  <c r="L353" i="20"/>
  <c r="K353" i="20"/>
  <c r="L352" i="20"/>
  <c r="M352" i="20" s="1"/>
  <c r="K352" i="20"/>
  <c r="M351" i="20"/>
  <c r="L351" i="20"/>
  <c r="K351" i="20"/>
  <c r="L350" i="20"/>
  <c r="M350" i="20" s="1"/>
  <c r="K350" i="20"/>
  <c r="M349" i="20"/>
  <c r="L349" i="20"/>
  <c r="K349" i="20"/>
  <c r="L348" i="20"/>
  <c r="M348" i="20" s="1"/>
  <c r="K348" i="20"/>
  <c r="M347" i="20"/>
  <c r="L347" i="20"/>
  <c r="K347" i="20"/>
  <c r="L346" i="20"/>
  <c r="M346" i="20" s="1"/>
  <c r="K346" i="20"/>
  <c r="M345" i="20"/>
  <c r="L345" i="20"/>
  <c r="K345" i="20"/>
  <c r="L344" i="20"/>
  <c r="M344" i="20" s="1"/>
  <c r="K344" i="20"/>
  <c r="M343" i="20"/>
  <c r="L343" i="20"/>
  <c r="K343" i="20"/>
  <c r="L342" i="20"/>
  <c r="M342" i="20" s="1"/>
  <c r="K342" i="20"/>
  <c r="M341" i="20"/>
  <c r="L341" i="20"/>
  <c r="K341" i="20"/>
  <c r="L340" i="20"/>
  <c r="M340" i="20" s="1"/>
  <c r="K340" i="20"/>
  <c r="M339" i="20"/>
  <c r="L339" i="20"/>
  <c r="K339" i="20"/>
  <c r="L338" i="20"/>
  <c r="M338" i="20" s="1"/>
  <c r="K338" i="20"/>
  <c r="M337" i="20"/>
  <c r="L337" i="20"/>
  <c r="K337" i="20"/>
  <c r="L336" i="20"/>
  <c r="M336" i="20" s="1"/>
  <c r="K336" i="20"/>
  <c r="M335" i="20"/>
  <c r="L335" i="20"/>
  <c r="K335" i="20"/>
  <c r="L334" i="20"/>
  <c r="M334" i="20" s="1"/>
  <c r="K334" i="20"/>
  <c r="M333" i="20"/>
  <c r="L333" i="20"/>
  <c r="K333" i="20"/>
  <c r="L332" i="20"/>
  <c r="M332" i="20" s="1"/>
  <c r="K332" i="20"/>
  <c r="M331" i="20"/>
  <c r="L331" i="20"/>
  <c r="K331" i="20"/>
  <c r="L330" i="20"/>
  <c r="M330" i="20" s="1"/>
  <c r="K330" i="20"/>
  <c r="M329" i="20"/>
  <c r="L329" i="20"/>
  <c r="K329" i="20"/>
  <c r="L328" i="20"/>
  <c r="M328" i="20" s="1"/>
  <c r="K328" i="20"/>
  <c r="M327" i="20"/>
  <c r="L327" i="20"/>
  <c r="K327" i="20"/>
  <c r="L326" i="20"/>
  <c r="M326" i="20" s="1"/>
  <c r="K326" i="20"/>
  <c r="M325" i="20"/>
  <c r="L325" i="20"/>
  <c r="K325" i="20"/>
  <c r="L324" i="20"/>
  <c r="M324" i="20" s="1"/>
  <c r="K324" i="20"/>
  <c r="M323" i="20"/>
  <c r="L323" i="20"/>
  <c r="K323" i="20"/>
  <c r="L322" i="20"/>
  <c r="M322" i="20" s="1"/>
  <c r="K322" i="20"/>
  <c r="M321" i="20"/>
  <c r="L321" i="20"/>
  <c r="K321" i="20"/>
  <c r="L320" i="20"/>
  <c r="M320" i="20" s="1"/>
  <c r="K320" i="20"/>
  <c r="M319" i="20"/>
  <c r="L319" i="20"/>
  <c r="K319" i="20"/>
  <c r="L318" i="20"/>
  <c r="M318" i="20" s="1"/>
  <c r="K318" i="20"/>
  <c r="M317" i="20"/>
  <c r="L317" i="20"/>
  <c r="K317" i="20"/>
  <c r="L316" i="20"/>
  <c r="M316" i="20" s="1"/>
  <c r="K316" i="20"/>
  <c r="M315" i="20"/>
  <c r="L315" i="20"/>
  <c r="K315" i="20"/>
  <c r="L314" i="20"/>
  <c r="M314" i="20" s="1"/>
  <c r="K314" i="20"/>
  <c r="M313" i="20"/>
  <c r="L313" i="20"/>
  <c r="K313" i="20"/>
  <c r="L312" i="20"/>
  <c r="M312" i="20" s="1"/>
  <c r="K312" i="20"/>
  <c r="M311" i="20"/>
  <c r="L311" i="20"/>
  <c r="K311" i="20"/>
  <c r="L310" i="20"/>
  <c r="M310" i="20" s="1"/>
  <c r="K310" i="20"/>
  <c r="M309" i="20"/>
  <c r="L309" i="20"/>
  <c r="K309" i="20"/>
  <c r="L308" i="20"/>
  <c r="M308" i="20" s="1"/>
  <c r="K308" i="20"/>
  <c r="M307" i="20"/>
  <c r="L307" i="20"/>
  <c r="K307" i="20"/>
  <c r="L306" i="20"/>
  <c r="M306" i="20" s="1"/>
  <c r="K306" i="20"/>
  <c r="M305" i="20"/>
  <c r="L305" i="20"/>
  <c r="K305" i="20"/>
  <c r="L304" i="20"/>
  <c r="M304" i="20" s="1"/>
  <c r="K304" i="20"/>
  <c r="M303" i="20"/>
  <c r="L303" i="20"/>
  <c r="K303" i="20"/>
  <c r="L302" i="20"/>
  <c r="M302" i="20" s="1"/>
  <c r="K302" i="20"/>
  <c r="M301" i="20"/>
  <c r="L301" i="20"/>
  <c r="K301" i="20"/>
  <c r="L300" i="20"/>
  <c r="M300" i="20" s="1"/>
  <c r="K300" i="20"/>
  <c r="M299" i="20"/>
  <c r="L299" i="20"/>
  <c r="K299" i="20"/>
  <c r="L298" i="20"/>
  <c r="M298" i="20" s="1"/>
  <c r="K298" i="20"/>
  <c r="M297" i="20"/>
  <c r="L297" i="20"/>
  <c r="K297" i="20"/>
  <c r="L296" i="20"/>
  <c r="M296" i="20" s="1"/>
  <c r="K296" i="20"/>
  <c r="M295" i="20"/>
  <c r="L295" i="20"/>
  <c r="K295" i="20"/>
  <c r="L294" i="20"/>
  <c r="M294" i="20" s="1"/>
  <c r="K294" i="20"/>
  <c r="M293" i="20"/>
  <c r="L293" i="20"/>
  <c r="K293" i="20"/>
  <c r="L292" i="20"/>
  <c r="M292" i="20" s="1"/>
  <c r="K292" i="20"/>
  <c r="M291" i="20"/>
  <c r="L291" i="20"/>
  <c r="K291" i="20"/>
  <c r="L290" i="20"/>
  <c r="M290" i="20" s="1"/>
  <c r="K290" i="20"/>
  <c r="M289" i="20"/>
  <c r="L289" i="20"/>
  <c r="K289" i="20"/>
  <c r="L288" i="20"/>
  <c r="M288" i="20" s="1"/>
  <c r="K288" i="20"/>
  <c r="M287" i="20"/>
  <c r="L287" i="20"/>
  <c r="K287" i="20"/>
  <c r="L286" i="20"/>
  <c r="M286" i="20" s="1"/>
  <c r="K286" i="20"/>
  <c r="M285" i="20"/>
  <c r="L285" i="20"/>
  <c r="K285" i="20"/>
  <c r="L284" i="20"/>
  <c r="M284" i="20" s="1"/>
  <c r="K284" i="20"/>
  <c r="M283" i="20"/>
  <c r="L283" i="20"/>
  <c r="K283" i="20"/>
  <c r="L282" i="20"/>
  <c r="M282" i="20" s="1"/>
  <c r="K282" i="20"/>
  <c r="M281" i="20"/>
  <c r="L281" i="20"/>
  <c r="K281" i="20"/>
  <c r="L280" i="20"/>
  <c r="M280" i="20" s="1"/>
  <c r="K280" i="20"/>
  <c r="M279" i="20"/>
  <c r="L279" i="20"/>
  <c r="K279" i="20"/>
  <c r="L278" i="20"/>
  <c r="M278" i="20" s="1"/>
  <c r="K278" i="20"/>
  <c r="M277" i="20"/>
  <c r="L277" i="20"/>
  <c r="K277" i="20"/>
  <c r="L276" i="20"/>
  <c r="M276" i="20" s="1"/>
  <c r="K276" i="20"/>
  <c r="M275" i="20"/>
  <c r="L275" i="20"/>
  <c r="K275" i="20"/>
  <c r="L274" i="20"/>
  <c r="M274" i="20" s="1"/>
  <c r="K274" i="20"/>
  <c r="M273" i="20"/>
  <c r="L273" i="20"/>
  <c r="K273" i="20"/>
  <c r="L272" i="20"/>
  <c r="M272" i="20" s="1"/>
  <c r="K272" i="20"/>
  <c r="M271" i="20"/>
  <c r="L271" i="20"/>
  <c r="K271" i="20"/>
  <c r="L270" i="20"/>
  <c r="M270" i="20" s="1"/>
  <c r="K270" i="20"/>
  <c r="M269" i="20"/>
  <c r="L269" i="20"/>
  <c r="K269" i="20"/>
  <c r="L268" i="20"/>
  <c r="M268" i="20" s="1"/>
  <c r="K268" i="20"/>
  <c r="M267" i="20"/>
  <c r="L267" i="20"/>
  <c r="K267" i="20"/>
  <c r="L266" i="20"/>
  <c r="M266" i="20" s="1"/>
  <c r="K266" i="20"/>
  <c r="M265" i="20"/>
  <c r="L265" i="20"/>
  <c r="K265" i="20"/>
  <c r="L264" i="20"/>
  <c r="M264" i="20" s="1"/>
  <c r="K264" i="20"/>
  <c r="M263" i="20"/>
  <c r="L263" i="20"/>
  <c r="K263" i="20"/>
  <c r="L262" i="20"/>
  <c r="M262" i="20" s="1"/>
  <c r="K262" i="20"/>
  <c r="M261" i="20"/>
  <c r="L261" i="20"/>
  <c r="K261" i="20"/>
  <c r="L260" i="20"/>
  <c r="M260" i="20" s="1"/>
  <c r="K260" i="20"/>
  <c r="M259" i="20"/>
  <c r="L259" i="20"/>
  <c r="K259" i="20"/>
  <c r="L258" i="20"/>
  <c r="M258" i="20" s="1"/>
  <c r="K258" i="20"/>
  <c r="M257" i="20"/>
  <c r="L257" i="20"/>
  <c r="K257" i="20"/>
  <c r="L256" i="20"/>
  <c r="M256" i="20" s="1"/>
  <c r="K256" i="20"/>
  <c r="M255" i="20"/>
  <c r="L255" i="20"/>
  <c r="K255" i="20"/>
  <c r="L254" i="20"/>
  <c r="M254" i="20" s="1"/>
  <c r="K254" i="20"/>
  <c r="M253" i="20"/>
  <c r="L253" i="20"/>
  <c r="K253" i="20"/>
  <c r="L252" i="20"/>
  <c r="M252" i="20" s="1"/>
  <c r="K252" i="20"/>
  <c r="M251" i="20"/>
  <c r="L251" i="20"/>
  <c r="K251" i="20"/>
  <c r="L250" i="20"/>
  <c r="M250" i="20" s="1"/>
  <c r="K250" i="20"/>
  <c r="M249" i="20"/>
  <c r="L249" i="20"/>
  <c r="K249" i="20"/>
  <c r="L248" i="20"/>
  <c r="M248" i="20" s="1"/>
  <c r="K248" i="20"/>
  <c r="M247" i="20"/>
  <c r="L247" i="20"/>
  <c r="K247" i="20"/>
  <c r="L246" i="20"/>
  <c r="M246" i="20" s="1"/>
  <c r="K246" i="20"/>
  <c r="M245" i="20"/>
  <c r="L245" i="20"/>
  <c r="K245" i="20"/>
  <c r="L244" i="20"/>
  <c r="M244" i="20" s="1"/>
  <c r="K244" i="20"/>
  <c r="M243" i="20"/>
  <c r="L243" i="20"/>
  <c r="K243" i="20"/>
  <c r="L242" i="20"/>
  <c r="M242" i="20" s="1"/>
  <c r="K242" i="20"/>
  <c r="M241" i="20"/>
  <c r="L241" i="20"/>
  <c r="K241" i="20"/>
  <c r="L240" i="20"/>
  <c r="M240" i="20" s="1"/>
  <c r="K240" i="20"/>
  <c r="M239" i="20"/>
  <c r="L239" i="20"/>
  <c r="K239" i="20"/>
  <c r="L238" i="20"/>
  <c r="M238" i="20" s="1"/>
  <c r="K238" i="20"/>
  <c r="M237" i="20"/>
  <c r="L237" i="20"/>
  <c r="K237" i="20"/>
  <c r="L236" i="20"/>
  <c r="M236" i="20" s="1"/>
  <c r="K236" i="20"/>
  <c r="M235" i="20"/>
  <c r="L235" i="20"/>
  <c r="K235" i="20"/>
  <c r="L234" i="20"/>
  <c r="M234" i="20" s="1"/>
  <c r="K234" i="20"/>
  <c r="M233" i="20"/>
  <c r="L233" i="20"/>
  <c r="K233" i="20"/>
  <c r="L232" i="20"/>
  <c r="M232" i="20" s="1"/>
  <c r="K232" i="20"/>
  <c r="M231" i="20"/>
  <c r="L231" i="20"/>
  <c r="K231" i="20"/>
  <c r="L230" i="20"/>
  <c r="M230" i="20" s="1"/>
  <c r="K230" i="20"/>
  <c r="M229" i="20"/>
  <c r="L229" i="20"/>
  <c r="K229" i="20"/>
  <c r="L228" i="20"/>
  <c r="M228" i="20" s="1"/>
  <c r="K228" i="20"/>
  <c r="M227" i="20"/>
  <c r="L227" i="20"/>
  <c r="K227" i="20"/>
  <c r="L226" i="20"/>
  <c r="M226" i="20" s="1"/>
  <c r="K226" i="20"/>
  <c r="M225" i="20"/>
  <c r="L225" i="20"/>
  <c r="K225" i="20"/>
  <c r="L224" i="20"/>
  <c r="M224" i="20" s="1"/>
  <c r="K224" i="20"/>
  <c r="M223" i="20"/>
  <c r="L223" i="20"/>
  <c r="K223" i="20"/>
  <c r="L222" i="20"/>
  <c r="M222" i="20" s="1"/>
  <c r="K222" i="20"/>
  <c r="M221" i="20"/>
  <c r="L221" i="20"/>
  <c r="K221" i="20"/>
  <c r="L220" i="20"/>
  <c r="M220" i="20" s="1"/>
  <c r="K220" i="20"/>
  <c r="M219" i="20"/>
  <c r="L219" i="20"/>
  <c r="K219" i="20"/>
  <c r="L218" i="20"/>
  <c r="M218" i="20" s="1"/>
  <c r="K218" i="20"/>
  <c r="M217" i="20"/>
  <c r="L217" i="20"/>
  <c r="K217" i="20"/>
  <c r="L216" i="20"/>
  <c r="M216" i="20" s="1"/>
  <c r="K216" i="20"/>
  <c r="M215" i="20"/>
  <c r="L215" i="20"/>
  <c r="K215" i="20"/>
  <c r="L214" i="20"/>
  <c r="M214" i="20" s="1"/>
  <c r="K214" i="20"/>
  <c r="M213" i="20"/>
  <c r="L213" i="20"/>
  <c r="K213" i="20"/>
  <c r="L212" i="20"/>
  <c r="M212" i="20" s="1"/>
  <c r="K212" i="20"/>
  <c r="M211" i="20"/>
  <c r="L211" i="20"/>
  <c r="K211" i="20"/>
  <c r="L210" i="20"/>
  <c r="M210" i="20" s="1"/>
  <c r="K210" i="20"/>
  <c r="M209" i="20"/>
  <c r="L209" i="20"/>
  <c r="K209" i="20"/>
  <c r="L208" i="20"/>
  <c r="M208" i="20" s="1"/>
  <c r="K208" i="20"/>
  <c r="M207" i="20"/>
  <c r="L207" i="20"/>
  <c r="K207" i="20"/>
  <c r="L206" i="20"/>
  <c r="M206" i="20" s="1"/>
  <c r="K206" i="20"/>
  <c r="M205" i="20"/>
  <c r="L205" i="20"/>
  <c r="K205" i="20"/>
  <c r="L204" i="20"/>
  <c r="M204" i="20" s="1"/>
  <c r="K204" i="20"/>
  <c r="M203" i="20"/>
  <c r="L203" i="20"/>
  <c r="K203" i="20"/>
  <c r="L202" i="20"/>
  <c r="M202" i="20" s="1"/>
  <c r="K202" i="20"/>
  <c r="M201" i="20"/>
  <c r="L201" i="20"/>
  <c r="K201" i="20"/>
  <c r="L200" i="20"/>
  <c r="M200" i="20" s="1"/>
  <c r="K200" i="20"/>
  <c r="M199" i="20"/>
  <c r="L199" i="20"/>
  <c r="K199" i="20"/>
  <c r="L198" i="20"/>
  <c r="M198" i="20" s="1"/>
  <c r="K198" i="20"/>
  <c r="M197" i="20"/>
  <c r="L197" i="20"/>
  <c r="K197" i="20"/>
  <c r="L196" i="20"/>
  <c r="M196" i="20" s="1"/>
  <c r="K196" i="20"/>
  <c r="M195" i="20"/>
  <c r="L195" i="20"/>
  <c r="K195" i="20"/>
  <c r="L194" i="20"/>
  <c r="M194" i="20" s="1"/>
  <c r="K194" i="20"/>
  <c r="M193" i="20"/>
  <c r="L193" i="20"/>
  <c r="K193" i="20"/>
  <c r="L192" i="20"/>
  <c r="M192" i="20" s="1"/>
  <c r="K192" i="20"/>
  <c r="M191" i="20"/>
  <c r="L191" i="20"/>
  <c r="K191" i="20"/>
  <c r="L190" i="20"/>
  <c r="M190" i="20" s="1"/>
  <c r="K190" i="20"/>
  <c r="M189" i="20"/>
  <c r="L189" i="20"/>
  <c r="K189" i="20"/>
  <c r="L188" i="20"/>
  <c r="M188" i="20" s="1"/>
  <c r="K188" i="20"/>
  <c r="M187" i="20"/>
  <c r="L187" i="20"/>
  <c r="K187" i="20"/>
  <c r="L186" i="20"/>
  <c r="M186" i="20" s="1"/>
  <c r="K186" i="20"/>
  <c r="M185" i="20"/>
  <c r="L185" i="20"/>
  <c r="K185" i="20"/>
  <c r="L184" i="20"/>
  <c r="M184" i="20" s="1"/>
  <c r="K184" i="20"/>
  <c r="M183" i="20"/>
  <c r="L183" i="20"/>
  <c r="K183" i="20"/>
  <c r="L182" i="20"/>
  <c r="M182" i="20" s="1"/>
  <c r="K182" i="20"/>
  <c r="M181" i="20"/>
  <c r="L181" i="20"/>
  <c r="K181" i="20"/>
  <c r="L180" i="20"/>
  <c r="M180" i="20" s="1"/>
  <c r="K180" i="20"/>
  <c r="M179" i="20"/>
  <c r="L179" i="20"/>
  <c r="K179" i="20"/>
  <c r="L178" i="20"/>
  <c r="M178" i="20" s="1"/>
  <c r="K178" i="20"/>
  <c r="M177" i="20"/>
  <c r="L177" i="20"/>
  <c r="K177" i="20"/>
  <c r="L176" i="20"/>
  <c r="M176" i="20" s="1"/>
  <c r="K176" i="20"/>
  <c r="M175" i="20"/>
  <c r="L175" i="20"/>
  <c r="K175" i="20"/>
  <c r="L174" i="20"/>
  <c r="M174" i="20" s="1"/>
  <c r="K174" i="20"/>
  <c r="M173" i="20"/>
  <c r="L173" i="20"/>
  <c r="K173" i="20"/>
  <c r="L172" i="20"/>
  <c r="M172" i="20" s="1"/>
  <c r="K172" i="20"/>
  <c r="M171" i="20"/>
  <c r="L171" i="20"/>
  <c r="K171" i="20"/>
  <c r="L170" i="20"/>
  <c r="M170" i="20" s="1"/>
  <c r="K170" i="20"/>
  <c r="M169" i="20"/>
  <c r="L169" i="20"/>
  <c r="K169" i="20"/>
  <c r="L168" i="20"/>
  <c r="M168" i="20" s="1"/>
  <c r="K168" i="20"/>
  <c r="M167" i="20"/>
  <c r="L167" i="20"/>
  <c r="K167" i="20"/>
  <c r="L166" i="20"/>
  <c r="M166" i="20" s="1"/>
  <c r="K166" i="20"/>
  <c r="M165" i="20"/>
  <c r="L165" i="20"/>
  <c r="K165" i="20"/>
  <c r="L164" i="20"/>
  <c r="M164" i="20" s="1"/>
  <c r="K164" i="20"/>
  <c r="M163" i="20"/>
  <c r="L163" i="20"/>
  <c r="K163" i="20"/>
  <c r="L162" i="20"/>
  <c r="M162" i="20" s="1"/>
  <c r="K162" i="20"/>
  <c r="M161" i="20"/>
  <c r="L161" i="20"/>
  <c r="K161" i="20"/>
  <c r="L160" i="20"/>
  <c r="M160" i="20" s="1"/>
  <c r="K160" i="20"/>
  <c r="M159" i="20"/>
  <c r="L159" i="20"/>
  <c r="K159" i="20"/>
  <c r="L158" i="20"/>
  <c r="M158" i="20" s="1"/>
  <c r="K158" i="20"/>
  <c r="M157" i="20"/>
  <c r="L157" i="20"/>
  <c r="K157" i="20"/>
  <c r="L156" i="20"/>
  <c r="M156" i="20" s="1"/>
  <c r="K156" i="20"/>
  <c r="M155" i="20"/>
  <c r="L155" i="20"/>
  <c r="K155" i="20"/>
  <c r="L154" i="20"/>
  <c r="M154" i="20" s="1"/>
  <c r="K154" i="20"/>
  <c r="M153" i="20"/>
  <c r="L153" i="20"/>
  <c r="K153" i="20"/>
  <c r="L152" i="20"/>
  <c r="M152" i="20" s="1"/>
  <c r="K152" i="20"/>
  <c r="M151" i="20"/>
  <c r="L151" i="20"/>
  <c r="K151" i="20"/>
  <c r="L150" i="20"/>
  <c r="M150" i="20" s="1"/>
  <c r="K150" i="20"/>
  <c r="M149" i="20"/>
  <c r="L149" i="20"/>
  <c r="K149" i="20"/>
  <c r="L148" i="20"/>
  <c r="M148" i="20" s="1"/>
  <c r="K148" i="20"/>
  <c r="M147" i="20"/>
  <c r="L147" i="20"/>
  <c r="K147" i="20"/>
  <c r="L146" i="20"/>
  <c r="M146" i="20" s="1"/>
  <c r="K146" i="20"/>
  <c r="M145" i="20"/>
  <c r="L145" i="20"/>
  <c r="K145" i="20"/>
  <c r="L144" i="20"/>
  <c r="M144" i="20" s="1"/>
  <c r="K144" i="20"/>
  <c r="M143" i="20"/>
  <c r="L143" i="20"/>
  <c r="K143" i="20"/>
  <c r="L142" i="20"/>
  <c r="M142" i="20" s="1"/>
  <c r="K142" i="20"/>
  <c r="M141" i="20"/>
  <c r="L141" i="20"/>
  <c r="K141" i="20"/>
  <c r="L140" i="20"/>
  <c r="M140" i="20" s="1"/>
  <c r="K140" i="20"/>
  <c r="M139" i="20"/>
  <c r="L139" i="20"/>
  <c r="K139" i="20"/>
  <c r="L138" i="20"/>
  <c r="M138" i="20" s="1"/>
  <c r="K138" i="20"/>
  <c r="M137" i="20"/>
  <c r="L137" i="20"/>
  <c r="K137" i="20"/>
  <c r="L136" i="20"/>
  <c r="M136" i="20" s="1"/>
  <c r="K136" i="20"/>
  <c r="M135" i="20"/>
  <c r="L135" i="20"/>
  <c r="K135" i="20"/>
  <c r="L134" i="20"/>
  <c r="M134" i="20" s="1"/>
  <c r="K134" i="20"/>
  <c r="M133" i="20"/>
  <c r="L133" i="20"/>
  <c r="K133" i="20"/>
  <c r="L132" i="20"/>
  <c r="M132" i="20" s="1"/>
  <c r="K132" i="20"/>
  <c r="M131" i="20"/>
  <c r="L131" i="20"/>
  <c r="K131" i="20"/>
  <c r="L130" i="20"/>
  <c r="M130" i="20" s="1"/>
  <c r="K130" i="20"/>
  <c r="M129" i="20"/>
  <c r="L129" i="20"/>
  <c r="K129" i="20"/>
  <c r="L128" i="20"/>
  <c r="M128" i="20" s="1"/>
  <c r="K128" i="20"/>
  <c r="M127" i="20"/>
  <c r="L127" i="20"/>
  <c r="K127" i="20"/>
  <c r="L126" i="20"/>
  <c r="M126" i="20" s="1"/>
  <c r="K126" i="20"/>
  <c r="M125" i="20"/>
  <c r="L125" i="20"/>
  <c r="K125" i="20"/>
  <c r="L124" i="20"/>
  <c r="M124" i="20" s="1"/>
  <c r="K124" i="20"/>
  <c r="M123" i="20"/>
  <c r="L123" i="20"/>
  <c r="K123" i="20"/>
  <c r="L122" i="20"/>
  <c r="M122" i="20" s="1"/>
  <c r="K122" i="20"/>
  <c r="M121" i="20"/>
  <c r="L121" i="20"/>
  <c r="K121" i="20"/>
  <c r="L120" i="20"/>
  <c r="M120" i="20" s="1"/>
  <c r="K120" i="20"/>
  <c r="M119" i="20"/>
  <c r="L119" i="20"/>
  <c r="K119" i="20"/>
  <c r="L118" i="20"/>
  <c r="M118" i="20" s="1"/>
  <c r="K118" i="20"/>
  <c r="M117" i="20"/>
  <c r="L117" i="20"/>
  <c r="K117" i="20"/>
  <c r="L116" i="20"/>
  <c r="M116" i="20" s="1"/>
  <c r="K116" i="20"/>
  <c r="M115" i="20"/>
  <c r="L115" i="20"/>
  <c r="K115" i="20"/>
  <c r="L114" i="20"/>
  <c r="M114" i="20" s="1"/>
  <c r="K114" i="20"/>
  <c r="M113" i="20"/>
  <c r="L113" i="20"/>
  <c r="K113" i="20"/>
  <c r="L112" i="20"/>
  <c r="M112" i="20" s="1"/>
  <c r="K112" i="20"/>
  <c r="M111" i="20"/>
  <c r="L111" i="20"/>
  <c r="K111" i="20"/>
  <c r="L110" i="20"/>
  <c r="M110" i="20" s="1"/>
  <c r="K110" i="20"/>
  <c r="M109" i="20"/>
  <c r="L109" i="20"/>
  <c r="K109" i="20"/>
  <c r="L108" i="20"/>
  <c r="M108" i="20" s="1"/>
  <c r="K108" i="20"/>
  <c r="M107" i="20"/>
  <c r="L107" i="20"/>
  <c r="K107" i="20"/>
  <c r="L106" i="20"/>
  <c r="M106" i="20" s="1"/>
  <c r="K106" i="20"/>
  <c r="M105" i="20"/>
  <c r="L105" i="20"/>
  <c r="K105" i="20"/>
  <c r="L104" i="20"/>
  <c r="M104" i="20" s="1"/>
  <c r="K104" i="20"/>
  <c r="M103" i="20"/>
  <c r="L103" i="20"/>
  <c r="K103" i="20"/>
  <c r="L102" i="20"/>
  <c r="M102" i="20" s="1"/>
  <c r="K102" i="20"/>
  <c r="M101" i="20"/>
  <c r="L101" i="20"/>
  <c r="K101" i="20"/>
  <c r="L100" i="20"/>
  <c r="M100" i="20" s="1"/>
  <c r="K100" i="20"/>
  <c r="M99" i="20"/>
  <c r="L99" i="20"/>
  <c r="K99" i="20"/>
  <c r="L98" i="20"/>
  <c r="M98" i="20" s="1"/>
  <c r="K98" i="20"/>
  <c r="M97" i="20"/>
  <c r="L97" i="20"/>
  <c r="K97" i="20"/>
  <c r="L96" i="20"/>
  <c r="M96" i="20" s="1"/>
  <c r="K96" i="20"/>
  <c r="M95" i="20"/>
  <c r="L95" i="20"/>
  <c r="K95" i="20"/>
  <c r="L94" i="20"/>
  <c r="M94" i="20" s="1"/>
  <c r="K94" i="20"/>
  <c r="M93" i="20"/>
  <c r="L93" i="20"/>
  <c r="K93" i="20"/>
  <c r="L92" i="20"/>
  <c r="M92" i="20" s="1"/>
  <c r="K92" i="20"/>
  <c r="M91" i="20"/>
  <c r="L91" i="20"/>
  <c r="K91" i="20"/>
  <c r="L90" i="20"/>
  <c r="M90" i="20" s="1"/>
  <c r="K90" i="20"/>
  <c r="M89" i="20"/>
  <c r="L89" i="20"/>
  <c r="K89" i="20"/>
  <c r="L88" i="20"/>
  <c r="M88" i="20" s="1"/>
  <c r="K88" i="20"/>
  <c r="M87" i="20"/>
  <c r="L87" i="20"/>
  <c r="K87" i="20"/>
  <c r="L86" i="20"/>
  <c r="M86" i="20" s="1"/>
  <c r="K86" i="20"/>
  <c r="M85" i="20"/>
  <c r="L85" i="20"/>
  <c r="K85" i="20"/>
  <c r="L84" i="20"/>
  <c r="M84" i="20" s="1"/>
  <c r="K84" i="20"/>
  <c r="M83" i="20"/>
  <c r="L83" i="20"/>
  <c r="K83" i="20"/>
  <c r="L82" i="20"/>
  <c r="M82" i="20" s="1"/>
  <c r="K82" i="20"/>
  <c r="M81" i="20"/>
  <c r="L81" i="20"/>
  <c r="K81" i="20"/>
  <c r="L80" i="20"/>
  <c r="M80" i="20" s="1"/>
  <c r="K80" i="20"/>
  <c r="M79" i="20"/>
  <c r="L79" i="20"/>
  <c r="K79" i="20"/>
  <c r="L78" i="20"/>
  <c r="M78" i="20" s="1"/>
  <c r="K78" i="20"/>
  <c r="M77" i="20"/>
  <c r="L77" i="20"/>
  <c r="K77" i="20"/>
  <c r="L76" i="20"/>
  <c r="M76" i="20" s="1"/>
  <c r="K76" i="20"/>
  <c r="M75" i="20"/>
  <c r="L75" i="20"/>
  <c r="K75" i="20"/>
  <c r="L74" i="20"/>
  <c r="M74" i="20" s="1"/>
  <c r="K74" i="20"/>
  <c r="M73" i="20"/>
  <c r="L73" i="20"/>
  <c r="K73" i="20"/>
  <c r="L72" i="20"/>
  <c r="M72" i="20" s="1"/>
  <c r="K72" i="20"/>
  <c r="M71" i="20"/>
  <c r="L71" i="20"/>
  <c r="K71" i="20"/>
  <c r="L70" i="20"/>
  <c r="M70" i="20" s="1"/>
  <c r="K70" i="20"/>
  <c r="M69" i="20"/>
  <c r="L69" i="20"/>
  <c r="K69" i="20"/>
  <c r="L68" i="20"/>
  <c r="M68" i="20" s="1"/>
  <c r="K68" i="20"/>
  <c r="M67" i="20"/>
  <c r="L67" i="20"/>
  <c r="K67" i="20"/>
  <c r="L66" i="20"/>
  <c r="M66" i="20" s="1"/>
  <c r="K66" i="20"/>
  <c r="M65" i="20"/>
  <c r="L65" i="20"/>
  <c r="K65" i="20"/>
  <c r="L64" i="20"/>
  <c r="M64" i="20" s="1"/>
  <c r="K64" i="20"/>
  <c r="M63" i="20"/>
  <c r="L63" i="20"/>
  <c r="K63" i="20"/>
  <c r="L62" i="20"/>
  <c r="M62" i="20" s="1"/>
  <c r="K62" i="20"/>
  <c r="M61" i="20"/>
  <c r="L61" i="20"/>
  <c r="K61" i="20"/>
  <c r="L60" i="20"/>
  <c r="M60" i="20" s="1"/>
  <c r="K60" i="20"/>
  <c r="M59" i="20"/>
  <c r="L59" i="20"/>
  <c r="K59" i="20"/>
  <c r="L58" i="20"/>
  <c r="M58" i="20" s="1"/>
  <c r="K58" i="20"/>
  <c r="M57" i="20"/>
  <c r="L57" i="20"/>
  <c r="K57" i="20"/>
  <c r="L56" i="20"/>
  <c r="M56" i="20" s="1"/>
  <c r="K56" i="20"/>
  <c r="M55" i="20"/>
  <c r="L55" i="20"/>
  <c r="K55" i="20"/>
  <c r="L54" i="20"/>
  <c r="M54" i="20" s="1"/>
  <c r="K54" i="20"/>
  <c r="M53" i="20"/>
  <c r="L53" i="20"/>
  <c r="K53" i="20"/>
  <c r="B6" i="21"/>
  <c r="B5" i="21"/>
  <c r="R13" i="24"/>
  <c r="R14" i="24"/>
  <c r="R15" i="24"/>
  <c r="R16" i="24"/>
  <c r="R17" i="24"/>
  <c r="R18" i="24"/>
  <c r="R19" i="24"/>
  <c r="R20" i="24"/>
  <c r="R21" i="24"/>
  <c r="R22" i="24"/>
  <c r="R23" i="24"/>
  <c r="R24" i="24"/>
  <c r="R25" i="24"/>
  <c r="R26" i="24"/>
  <c r="R27" i="24"/>
  <c r="R28" i="24"/>
  <c r="R29" i="24"/>
  <c r="R30" i="24"/>
  <c r="R31" i="24"/>
  <c r="R32" i="24"/>
  <c r="R33" i="24"/>
  <c r="R34" i="24"/>
  <c r="R35" i="24"/>
  <c r="R36" i="24"/>
  <c r="R37" i="24"/>
  <c r="R38" i="24"/>
  <c r="R39" i="24"/>
  <c r="R40" i="24"/>
  <c r="R41" i="24"/>
  <c r="R42" i="24"/>
  <c r="R43" i="24"/>
  <c r="R44" i="24"/>
  <c r="R45" i="24"/>
  <c r="R46" i="24"/>
  <c r="R47" i="24"/>
  <c r="R48" i="24"/>
  <c r="R49" i="24"/>
  <c r="R50" i="24"/>
  <c r="R51" i="24"/>
  <c r="R52" i="24"/>
  <c r="R53" i="24"/>
  <c r="R54" i="24"/>
  <c r="R55" i="24"/>
  <c r="R56" i="24"/>
  <c r="R57" i="24"/>
  <c r="R58" i="24"/>
  <c r="R59" i="24"/>
  <c r="R60" i="24"/>
  <c r="R61" i="24"/>
  <c r="R62" i="24"/>
  <c r="R63" i="24"/>
  <c r="R64" i="24"/>
  <c r="R65" i="24"/>
  <c r="R66" i="24"/>
  <c r="R67" i="24"/>
  <c r="R68" i="24"/>
  <c r="R69" i="24"/>
  <c r="R70" i="24"/>
  <c r="R71" i="24"/>
  <c r="R72" i="24"/>
  <c r="R73" i="24"/>
  <c r="R74" i="24"/>
  <c r="R75" i="24"/>
  <c r="R76" i="24"/>
  <c r="R77" i="24"/>
  <c r="R78" i="24"/>
  <c r="R79" i="24"/>
  <c r="R80" i="24"/>
  <c r="R81" i="24"/>
  <c r="R82" i="24"/>
  <c r="R83" i="24"/>
  <c r="R84" i="24"/>
  <c r="R85" i="24"/>
  <c r="R86" i="24"/>
  <c r="R87" i="24"/>
  <c r="R88" i="24"/>
  <c r="R89" i="24"/>
  <c r="R90" i="24"/>
  <c r="R91" i="24"/>
  <c r="R92" i="24"/>
  <c r="R93" i="24"/>
  <c r="R94" i="24"/>
  <c r="R95" i="24"/>
  <c r="R96" i="24"/>
  <c r="R97" i="24"/>
  <c r="R98" i="24"/>
  <c r="R99" i="24"/>
  <c r="R100" i="24"/>
  <c r="R101" i="24"/>
  <c r="R102" i="24"/>
  <c r="R103" i="24"/>
  <c r="R104" i="24"/>
  <c r="R105" i="24"/>
  <c r="R106" i="24"/>
  <c r="R107" i="24"/>
  <c r="R108" i="24"/>
  <c r="R109" i="24"/>
  <c r="R110" i="24"/>
  <c r="R111" i="24"/>
  <c r="R112" i="24"/>
  <c r="R113" i="24"/>
  <c r="R114" i="24"/>
  <c r="R115" i="24"/>
  <c r="R116" i="24"/>
  <c r="R117" i="24"/>
  <c r="R118" i="24"/>
  <c r="R119" i="24"/>
  <c r="R120" i="24"/>
  <c r="R121" i="24"/>
  <c r="R122" i="24"/>
  <c r="R123" i="24"/>
  <c r="R124" i="24"/>
  <c r="R125" i="24"/>
  <c r="R126" i="24"/>
  <c r="R127" i="24"/>
  <c r="R128" i="24"/>
  <c r="R129" i="24"/>
  <c r="R130" i="24"/>
  <c r="R131" i="24"/>
  <c r="R132" i="24"/>
  <c r="R133" i="24"/>
  <c r="R134" i="24"/>
  <c r="R135" i="24"/>
  <c r="R136" i="24"/>
  <c r="R137" i="24"/>
  <c r="R138" i="24"/>
  <c r="R139" i="24"/>
  <c r="R140" i="24"/>
  <c r="R141" i="24"/>
  <c r="R142" i="24"/>
  <c r="R143" i="24"/>
  <c r="R144" i="24"/>
  <c r="R145" i="24"/>
  <c r="R146" i="24"/>
  <c r="R147" i="24"/>
  <c r="R148" i="24"/>
  <c r="R149" i="24"/>
  <c r="R150" i="24"/>
  <c r="R151" i="24"/>
  <c r="R152" i="24"/>
  <c r="R153" i="24"/>
  <c r="R154" i="24"/>
  <c r="R155" i="24"/>
  <c r="R156" i="24"/>
  <c r="R157" i="24"/>
  <c r="R158" i="24"/>
  <c r="R159" i="24"/>
  <c r="R160" i="24"/>
  <c r="R161" i="24"/>
  <c r="R162" i="24"/>
  <c r="R163" i="24"/>
  <c r="R164" i="24"/>
  <c r="R165" i="24"/>
  <c r="R166" i="24"/>
  <c r="R167" i="24"/>
  <c r="R168" i="24"/>
  <c r="R169" i="24"/>
  <c r="R170" i="24"/>
  <c r="R171" i="24"/>
  <c r="R172" i="24"/>
  <c r="R173" i="24"/>
  <c r="R174" i="24"/>
  <c r="R175" i="24"/>
  <c r="R176" i="24"/>
  <c r="R177" i="24"/>
  <c r="R178" i="24"/>
  <c r="R179" i="24"/>
  <c r="R180" i="24"/>
  <c r="R181" i="24"/>
  <c r="R182" i="24"/>
  <c r="R183" i="24"/>
  <c r="R184" i="24"/>
  <c r="R185" i="24"/>
  <c r="R186" i="24"/>
  <c r="R187" i="24"/>
  <c r="R188" i="24"/>
  <c r="R189" i="24"/>
  <c r="R190" i="24"/>
  <c r="R191" i="24"/>
  <c r="R192" i="24"/>
  <c r="R193" i="24"/>
  <c r="R194" i="24"/>
  <c r="R195" i="24"/>
  <c r="R196" i="24"/>
  <c r="R197" i="24"/>
  <c r="R198" i="24"/>
  <c r="R199" i="24"/>
  <c r="R200" i="24"/>
  <c r="R201" i="24"/>
  <c r="R202" i="24"/>
  <c r="R203" i="24"/>
  <c r="R204" i="24"/>
  <c r="R205" i="24"/>
  <c r="R206" i="24"/>
  <c r="R207" i="24"/>
  <c r="R208" i="24"/>
  <c r="R209" i="24"/>
  <c r="R210" i="24"/>
  <c r="R211" i="24"/>
  <c r="R212" i="24"/>
  <c r="R213" i="24"/>
  <c r="R214" i="24"/>
  <c r="R215" i="24"/>
  <c r="R216" i="24"/>
  <c r="R217" i="24"/>
  <c r="R218" i="24"/>
  <c r="R219" i="24"/>
  <c r="R220" i="24"/>
  <c r="R221" i="24"/>
  <c r="R222" i="24"/>
  <c r="R223" i="24"/>
  <c r="R224" i="24"/>
  <c r="R225" i="24"/>
  <c r="R226" i="24"/>
  <c r="R227" i="24"/>
  <c r="R228" i="24"/>
  <c r="R229" i="24"/>
  <c r="R230" i="24"/>
  <c r="R231" i="24"/>
  <c r="R232" i="24"/>
  <c r="R233" i="24"/>
  <c r="R234" i="24"/>
  <c r="R235" i="24"/>
  <c r="R236" i="24"/>
  <c r="R237" i="24"/>
  <c r="R238" i="24"/>
  <c r="R239" i="24"/>
  <c r="R240" i="24"/>
  <c r="R241" i="24"/>
  <c r="R242" i="24"/>
  <c r="R243" i="24"/>
  <c r="R244" i="24"/>
  <c r="R245" i="24"/>
  <c r="R246" i="24"/>
  <c r="R247" i="24"/>
  <c r="R248" i="24"/>
  <c r="R249" i="24"/>
  <c r="R250" i="24"/>
  <c r="R251" i="24"/>
  <c r="R252" i="24"/>
  <c r="R253" i="24"/>
  <c r="R254" i="24"/>
  <c r="R255" i="24"/>
  <c r="R256" i="24"/>
  <c r="R257" i="24"/>
  <c r="R258" i="24"/>
  <c r="R259" i="24"/>
  <c r="R260" i="24"/>
  <c r="R261" i="24"/>
  <c r="R262" i="24"/>
  <c r="R263" i="24"/>
  <c r="R264" i="24"/>
  <c r="R265" i="24"/>
  <c r="R266" i="24"/>
  <c r="R267" i="24"/>
  <c r="R268" i="24"/>
  <c r="R269" i="24"/>
  <c r="R270" i="24"/>
  <c r="R271" i="24"/>
  <c r="R272" i="24"/>
  <c r="R273" i="24"/>
  <c r="R274" i="24"/>
  <c r="R275" i="24"/>
  <c r="R276" i="24"/>
  <c r="R277" i="24"/>
  <c r="R278" i="24"/>
  <c r="R279" i="24"/>
  <c r="R280" i="24"/>
  <c r="R281" i="24"/>
  <c r="R282" i="24"/>
  <c r="R283" i="24"/>
  <c r="R284" i="24"/>
  <c r="R285" i="24"/>
  <c r="R286" i="24"/>
  <c r="R287" i="24"/>
  <c r="R288" i="24"/>
  <c r="R289" i="24"/>
  <c r="R290" i="24"/>
  <c r="R291" i="24"/>
  <c r="R292" i="24"/>
  <c r="R293" i="24"/>
  <c r="R294" i="24"/>
  <c r="R295" i="24"/>
  <c r="R296" i="24"/>
  <c r="R297" i="24"/>
  <c r="R298" i="24"/>
  <c r="R299" i="24"/>
  <c r="R300" i="24"/>
  <c r="R301" i="24"/>
  <c r="R302" i="24"/>
  <c r="R303" i="24"/>
  <c r="R304" i="24"/>
  <c r="R305" i="24"/>
  <c r="R306" i="24"/>
  <c r="R307" i="24"/>
  <c r="R308" i="24"/>
  <c r="R309" i="24"/>
  <c r="R310" i="24"/>
  <c r="R311" i="24"/>
  <c r="R312" i="24"/>
  <c r="R313" i="24"/>
  <c r="R314" i="24"/>
  <c r="R315" i="24"/>
  <c r="R316" i="24"/>
  <c r="R317" i="24"/>
  <c r="R318" i="24"/>
  <c r="R319" i="24"/>
  <c r="R320" i="24"/>
  <c r="R321" i="24"/>
  <c r="R322" i="24"/>
  <c r="R323" i="24"/>
  <c r="R324" i="24"/>
  <c r="R325" i="24"/>
  <c r="R326" i="24"/>
  <c r="R327" i="24"/>
  <c r="R328" i="24"/>
  <c r="R329" i="24"/>
  <c r="R330" i="24"/>
  <c r="R331" i="24"/>
  <c r="R332" i="24"/>
  <c r="R333" i="24"/>
  <c r="R334" i="24"/>
  <c r="R335" i="24"/>
  <c r="R336" i="24"/>
  <c r="R337" i="24"/>
  <c r="R338" i="24"/>
  <c r="R339" i="24"/>
  <c r="R340" i="24"/>
  <c r="R341" i="24"/>
  <c r="R342" i="24"/>
  <c r="R343" i="24"/>
  <c r="R344" i="24"/>
  <c r="R345" i="24"/>
  <c r="R346" i="24"/>
  <c r="R347" i="24"/>
  <c r="R348" i="24"/>
  <c r="R349" i="24"/>
  <c r="R350" i="24"/>
  <c r="R351" i="24"/>
  <c r="R352" i="24"/>
  <c r="R353" i="24"/>
  <c r="R354" i="24"/>
  <c r="R355" i="24"/>
  <c r="R356" i="24"/>
  <c r="R357" i="24"/>
  <c r="R358" i="24"/>
  <c r="R359" i="24"/>
  <c r="R360" i="24"/>
  <c r="R361" i="24"/>
  <c r="R362" i="24"/>
  <c r="R363" i="24"/>
  <c r="R364" i="24"/>
  <c r="R365" i="24"/>
  <c r="R366" i="24"/>
  <c r="R367" i="24"/>
  <c r="R368" i="24"/>
  <c r="R369" i="24"/>
  <c r="R370" i="24"/>
  <c r="R371" i="24"/>
  <c r="R372" i="24"/>
  <c r="R373" i="24"/>
  <c r="R374" i="24"/>
  <c r="R375" i="24"/>
  <c r="R376" i="24"/>
  <c r="R377" i="24"/>
  <c r="R378" i="24"/>
  <c r="R379" i="24"/>
  <c r="R380" i="24"/>
  <c r="R381" i="24"/>
  <c r="R382" i="24"/>
  <c r="R383" i="24"/>
  <c r="R384" i="24"/>
  <c r="R385" i="24"/>
  <c r="R386" i="24"/>
  <c r="R387" i="24"/>
  <c r="R388" i="24"/>
  <c r="R389" i="24"/>
  <c r="R390" i="24"/>
  <c r="R391" i="24"/>
  <c r="R392" i="24"/>
  <c r="R393" i="24"/>
  <c r="R394" i="24"/>
  <c r="R395" i="24"/>
  <c r="R396" i="24"/>
  <c r="R397" i="24"/>
  <c r="R398" i="24"/>
  <c r="R399" i="24"/>
  <c r="R400" i="24"/>
  <c r="R401" i="24"/>
  <c r="R402" i="24"/>
  <c r="R403" i="24"/>
  <c r="R404" i="24"/>
  <c r="R405" i="24"/>
  <c r="R406" i="24"/>
  <c r="R407" i="24"/>
  <c r="R408" i="24"/>
  <c r="R409" i="24"/>
  <c r="R410" i="24"/>
  <c r="R411" i="24"/>
  <c r="R412" i="24"/>
  <c r="R413" i="24"/>
  <c r="R414" i="24"/>
  <c r="R415" i="24"/>
  <c r="R416" i="24"/>
  <c r="R417" i="24"/>
  <c r="R418" i="24"/>
  <c r="R419" i="24"/>
  <c r="R420" i="24"/>
  <c r="R421" i="24"/>
  <c r="R422" i="24"/>
  <c r="R423" i="24"/>
  <c r="R424" i="24"/>
  <c r="R425" i="24"/>
  <c r="R426" i="24"/>
  <c r="R427" i="24"/>
  <c r="R428" i="24"/>
  <c r="R429" i="24"/>
  <c r="R430" i="24"/>
  <c r="R431" i="24"/>
  <c r="R432" i="24"/>
  <c r="R433" i="24"/>
  <c r="R434" i="24"/>
  <c r="R435" i="24"/>
  <c r="R436" i="24"/>
  <c r="R437" i="24"/>
  <c r="R438" i="24"/>
  <c r="R439" i="24"/>
  <c r="R440" i="24"/>
  <c r="R441" i="24"/>
  <c r="R442" i="24"/>
  <c r="R443" i="24"/>
  <c r="R444" i="24"/>
  <c r="R445" i="24"/>
  <c r="R446" i="24"/>
  <c r="R447" i="24"/>
  <c r="R448" i="24"/>
  <c r="R449" i="24"/>
  <c r="R450" i="24"/>
  <c r="R451" i="24"/>
  <c r="R452" i="24"/>
  <c r="R453" i="24"/>
  <c r="R454" i="24"/>
  <c r="R455" i="24"/>
  <c r="R456" i="24"/>
  <c r="R457" i="24"/>
  <c r="R458" i="24"/>
  <c r="R459" i="24"/>
  <c r="R460" i="24"/>
  <c r="R461" i="24"/>
  <c r="R462" i="24"/>
  <c r="R463" i="24"/>
  <c r="R464" i="24"/>
  <c r="R465" i="24"/>
  <c r="R466" i="24"/>
  <c r="R467" i="24"/>
  <c r="R468" i="24"/>
  <c r="R469" i="24"/>
  <c r="R470" i="24"/>
  <c r="R471" i="24"/>
  <c r="R472" i="24"/>
  <c r="R473" i="24"/>
  <c r="R474" i="24"/>
  <c r="R475" i="24"/>
  <c r="R476" i="24"/>
  <c r="R477" i="24"/>
  <c r="R478" i="24"/>
  <c r="R479" i="24"/>
  <c r="R480" i="24"/>
  <c r="R481" i="24"/>
  <c r="R482" i="24"/>
  <c r="R483" i="24"/>
  <c r="R484" i="24"/>
  <c r="R485" i="24"/>
  <c r="R486" i="24"/>
  <c r="R487" i="24"/>
  <c r="R488" i="24"/>
  <c r="R489" i="24"/>
  <c r="R490" i="24"/>
  <c r="R491" i="24"/>
  <c r="R492" i="24"/>
  <c r="R493" i="24"/>
  <c r="R494" i="24"/>
  <c r="R495" i="24"/>
  <c r="R496" i="24"/>
  <c r="R497" i="24"/>
  <c r="R498" i="24"/>
  <c r="R499" i="24"/>
  <c r="R500" i="24"/>
  <c r="R501" i="24"/>
  <c r="R502" i="24"/>
  <c r="R503" i="24"/>
  <c r="R504" i="24"/>
  <c r="R505" i="24"/>
  <c r="R506" i="24"/>
  <c r="R507" i="24"/>
  <c r="R508" i="24"/>
  <c r="R509" i="24"/>
  <c r="R510" i="24"/>
  <c r="R511" i="24"/>
  <c r="R512" i="24"/>
  <c r="R513" i="24"/>
  <c r="R514" i="24"/>
  <c r="R515" i="24"/>
  <c r="R516" i="24"/>
  <c r="R517" i="24"/>
  <c r="R518" i="24"/>
  <c r="R519" i="24"/>
  <c r="R520" i="24"/>
  <c r="R521" i="24"/>
  <c r="R522" i="24"/>
  <c r="R523" i="24"/>
  <c r="R524" i="24"/>
  <c r="R525" i="24"/>
  <c r="R526" i="24"/>
  <c r="R527" i="24"/>
  <c r="R528" i="24"/>
  <c r="R529" i="24"/>
  <c r="R530" i="24"/>
  <c r="R531" i="24"/>
  <c r="R532" i="24"/>
  <c r="R533" i="24"/>
  <c r="R534" i="24"/>
  <c r="R535" i="24"/>
  <c r="R536" i="24"/>
  <c r="R537" i="24"/>
  <c r="R538" i="24"/>
  <c r="R539" i="24"/>
  <c r="R540" i="24"/>
  <c r="R541" i="24"/>
  <c r="R542" i="24"/>
  <c r="R543" i="24"/>
  <c r="R544" i="24"/>
  <c r="R545" i="24"/>
  <c r="R546" i="24"/>
  <c r="R547" i="24"/>
  <c r="R548" i="24"/>
  <c r="R549" i="24"/>
  <c r="R550" i="24"/>
  <c r="R551" i="24"/>
  <c r="R552" i="24"/>
  <c r="R553" i="24"/>
  <c r="R554" i="24"/>
  <c r="R555" i="24"/>
  <c r="R556" i="24"/>
  <c r="R557" i="24"/>
  <c r="R558" i="24"/>
  <c r="R559" i="24"/>
  <c r="R560" i="24"/>
  <c r="R561" i="24"/>
  <c r="R562" i="24"/>
  <c r="R563" i="24"/>
  <c r="R564" i="24"/>
  <c r="R565" i="24"/>
  <c r="R566" i="24"/>
  <c r="R567" i="24"/>
  <c r="R568" i="24"/>
  <c r="R569" i="24"/>
  <c r="R570" i="24"/>
  <c r="R571" i="24"/>
  <c r="R572" i="24"/>
  <c r="R573" i="24"/>
  <c r="R574" i="24"/>
  <c r="R575" i="24"/>
  <c r="R576" i="24"/>
  <c r="R577" i="24"/>
  <c r="R578" i="24"/>
  <c r="R579" i="24"/>
  <c r="R580" i="24"/>
  <c r="R581" i="24"/>
  <c r="R582" i="24"/>
  <c r="R583" i="24"/>
  <c r="R584" i="24"/>
  <c r="R585" i="24"/>
  <c r="R586" i="24"/>
  <c r="R587" i="24"/>
  <c r="R588" i="24"/>
  <c r="R589" i="24"/>
  <c r="R590" i="24"/>
  <c r="R591" i="24"/>
  <c r="R592" i="24"/>
  <c r="R593" i="24"/>
  <c r="R594" i="24"/>
  <c r="R595" i="24"/>
  <c r="R596" i="24"/>
  <c r="R597" i="24"/>
  <c r="R598" i="24"/>
  <c r="R599" i="24"/>
  <c r="R600" i="24"/>
  <c r="R601" i="24"/>
  <c r="R602" i="24"/>
  <c r="R603" i="24"/>
  <c r="R604" i="24"/>
  <c r="R605" i="24"/>
  <c r="R606" i="24"/>
  <c r="R607" i="24"/>
  <c r="R608" i="24"/>
  <c r="R609" i="24"/>
  <c r="R610" i="24"/>
  <c r="R611" i="24"/>
  <c r="R612" i="24"/>
  <c r="R613" i="24"/>
  <c r="R614" i="24"/>
  <c r="R615" i="24"/>
  <c r="R616" i="24"/>
  <c r="R617" i="24"/>
  <c r="R618" i="24"/>
  <c r="R619" i="24"/>
  <c r="R620" i="24"/>
  <c r="R621" i="24"/>
  <c r="R622" i="24"/>
  <c r="R623" i="24"/>
  <c r="R624" i="24"/>
  <c r="R625" i="24"/>
  <c r="R626" i="24"/>
  <c r="R627" i="24"/>
  <c r="R628" i="24"/>
  <c r="R629" i="24"/>
  <c r="R630" i="24"/>
  <c r="R631" i="24"/>
  <c r="R632" i="24"/>
  <c r="R633" i="24"/>
  <c r="R634" i="24"/>
  <c r="R635" i="24"/>
  <c r="R636" i="24"/>
  <c r="R637" i="24"/>
  <c r="R638" i="24"/>
  <c r="R639" i="24"/>
  <c r="R640" i="24"/>
  <c r="R641" i="24"/>
  <c r="R642" i="24"/>
  <c r="R643" i="24"/>
  <c r="R644" i="24"/>
  <c r="R645" i="24"/>
  <c r="R646" i="24"/>
  <c r="R647" i="24"/>
  <c r="R648" i="24"/>
  <c r="R649" i="24"/>
  <c r="R650" i="24"/>
  <c r="R651" i="24"/>
  <c r="R652" i="24"/>
  <c r="R653" i="24"/>
  <c r="R654" i="24"/>
  <c r="R655" i="24"/>
  <c r="R656" i="24"/>
  <c r="R657" i="24"/>
  <c r="R658" i="24"/>
  <c r="R659" i="24"/>
  <c r="R660" i="24"/>
  <c r="R661" i="24"/>
  <c r="R662" i="24"/>
  <c r="R663" i="24"/>
  <c r="R664" i="24"/>
  <c r="R665" i="24"/>
  <c r="R666" i="24"/>
  <c r="R667" i="24"/>
  <c r="R668" i="24"/>
  <c r="R669" i="24"/>
  <c r="R670" i="24"/>
  <c r="R671" i="24"/>
  <c r="R672" i="24"/>
  <c r="R673" i="24"/>
  <c r="R674" i="24"/>
  <c r="R675" i="24"/>
  <c r="R676" i="24"/>
  <c r="R677" i="24"/>
  <c r="R678" i="24"/>
  <c r="R679" i="24"/>
  <c r="R680" i="24"/>
  <c r="R681" i="24"/>
  <c r="R682" i="24"/>
  <c r="R683" i="24"/>
  <c r="R684" i="24"/>
  <c r="R685" i="24"/>
  <c r="R686" i="24"/>
  <c r="R687" i="24"/>
  <c r="R688" i="24"/>
  <c r="R689" i="24"/>
  <c r="R690" i="24"/>
  <c r="R691" i="24"/>
  <c r="R692" i="24"/>
  <c r="R693" i="24"/>
  <c r="R694" i="24"/>
  <c r="R695" i="24"/>
  <c r="R696" i="24"/>
  <c r="R697" i="24"/>
  <c r="R698" i="24"/>
  <c r="R699" i="24"/>
  <c r="R700" i="24"/>
  <c r="R701" i="24"/>
  <c r="R702" i="24"/>
  <c r="R703" i="24"/>
  <c r="R704" i="24"/>
  <c r="R705" i="24"/>
  <c r="R706" i="24"/>
  <c r="R707" i="24"/>
  <c r="R708" i="24"/>
  <c r="R709" i="24"/>
  <c r="R710" i="24"/>
  <c r="R711" i="24"/>
  <c r="R712" i="24"/>
  <c r="R713" i="24"/>
  <c r="R714" i="24"/>
  <c r="R715" i="24"/>
  <c r="R716" i="24"/>
  <c r="R717" i="24"/>
  <c r="R718" i="24"/>
  <c r="R719" i="24"/>
  <c r="R720" i="24"/>
  <c r="R721" i="24"/>
  <c r="R722" i="24"/>
  <c r="R723" i="24"/>
  <c r="R724" i="24"/>
  <c r="R725" i="24"/>
  <c r="R726" i="24"/>
  <c r="R727" i="24"/>
  <c r="R728" i="24"/>
  <c r="R729" i="24"/>
  <c r="R730" i="24"/>
  <c r="R731" i="24"/>
  <c r="R732" i="24"/>
  <c r="R733" i="24"/>
  <c r="R734" i="24"/>
  <c r="R735" i="24"/>
  <c r="R736" i="24"/>
  <c r="R737" i="24"/>
  <c r="R738" i="24"/>
  <c r="R739" i="24"/>
  <c r="R740" i="24"/>
  <c r="R741" i="24"/>
  <c r="R742" i="24"/>
  <c r="R743" i="24"/>
  <c r="R744" i="24"/>
  <c r="R745" i="24"/>
  <c r="R746" i="24"/>
  <c r="R747" i="24"/>
  <c r="R748" i="24"/>
  <c r="R749" i="24"/>
  <c r="R750" i="24"/>
  <c r="R751" i="24"/>
  <c r="R752" i="24"/>
  <c r="R753" i="24"/>
  <c r="R754" i="24"/>
  <c r="R755" i="24"/>
  <c r="R756" i="24"/>
  <c r="R757" i="24"/>
  <c r="R758" i="24"/>
  <c r="R759" i="24"/>
  <c r="R760" i="24"/>
  <c r="R761" i="24"/>
  <c r="R762" i="24"/>
  <c r="R763" i="24"/>
  <c r="R764" i="24"/>
  <c r="R765" i="24"/>
  <c r="R766" i="24"/>
  <c r="R767" i="24"/>
  <c r="R768" i="24"/>
  <c r="R769" i="24"/>
  <c r="R770" i="24"/>
  <c r="R771" i="24"/>
  <c r="R772" i="24"/>
  <c r="R773" i="24"/>
  <c r="R774" i="24"/>
  <c r="R775" i="24"/>
  <c r="R776" i="24"/>
  <c r="R777" i="24"/>
  <c r="R778" i="24"/>
  <c r="R779" i="24"/>
  <c r="R780" i="24"/>
  <c r="R781" i="24"/>
  <c r="R782" i="24"/>
  <c r="R783" i="24"/>
  <c r="R784" i="24"/>
  <c r="R785" i="24"/>
  <c r="R786" i="24"/>
  <c r="R787" i="24"/>
  <c r="R788" i="24"/>
  <c r="R789" i="24"/>
  <c r="R790" i="24"/>
  <c r="R791" i="24"/>
  <c r="R792" i="24"/>
  <c r="R793" i="24"/>
  <c r="R794" i="24"/>
  <c r="R795" i="24"/>
  <c r="R796" i="24"/>
  <c r="R797" i="24"/>
  <c r="R798" i="24"/>
  <c r="R799" i="24"/>
  <c r="R800" i="24"/>
  <c r="R801" i="24"/>
  <c r="R802" i="24"/>
  <c r="R803" i="24"/>
  <c r="R804" i="24"/>
  <c r="R805" i="24"/>
  <c r="R806" i="24"/>
  <c r="R807" i="24"/>
  <c r="R808" i="24"/>
  <c r="R809" i="24"/>
  <c r="R810" i="24"/>
  <c r="R811" i="24"/>
  <c r="R812" i="24"/>
  <c r="R813" i="24"/>
  <c r="R814" i="24"/>
  <c r="R815" i="24"/>
  <c r="R816" i="24"/>
  <c r="R817" i="24"/>
  <c r="R818" i="24"/>
  <c r="R819" i="24"/>
  <c r="R820" i="24"/>
  <c r="R821" i="24"/>
  <c r="R822" i="24"/>
  <c r="R823" i="24"/>
  <c r="R824" i="24"/>
  <c r="R825" i="24"/>
  <c r="R826" i="24"/>
  <c r="R827" i="24"/>
  <c r="R828" i="24"/>
  <c r="R829" i="24"/>
  <c r="R830" i="24"/>
  <c r="R831" i="24"/>
  <c r="R832" i="24"/>
  <c r="R833" i="24"/>
  <c r="R834" i="24"/>
  <c r="R835" i="24"/>
  <c r="R836" i="24"/>
  <c r="R837" i="24"/>
  <c r="R838" i="24"/>
  <c r="R839" i="24"/>
  <c r="R840" i="24"/>
  <c r="R841" i="24"/>
  <c r="R842" i="24"/>
  <c r="R843" i="24"/>
  <c r="R844" i="24"/>
  <c r="R845" i="24"/>
  <c r="R846" i="24"/>
  <c r="R847" i="24"/>
  <c r="R848" i="24"/>
  <c r="R849" i="24"/>
  <c r="R850" i="24"/>
  <c r="R851" i="24"/>
  <c r="R852" i="24"/>
  <c r="R853" i="24"/>
  <c r="R854" i="24"/>
  <c r="R855" i="24"/>
  <c r="R856" i="24"/>
  <c r="R857" i="24"/>
  <c r="R858" i="24"/>
  <c r="R859" i="24"/>
  <c r="R860" i="24"/>
  <c r="R861" i="24"/>
  <c r="R862" i="24"/>
  <c r="R863" i="24"/>
  <c r="R864" i="24"/>
  <c r="R865" i="24"/>
  <c r="R866" i="24"/>
  <c r="R867" i="24"/>
  <c r="R868" i="24"/>
  <c r="R869" i="24"/>
  <c r="R870" i="24"/>
  <c r="R871" i="24"/>
  <c r="R872" i="24"/>
  <c r="R873" i="24"/>
  <c r="R874" i="24"/>
  <c r="R875" i="24"/>
  <c r="R876" i="24"/>
  <c r="R877" i="24"/>
  <c r="R878" i="24"/>
  <c r="R879" i="24"/>
  <c r="R880" i="24"/>
  <c r="R881" i="24"/>
  <c r="R882" i="24"/>
  <c r="R883" i="24"/>
  <c r="R884" i="24"/>
  <c r="R885" i="24"/>
  <c r="R886" i="24"/>
  <c r="R887" i="24"/>
  <c r="R888" i="24"/>
  <c r="R889" i="24"/>
  <c r="R890" i="24"/>
  <c r="R891" i="24"/>
  <c r="R892" i="24"/>
  <c r="R893" i="24"/>
  <c r="R894" i="24"/>
  <c r="R895" i="24"/>
  <c r="R896" i="24"/>
  <c r="R897" i="24"/>
  <c r="R898" i="24"/>
  <c r="R899" i="24"/>
  <c r="R900" i="24"/>
  <c r="R901" i="24"/>
  <c r="R902" i="24"/>
  <c r="R903" i="24"/>
  <c r="R904" i="24"/>
  <c r="R905" i="24"/>
  <c r="R906" i="24"/>
  <c r="R907" i="24"/>
  <c r="R908" i="24"/>
  <c r="R909" i="24"/>
  <c r="R910" i="24"/>
  <c r="R911" i="24"/>
  <c r="R912" i="24"/>
  <c r="R913" i="24"/>
  <c r="R914" i="24"/>
  <c r="R915" i="24"/>
  <c r="R916" i="24"/>
  <c r="R917" i="24"/>
  <c r="R918" i="24"/>
  <c r="R919" i="24"/>
  <c r="R920" i="24"/>
  <c r="R921" i="24"/>
  <c r="R922" i="24"/>
  <c r="R923" i="24"/>
  <c r="R924" i="24"/>
  <c r="R925" i="24"/>
  <c r="R926" i="24"/>
  <c r="R927" i="24"/>
  <c r="R928" i="24"/>
  <c r="R929" i="24"/>
  <c r="R930" i="24"/>
  <c r="R931" i="24"/>
  <c r="R932" i="24"/>
  <c r="R933" i="24"/>
  <c r="R934" i="24"/>
  <c r="R935" i="24"/>
  <c r="R936" i="24"/>
  <c r="R937" i="24"/>
  <c r="R938" i="24"/>
  <c r="R939" i="24"/>
  <c r="R940" i="24"/>
  <c r="R941" i="24"/>
  <c r="R942" i="24"/>
  <c r="R943" i="24"/>
  <c r="R944" i="24"/>
  <c r="R945" i="24"/>
  <c r="R946" i="24"/>
  <c r="R947" i="24"/>
  <c r="R948" i="24"/>
  <c r="R949" i="24"/>
  <c r="R950" i="24"/>
  <c r="R951" i="24"/>
  <c r="R952" i="24"/>
  <c r="R953" i="24"/>
  <c r="R954" i="24"/>
  <c r="R955" i="24"/>
  <c r="R956" i="24"/>
  <c r="R957" i="24"/>
  <c r="R958" i="24"/>
  <c r="R959" i="24"/>
  <c r="R960" i="24"/>
  <c r="R961" i="24"/>
  <c r="R962" i="24"/>
  <c r="R963" i="24"/>
  <c r="R964" i="24"/>
  <c r="R965" i="24"/>
  <c r="R966" i="24"/>
  <c r="R967" i="24"/>
  <c r="R968" i="24"/>
  <c r="R969" i="24"/>
  <c r="R970" i="24"/>
  <c r="R971" i="24"/>
  <c r="R972" i="24"/>
  <c r="R973" i="24"/>
  <c r="R974" i="24"/>
  <c r="R975" i="24"/>
  <c r="R976" i="24"/>
  <c r="R977" i="24"/>
  <c r="R978" i="24"/>
  <c r="R979" i="24"/>
  <c r="R980" i="24"/>
  <c r="R981" i="24"/>
  <c r="R982" i="24"/>
  <c r="R983" i="24"/>
  <c r="R984" i="24"/>
  <c r="R985" i="24"/>
  <c r="R986" i="24"/>
  <c r="R987" i="24"/>
  <c r="R988" i="24"/>
  <c r="R989" i="24"/>
  <c r="R990" i="24"/>
  <c r="R991" i="24"/>
  <c r="R992" i="24"/>
  <c r="R993" i="24"/>
  <c r="R994" i="24"/>
  <c r="R995" i="24"/>
  <c r="R996" i="24"/>
  <c r="R997" i="24"/>
  <c r="R998" i="24"/>
  <c r="R999" i="24"/>
  <c r="R1000" i="24"/>
  <c r="R1001" i="24"/>
  <c r="R1002" i="24"/>
  <c r="R1003" i="24"/>
  <c r="R1004" i="24"/>
  <c r="R1005" i="24"/>
  <c r="R1006" i="24"/>
  <c r="R1007" i="24"/>
  <c r="R1008" i="24"/>
  <c r="R1009" i="24"/>
  <c r="R1010" i="24"/>
  <c r="R1011" i="24"/>
  <c r="R12" i="24"/>
  <c r="E48" i="22"/>
  <c r="E47" i="22"/>
  <c r="E46" i="22"/>
  <c r="E45" i="22"/>
  <c r="E44" i="22"/>
  <c r="E43" i="22"/>
  <c r="E42" i="22"/>
  <c r="E41" i="22"/>
  <c r="E40" i="22"/>
  <c r="E39" i="22"/>
  <c r="E38" i="22"/>
  <c r="E37" i="22"/>
  <c r="E36" i="22"/>
  <c r="E34" i="22"/>
  <c r="E33" i="22"/>
  <c r="E32" i="22"/>
  <c r="E31" i="22"/>
  <c r="E30" i="22"/>
  <c r="E28" i="22"/>
  <c r="E27" i="22"/>
  <c r="E25" i="22"/>
  <c r="E24" i="22"/>
  <c r="E23" i="22"/>
  <c r="E22" i="22"/>
  <c r="E21" i="22"/>
  <c r="E13" i="22"/>
  <c r="E20" i="22"/>
  <c r="E10" i="22"/>
  <c r="E18" i="22"/>
  <c r="I18" i="22" s="1"/>
  <c r="E17" i="22"/>
  <c r="I17" i="22" s="1"/>
  <c r="E16" i="22"/>
  <c r="E15" i="22"/>
  <c r="E14" i="22"/>
  <c r="E12" i="22"/>
  <c r="E11" i="22"/>
  <c r="O35" i="21" l="1"/>
  <c r="O43" i="21"/>
  <c r="O53" i="21"/>
  <c r="O59" i="21"/>
  <c r="J34" i="21"/>
  <c r="A34" i="21" s="1"/>
  <c r="J35" i="21"/>
  <c r="A35" i="21" s="1"/>
  <c r="J36" i="21"/>
  <c r="A36" i="21" s="1"/>
  <c r="J37" i="21"/>
  <c r="A37" i="21" s="1"/>
  <c r="J38" i="21"/>
  <c r="A38" i="21" s="1"/>
  <c r="J39" i="21"/>
  <c r="A39" i="21" s="1"/>
  <c r="J40" i="21"/>
  <c r="A40" i="21" s="1"/>
  <c r="J41" i="21"/>
  <c r="A41" i="21" s="1"/>
  <c r="J42" i="21"/>
  <c r="A42" i="21" s="1"/>
  <c r="J43" i="21"/>
  <c r="A43" i="21" s="1"/>
  <c r="J44" i="21"/>
  <c r="A44" i="21" s="1"/>
  <c r="J45" i="21"/>
  <c r="A45" i="21" s="1"/>
  <c r="J46" i="21"/>
  <c r="A46" i="21" s="1"/>
  <c r="J47" i="21"/>
  <c r="A47" i="21" s="1"/>
  <c r="J48" i="21"/>
  <c r="A48" i="21" s="1"/>
  <c r="J49" i="21"/>
  <c r="A49" i="21" s="1"/>
  <c r="J50" i="21"/>
  <c r="A50" i="21" s="1"/>
  <c r="J51" i="21"/>
  <c r="A51" i="21" s="1"/>
  <c r="J52" i="21"/>
  <c r="A52" i="21" s="1"/>
  <c r="J53" i="21"/>
  <c r="A53" i="21" s="1"/>
  <c r="J54" i="21"/>
  <c r="A54" i="21" s="1"/>
  <c r="J55" i="21"/>
  <c r="A55" i="21" s="1"/>
  <c r="J56" i="21"/>
  <c r="A56" i="21" s="1"/>
  <c r="J57" i="21"/>
  <c r="A57" i="21" s="1"/>
  <c r="J58" i="21"/>
  <c r="A58" i="21" s="1"/>
  <c r="J59" i="21"/>
  <c r="A59" i="21" s="1"/>
  <c r="J60" i="21"/>
  <c r="A60" i="21" s="1"/>
  <c r="J61" i="21"/>
  <c r="A61" i="21" s="1"/>
  <c r="J62" i="21"/>
  <c r="A62" i="21" s="1"/>
  <c r="J63" i="21"/>
  <c r="A63" i="21" s="1"/>
  <c r="J64" i="21"/>
  <c r="A64" i="21" s="1"/>
  <c r="J65" i="21"/>
  <c r="A65" i="21" s="1"/>
  <c r="J66" i="21"/>
  <c r="A66" i="21" s="1"/>
  <c r="J67" i="21"/>
  <c r="A67" i="21" s="1"/>
  <c r="J68" i="21"/>
  <c r="A68" i="21" s="1"/>
  <c r="J69" i="21"/>
  <c r="A69" i="21" s="1"/>
  <c r="J70" i="21"/>
  <c r="A70" i="21" s="1"/>
  <c r="J71" i="21"/>
  <c r="A71" i="21" s="1"/>
  <c r="J72" i="21"/>
  <c r="A72" i="21" s="1"/>
  <c r="C71" i="21"/>
  <c r="C72" i="21"/>
  <c r="C65" i="21"/>
  <c r="C66" i="21"/>
  <c r="C67" i="21"/>
  <c r="C68" i="21"/>
  <c r="C69" i="21"/>
  <c r="C70" i="21"/>
  <c r="C63" i="21"/>
  <c r="C64" i="21"/>
  <c r="C58" i="21"/>
  <c r="C59" i="21"/>
  <c r="C60" i="21"/>
  <c r="C61" i="21"/>
  <c r="C62" i="21"/>
  <c r="C47" i="21"/>
  <c r="C48" i="21"/>
  <c r="C49" i="21"/>
  <c r="C50" i="21"/>
  <c r="C51" i="21"/>
  <c r="C52" i="21"/>
  <c r="C53" i="21"/>
  <c r="C54" i="21"/>
  <c r="C55" i="21"/>
  <c r="C56" i="21"/>
  <c r="C57" i="21"/>
  <c r="C34" i="21"/>
  <c r="C35" i="21"/>
  <c r="C36" i="21"/>
  <c r="C37" i="21"/>
  <c r="C38" i="21"/>
  <c r="C39" i="21"/>
  <c r="C40" i="21"/>
  <c r="C41" i="21"/>
  <c r="C42" i="21"/>
  <c r="C43" i="21"/>
  <c r="C44" i="21"/>
  <c r="C45" i="21"/>
  <c r="C46" i="21"/>
  <c r="O71" i="21"/>
  <c r="O70" i="21"/>
  <c r="O58" i="21"/>
  <c r="O57" i="21"/>
  <c r="O56" i="21"/>
  <c r="O55" i="21"/>
  <c r="I30" i="22"/>
  <c r="O72" i="21"/>
  <c r="O69" i="21"/>
  <c r="O68" i="21"/>
  <c r="O67" i="21"/>
  <c r="O66" i="21"/>
  <c r="I41" i="22"/>
  <c r="I40" i="22"/>
  <c r="I39" i="22"/>
  <c r="I38" i="22"/>
  <c r="I37" i="22"/>
  <c r="I36" i="22"/>
  <c r="H6" i="8"/>
  <c r="P76" i="21" s="1"/>
  <c r="F7" i="20"/>
  <c r="K7" i="20" s="1"/>
  <c r="E7" i="20"/>
  <c r="D7" i="20"/>
  <c r="C7" i="20"/>
  <c r="J33" i="21"/>
  <c r="A33" i="21" s="1"/>
  <c r="C33" i="21"/>
  <c r="A2" i="20"/>
  <c r="C8" i="20"/>
  <c r="L8" i="20" s="1"/>
  <c r="M8" i="20" s="1"/>
  <c r="D8" i="20"/>
  <c r="E8" i="20"/>
  <c r="F8" i="20"/>
  <c r="K8" i="20" s="1"/>
  <c r="G8" i="20"/>
  <c r="H8" i="20"/>
  <c r="C9" i="20"/>
  <c r="D9" i="20"/>
  <c r="E9" i="20"/>
  <c r="F9" i="20"/>
  <c r="K9" i="20" s="1"/>
  <c r="G9" i="20"/>
  <c r="H9" i="20"/>
  <c r="C10" i="20"/>
  <c r="L10" i="20" s="1"/>
  <c r="D10" i="20"/>
  <c r="E10" i="20"/>
  <c r="F10" i="20"/>
  <c r="K10" i="20" s="1"/>
  <c r="G10" i="20"/>
  <c r="H10" i="20"/>
  <c r="C11" i="20"/>
  <c r="L11" i="20" s="1"/>
  <c r="D11" i="20"/>
  <c r="E11" i="20"/>
  <c r="F11" i="20"/>
  <c r="K11" i="20" s="1"/>
  <c r="G11" i="20"/>
  <c r="H11" i="20"/>
  <c r="C12" i="20"/>
  <c r="L12" i="20" s="1"/>
  <c r="M12" i="20" s="1"/>
  <c r="D12" i="20"/>
  <c r="E12" i="20"/>
  <c r="F12" i="20"/>
  <c r="K12" i="20" s="1"/>
  <c r="G12" i="20"/>
  <c r="H12" i="20"/>
  <c r="C13" i="20"/>
  <c r="D13" i="20"/>
  <c r="E13" i="20"/>
  <c r="F13" i="20"/>
  <c r="K13" i="20" s="1"/>
  <c r="G13" i="20"/>
  <c r="H13" i="20"/>
  <c r="C14" i="20"/>
  <c r="L14" i="20" s="1"/>
  <c r="D14" i="20"/>
  <c r="E14" i="20"/>
  <c r="F14" i="20"/>
  <c r="K14" i="20" s="1"/>
  <c r="G14" i="20"/>
  <c r="H14" i="20"/>
  <c r="C15" i="20"/>
  <c r="L15" i="20" s="1"/>
  <c r="D15" i="20"/>
  <c r="E15" i="20"/>
  <c r="F15" i="20"/>
  <c r="K15" i="20" s="1"/>
  <c r="G15" i="20"/>
  <c r="H15" i="20"/>
  <c r="C16" i="20"/>
  <c r="L16" i="20" s="1"/>
  <c r="M16" i="20" s="1"/>
  <c r="D16" i="20"/>
  <c r="E16" i="20"/>
  <c r="F16" i="20"/>
  <c r="K16" i="20" s="1"/>
  <c r="G16" i="20"/>
  <c r="H16" i="20"/>
  <c r="C17" i="20"/>
  <c r="D17" i="20"/>
  <c r="E17" i="20"/>
  <c r="F17" i="20"/>
  <c r="K17" i="20" s="1"/>
  <c r="G17" i="20"/>
  <c r="H17" i="20"/>
  <c r="C18" i="20"/>
  <c r="L18" i="20" s="1"/>
  <c r="D18" i="20"/>
  <c r="E18" i="20"/>
  <c r="F18" i="20"/>
  <c r="K18" i="20" s="1"/>
  <c r="G18" i="20"/>
  <c r="H18" i="20"/>
  <c r="C19" i="20"/>
  <c r="L19" i="20" s="1"/>
  <c r="D19" i="20"/>
  <c r="E19" i="20"/>
  <c r="F19" i="20"/>
  <c r="K19" i="20" s="1"/>
  <c r="G19" i="20"/>
  <c r="H19" i="20"/>
  <c r="C20" i="20"/>
  <c r="L20" i="20" s="1"/>
  <c r="M20" i="20" s="1"/>
  <c r="D20" i="20"/>
  <c r="E20" i="20"/>
  <c r="F20" i="20"/>
  <c r="K20" i="20" s="1"/>
  <c r="G20" i="20"/>
  <c r="H20" i="20"/>
  <c r="C21" i="20"/>
  <c r="D21" i="20"/>
  <c r="E21" i="20"/>
  <c r="F21" i="20"/>
  <c r="K21" i="20" s="1"/>
  <c r="G21" i="20"/>
  <c r="H21" i="20"/>
  <c r="C22" i="20"/>
  <c r="L22" i="20" s="1"/>
  <c r="D22" i="20"/>
  <c r="E22" i="20"/>
  <c r="F22" i="20"/>
  <c r="K22" i="20" s="1"/>
  <c r="G22" i="20"/>
  <c r="H22" i="20"/>
  <c r="C23" i="20"/>
  <c r="L23" i="20" s="1"/>
  <c r="D23" i="20"/>
  <c r="E23" i="20"/>
  <c r="F23" i="20"/>
  <c r="K23" i="20" s="1"/>
  <c r="G23" i="20"/>
  <c r="H23" i="20"/>
  <c r="C24" i="20"/>
  <c r="L24" i="20" s="1"/>
  <c r="M24" i="20" s="1"/>
  <c r="D24" i="20"/>
  <c r="E24" i="20"/>
  <c r="F24" i="20"/>
  <c r="K24" i="20" s="1"/>
  <c r="G24" i="20"/>
  <c r="H24" i="20"/>
  <c r="C25" i="20"/>
  <c r="D25" i="20"/>
  <c r="E25" i="20"/>
  <c r="F25" i="20"/>
  <c r="K25" i="20" s="1"/>
  <c r="G25" i="20"/>
  <c r="H25" i="20"/>
  <c r="C26" i="20"/>
  <c r="L26" i="20" s="1"/>
  <c r="D26" i="20"/>
  <c r="E26" i="20"/>
  <c r="F26" i="20"/>
  <c r="K26" i="20" s="1"/>
  <c r="G26" i="20"/>
  <c r="H26" i="20"/>
  <c r="C27" i="20"/>
  <c r="L27" i="20" s="1"/>
  <c r="D27" i="20"/>
  <c r="E27" i="20"/>
  <c r="F27" i="20"/>
  <c r="K27" i="20" s="1"/>
  <c r="G27" i="20"/>
  <c r="H27" i="20"/>
  <c r="C28" i="20"/>
  <c r="L28" i="20" s="1"/>
  <c r="M28" i="20" s="1"/>
  <c r="D28" i="20"/>
  <c r="E28" i="20"/>
  <c r="F28" i="20"/>
  <c r="K28" i="20" s="1"/>
  <c r="G28" i="20"/>
  <c r="H28" i="20"/>
  <c r="C29" i="20"/>
  <c r="D29" i="20"/>
  <c r="E29" i="20"/>
  <c r="F29" i="20"/>
  <c r="K29" i="20" s="1"/>
  <c r="G29" i="20"/>
  <c r="H29" i="20"/>
  <c r="C30" i="20"/>
  <c r="L30" i="20" s="1"/>
  <c r="D30" i="20"/>
  <c r="E30" i="20"/>
  <c r="F30" i="20"/>
  <c r="K30" i="20" s="1"/>
  <c r="G30" i="20"/>
  <c r="H30" i="20"/>
  <c r="C31" i="20"/>
  <c r="L31" i="20" s="1"/>
  <c r="D31" i="20"/>
  <c r="E31" i="20"/>
  <c r="F31" i="20"/>
  <c r="K31" i="20" s="1"/>
  <c r="G31" i="20"/>
  <c r="H31" i="20"/>
  <c r="C32" i="20"/>
  <c r="L32" i="20" s="1"/>
  <c r="M32" i="20" s="1"/>
  <c r="D32" i="20"/>
  <c r="E32" i="20"/>
  <c r="F32" i="20"/>
  <c r="K32" i="20" s="1"/>
  <c r="G32" i="20"/>
  <c r="H32" i="20"/>
  <c r="C33" i="20"/>
  <c r="D33" i="20"/>
  <c r="E33" i="20"/>
  <c r="F33" i="20"/>
  <c r="K33" i="20" s="1"/>
  <c r="G33" i="20"/>
  <c r="H33" i="20"/>
  <c r="C34" i="20"/>
  <c r="L34" i="20" s="1"/>
  <c r="D34" i="20"/>
  <c r="E34" i="20"/>
  <c r="F34" i="20"/>
  <c r="K34" i="20" s="1"/>
  <c r="G34" i="20"/>
  <c r="H34" i="20"/>
  <c r="C35" i="20"/>
  <c r="L35" i="20" s="1"/>
  <c r="D35" i="20"/>
  <c r="E35" i="20"/>
  <c r="F35" i="20"/>
  <c r="K35" i="20" s="1"/>
  <c r="G35" i="20"/>
  <c r="H35" i="20"/>
  <c r="C36" i="20"/>
  <c r="L36" i="20" s="1"/>
  <c r="M36" i="20" s="1"/>
  <c r="D36" i="20"/>
  <c r="E36" i="20"/>
  <c r="F36" i="20"/>
  <c r="K36" i="20" s="1"/>
  <c r="G36" i="20"/>
  <c r="H36" i="20"/>
  <c r="C37" i="20"/>
  <c r="D37" i="20"/>
  <c r="E37" i="20"/>
  <c r="F37" i="20"/>
  <c r="K37" i="20" s="1"/>
  <c r="G37" i="20"/>
  <c r="H37" i="20"/>
  <c r="C38" i="20"/>
  <c r="D38" i="20"/>
  <c r="E38" i="20"/>
  <c r="F38" i="20"/>
  <c r="K38" i="20" s="1"/>
  <c r="G38" i="20"/>
  <c r="H38" i="20"/>
  <c r="C39" i="20"/>
  <c r="L39" i="20" s="1"/>
  <c r="D39" i="20"/>
  <c r="E39" i="20"/>
  <c r="F39" i="20"/>
  <c r="K39" i="20" s="1"/>
  <c r="G39" i="20"/>
  <c r="H39" i="20"/>
  <c r="C40" i="20"/>
  <c r="L40" i="20" s="1"/>
  <c r="M40" i="20" s="1"/>
  <c r="D40" i="20"/>
  <c r="E40" i="20"/>
  <c r="F40" i="20"/>
  <c r="K40" i="20" s="1"/>
  <c r="G40" i="20"/>
  <c r="H40" i="20"/>
  <c r="C41" i="20"/>
  <c r="D41" i="20"/>
  <c r="E41" i="20"/>
  <c r="F41" i="20"/>
  <c r="K41" i="20" s="1"/>
  <c r="G41" i="20"/>
  <c r="H41" i="20"/>
  <c r="C42" i="20"/>
  <c r="D42" i="20"/>
  <c r="E42" i="20"/>
  <c r="F42" i="20"/>
  <c r="K42" i="20" s="1"/>
  <c r="G42" i="20"/>
  <c r="H42" i="20"/>
  <c r="C43" i="20"/>
  <c r="L43" i="20" s="1"/>
  <c r="D43" i="20"/>
  <c r="E43" i="20"/>
  <c r="F43" i="20"/>
  <c r="K43" i="20" s="1"/>
  <c r="G43" i="20"/>
  <c r="H43" i="20"/>
  <c r="C44" i="20"/>
  <c r="L44" i="20" s="1"/>
  <c r="M44" i="20" s="1"/>
  <c r="D44" i="20"/>
  <c r="E44" i="20"/>
  <c r="F44" i="20"/>
  <c r="K44" i="20" s="1"/>
  <c r="G44" i="20"/>
  <c r="H44" i="20"/>
  <c r="C45" i="20"/>
  <c r="D45" i="20"/>
  <c r="E45" i="20"/>
  <c r="F45" i="20"/>
  <c r="K45" i="20" s="1"/>
  <c r="G45" i="20"/>
  <c r="H45" i="20"/>
  <c r="C46" i="20"/>
  <c r="D46" i="20"/>
  <c r="E46" i="20"/>
  <c r="F46" i="20"/>
  <c r="K46" i="20" s="1"/>
  <c r="G46" i="20"/>
  <c r="H46" i="20"/>
  <c r="C47" i="20"/>
  <c r="L47" i="20" s="1"/>
  <c r="D47" i="20"/>
  <c r="E47" i="20"/>
  <c r="F47" i="20"/>
  <c r="K47" i="20" s="1"/>
  <c r="G47" i="20"/>
  <c r="H47" i="20"/>
  <c r="C48" i="20"/>
  <c r="L48" i="20" s="1"/>
  <c r="M48" i="20" s="1"/>
  <c r="D48" i="20"/>
  <c r="E48" i="20"/>
  <c r="F48" i="20"/>
  <c r="K48" i="20" s="1"/>
  <c r="G48" i="20"/>
  <c r="H48" i="20"/>
  <c r="C49" i="20"/>
  <c r="D49" i="20"/>
  <c r="E49" i="20"/>
  <c r="F49" i="20"/>
  <c r="K49" i="20" s="1"/>
  <c r="G49" i="20"/>
  <c r="H49" i="20"/>
  <c r="C50" i="20"/>
  <c r="D50" i="20"/>
  <c r="E50" i="20"/>
  <c r="F50" i="20"/>
  <c r="K50" i="20" s="1"/>
  <c r="G50" i="20"/>
  <c r="H50" i="20"/>
  <c r="C51" i="20"/>
  <c r="L51" i="20" s="1"/>
  <c r="D51" i="20"/>
  <c r="E51" i="20"/>
  <c r="F51" i="20"/>
  <c r="K51" i="20" s="1"/>
  <c r="G51" i="20"/>
  <c r="H51" i="20"/>
  <c r="C52" i="20"/>
  <c r="L52" i="20" s="1"/>
  <c r="M52" i="20" s="1"/>
  <c r="D52" i="20"/>
  <c r="E52" i="20"/>
  <c r="F52" i="20"/>
  <c r="K52" i="20" s="1"/>
  <c r="G52" i="20"/>
  <c r="H52" i="20"/>
  <c r="C53" i="20"/>
  <c r="D53" i="20"/>
  <c r="E53" i="20"/>
  <c r="F53" i="20"/>
  <c r="G53" i="20"/>
  <c r="H53" i="20"/>
  <c r="C54" i="20"/>
  <c r="D54" i="20"/>
  <c r="E54" i="20"/>
  <c r="F54" i="20"/>
  <c r="G54" i="20"/>
  <c r="H54" i="20"/>
  <c r="C55" i="20"/>
  <c r="D55" i="20"/>
  <c r="E55" i="20"/>
  <c r="F55" i="20"/>
  <c r="G55" i="20"/>
  <c r="H55" i="20"/>
  <c r="C56" i="20"/>
  <c r="D56" i="20"/>
  <c r="E56" i="20"/>
  <c r="F56" i="20"/>
  <c r="G56" i="20"/>
  <c r="H56" i="20"/>
  <c r="C57" i="20"/>
  <c r="D57" i="20"/>
  <c r="E57" i="20"/>
  <c r="F57" i="20"/>
  <c r="G57" i="20"/>
  <c r="H57" i="20"/>
  <c r="C58" i="20"/>
  <c r="D58" i="20"/>
  <c r="E58" i="20"/>
  <c r="F58" i="20"/>
  <c r="G58" i="20"/>
  <c r="H58" i="20"/>
  <c r="C59" i="20"/>
  <c r="D59" i="20"/>
  <c r="E59" i="20"/>
  <c r="F59" i="20"/>
  <c r="G59" i="20"/>
  <c r="H59" i="20"/>
  <c r="C60" i="20"/>
  <c r="D60" i="20"/>
  <c r="E60" i="20"/>
  <c r="F60" i="20"/>
  <c r="G60" i="20"/>
  <c r="H60" i="20"/>
  <c r="C61" i="20"/>
  <c r="D61" i="20"/>
  <c r="E61" i="20"/>
  <c r="F61" i="20"/>
  <c r="G61" i="20"/>
  <c r="H61" i="20"/>
  <c r="C62" i="20"/>
  <c r="D62" i="20"/>
  <c r="E62" i="20"/>
  <c r="F62" i="20"/>
  <c r="G62" i="20"/>
  <c r="H62" i="20"/>
  <c r="C63" i="20"/>
  <c r="D63" i="20"/>
  <c r="E63" i="20"/>
  <c r="F63" i="20"/>
  <c r="G63" i="20"/>
  <c r="H63" i="20"/>
  <c r="C64" i="20"/>
  <c r="D64" i="20"/>
  <c r="E64" i="20"/>
  <c r="F64" i="20"/>
  <c r="G64" i="20"/>
  <c r="H64" i="20"/>
  <c r="C65" i="20"/>
  <c r="D65" i="20"/>
  <c r="E65" i="20"/>
  <c r="F65" i="20"/>
  <c r="G65" i="20"/>
  <c r="H65" i="20"/>
  <c r="C66" i="20"/>
  <c r="D66" i="20"/>
  <c r="E66" i="20"/>
  <c r="F66" i="20"/>
  <c r="G66" i="20"/>
  <c r="H66" i="20"/>
  <c r="C67" i="20"/>
  <c r="D67" i="20"/>
  <c r="E67" i="20"/>
  <c r="F67" i="20"/>
  <c r="G67" i="20"/>
  <c r="H67" i="20"/>
  <c r="C68" i="20"/>
  <c r="D68" i="20"/>
  <c r="E68" i="20"/>
  <c r="F68" i="20"/>
  <c r="G68" i="20"/>
  <c r="H68" i="20"/>
  <c r="C69" i="20"/>
  <c r="D69" i="20"/>
  <c r="E69" i="20"/>
  <c r="F69" i="20"/>
  <c r="G69" i="20"/>
  <c r="H69" i="20"/>
  <c r="C70" i="20"/>
  <c r="D70" i="20"/>
  <c r="E70" i="20"/>
  <c r="F70" i="20"/>
  <c r="G70" i="20"/>
  <c r="H70" i="20"/>
  <c r="C71" i="20"/>
  <c r="D71" i="20"/>
  <c r="E71" i="20"/>
  <c r="F71" i="20"/>
  <c r="G71" i="20"/>
  <c r="H71" i="20"/>
  <c r="C72" i="20"/>
  <c r="D72" i="20"/>
  <c r="E72" i="20"/>
  <c r="F72" i="20"/>
  <c r="G72" i="20"/>
  <c r="H72" i="20"/>
  <c r="C73" i="20"/>
  <c r="D73" i="20"/>
  <c r="E73" i="20"/>
  <c r="F73" i="20"/>
  <c r="G73" i="20"/>
  <c r="H73" i="20"/>
  <c r="C74" i="20"/>
  <c r="D74" i="20"/>
  <c r="E74" i="20"/>
  <c r="F74" i="20"/>
  <c r="G74" i="20"/>
  <c r="H74" i="20"/>
  <c r="C75" i="20"/>
  <c r="D75" i="20"/>
  <c r="E75" i="20"/>
  <c r="F75" i="20"/>
  <c r="G75" i="20"/>
  <c r="H75" i="20"/>
  <c r="C76" i="20"/>
  <c r="D76" i="20"/>
  <c r="E76" i="20"/>
  <c r="F76" i="20"/>
  <c r="G76" i="20"/>
  <c r="H76" i="20"/>
  <c r="C77" i="20"/>
  <c r="D77" i="20"/>
  <c r="E77" i="20"/>
  <c r="F77" i="20"/>
  <c r="G77" i="20"/>
  <c r="H77" i="20"/>
  <c r="C78" i="20"/>
  <c r="D78" i="20"/>
  <c r="E78" i="20"/>
  <c r="F78" i="20"/>
  <c r="G78" i="20"/>
  <c r="H78" i="20"/>
  <c r="C79" i="20"/>
  <c r="D79" i="20"/>
  <c r="E79" i="20"/>
  <c r="F79" i="20"/>
  <c r="G79" i="20"/>
  <c r="H79" i="20"/>
  <c r="C80" i="20"/>
  <c r="D80" i="20"/>
  <c r="E80" i="20"/>
  <c r="F80" i="20"/>
  <c r="G80" i="20"/>
  <c r="H80" i="20"/>
  <c r="C81" i="20"/>
  <c r="D81" i="20"/>
  <c r="E81" i="20"/>
  <c r="F81" i="20"/>
  <c r="G81" i="20"/>
  <c r="H81" i="20"/>
  <c r="C82" i="20"/>
  <c r="D82" i="20"/>
  <c r="E82" i="20"/>
  <c r="F82" i="20"/>
  <c r="G82" i="20"/>
  <c r="H82" i="20"/>
  <c r="C83" i="20"/>
  <c r="D83" i="20"/>
  <c r="E83" i="20"/>
  <c r="F83" i="20"/>
  <c r="G83" i="20"/>
  <c r="H83" i="20"/>
  <c r="C84" i="20"/>
  <c r="D84" i="20"/>
  <c r="E84" i="20"/>
  <c r="F84" i="20"/>
  <c r="G84" i="20"/>
  <c r="H84" i="20"/>
  <c r="C85" i="20"/>
  <c r="D85" i="20"/>
  <c r="E85" i="20"/>
  <c r="F85" i="20"/>
  <c r="G85" i="20"/>
  <c r="H85" i="20"/>
  <c r="C86" i="20"/>
  <c r="D86" i="20"/>
  <c r="E86" i="20"/>
  <c r="F86" i="20"/>
  <c r="G86" i="20"/>
  <c r="H86" i="20"/>
  <c r="C87" i="20"/>
  <c r="D87" i="20"/>
  <c r="E87" i="20"/>
  <c r="F87" i="20"/>
  <c r="G87" i="20"/>
  <c r="H87" i="20"/>
  <c r="C88" i="20"/>
  <c r="D88" i="20"/>
  <c r="E88" i="20"/>
  <c r="F88" i="20"/>
  <c r="G88" i="20"/>
  <c r="H88" i="20"/>
  <c r="C89" i="20"/>
  <c r="D89" i="20"/>
  <c r="E89" i="20"/>
  <c r="F89" i="20"/>
  <c r="G89" i="20"/>
  <c r="H89" i="20"/>
  <c r="C90" i="20"/>
  <c r="D90" i="20"/>
  <c r="E90" i="20"/>
  <c r="F90" i="20"/>
  <c r="G90" i="20"/>
  <c r="H90" i="20"/>
  <c r="C91" i="20"/>
  <c r="D91" i="20"/>
  <c r="E91" i="20"/>
  <c r="F91" i="20"/>
  <c r="G91" i="20"/>
  <c r="H91" i="20"/>
  <c r="C92" i="20"/>
  <c r="D92" i="20"/>
  <c r="E92" i="20"/>
  <c r="F92" i="20"/>
  <c r="G92" i="20"/>
  <c r="H92" i="20"/>
  <c r="C93" i="20"/>
  <c r="D93" i="20"/>
  <c r="E93" i="20"/>
  <c r="F93" i="20"/>
  <c r="G93" i="20"/>
  <c r="H93" i="20"/>
  <c r="C94" i="20"/>
  <c r="D94" i="20"/>
  <c r="E94" i="20"/>
  <c r="F94" i="20"/>
  <c r="G94" i="20"/>
  <c r="H94" i="20"/>
  <c r="C95" i="20"/>
  <c r="D95" i="20"/>
  <c r="E95" i="20"/>
  <c r="F95" i="20"/>
  <c r="G95" i="20"/>
  <c r="H95" i="20"/>
  <c r="C96" i="20"/>
  <c r="D96" i="20"/>
  <c r="E96" i="20"/>
  <c r="F96" i="20"/>
  <c r="G96" i="20"/>
  <c r="H96" i="20"/>
  <c r="C97" i="20"/>
  <c r="D97" i="20"/>
  <c r="E97" i="20"/>
  <c r="F97" i="20"/>
  <c r="G97" i="20"/>
  <c r="H97" i="20"/>
  <c r="C98" i="20"/>
  <c r="D98" i="20"/>
  <c r="E98" i="20"/>
  <c r="F98" i="20"/>
  <c r="G98" i="20"/>
  <c r="H98" i="20"/>
  <c r="C99" i="20"/>
  <c r="D99" i="20"/>
  <c r="E99" i="20"/>
  <c r="F99" i="20"/>
  <c r="G99" i="20"/>
  <c r="H99" i="20"/>
  <c r="C100" i="20"/>
  <c r="D100" i="20"/>
  <c r="E100" i="20"/>
  <c r="F100" i="20"/>
  <c r="G100" i="20"/>
  <c r="H100" i="20"/>
  <c r="C101" i="20"/>
  <c r="D101" i="20"/>
  <c r="E101" i="20"/>
  <c r="F101" i="20"/>
  <c r="G101" i="20"/>
  <c r="H101" i="20"/>
  <c r="C102" i="20"/>
  <c r="D102" i="20"/>
  <c r="E102" i="20"/>
  <c r="F102" i="20"/>
  <c r="G102" i="20"/>
  <c r="H102" i="20"/>
  <c r="C103" i="20"/>
  <c r="D103" i="20"/>
  <c r="E103" i="20"/>
  <c r="F103" i="20"/>
  <c r="G103" i="20"/>
  <c r="H103" i="20"/>
  <c r="C104" i="20"/>
  <c r="D104" i="20"/>
  <c r="E104" i="20"/>
  <c r="F104" i="20"/>
  <c r="G104" i="20"/>
  <c r="H104" i="20"/>
  <c r="C105" i="20"/>
  <c r="D105" i="20"/>
  <c r="E105" i="20"/>
  <c r="F105" i="20"/>
  <c r="G105" i="20"/>
  <c r="H105" i="20"/>
  <c r="C106" i="20"/>
  <c r="D106" i="20"/>
  <c r="E106" i="20"/>
  <c r="F106" i="20"/>
  <c r="G106" i="20"/>
  <c r="H106" i="20"/>
  <c r="C107" i="20"/>
  <c r="D107" i="20"/>
  <c r="E107" i="20"/>
  <c r="F107" i="20"/>
  <c r="G107" i="20"/>
  <c r="H107" i="20"/>
  <c r="C108" i="20"/>
  <c r="D108" i="20"/>
  <c r="E108" i="20"/>
  <c r="F108" i="20"/>
  <c r="G108" i="20"/>
  <c r="H108" i="20"/>
  <c r="C109" i="20"/>
  <c r="D109" i="20"/>
  <c r="E109" i="20"/>
  <c r="F109" i="20"/>
  <c r="G109" i="20"/>
  <c r="H109" i="20"/>
  <c r="C110" i="20"/>
  <c r="D110" i="20"/>
  <c r="E110" i="20"/>
  <c r="F110" i="20"/>
  <c r="G110" i="20"/>
  <c r="H110" i="20"/>
  <c r="C111" i="20"/>
  <c r="D111" i="20"/>
  <c r="E111" i="20"/>
  <c r="F111" i="20"/>
  <c r="G111" i="20"/>
  <c r="H111" i="20"/>
  <c r="C112" i="20"/>
  <c r="D112" i="20"/>
  <c r="E112" i="20"/>
  <c r="F112" i="20"/>
  <c r="G112" i="20"/>
  <c r="H112" i="20"/>
  <c r="C113" i="20"/>
  <c r="D113" i="20"/>
  <c r="E113" i="20"/>
  <c r="F113" i="20"/>
  <c r="G113" i="20"/>
  <c r="H113" i="20"/>
  <c r="C114" i="20"/>
  <c r="D114" i="20"/>
  <c r="E114" i="20"/>
  <c r="F114" i="20"/>
  <c r="G114" i="20"/>
  <c r="H114" i="20"/>
  <c r="C115" i="20"/>
  <c r="D115" i="20"/>
  <c r="E115" i="20"/>
  <c r="F115" i="20"/>
  <c r="G115" i="20"/>
  <c r="H115" i="20"/>
  <c r="C116" i="20"/>
  <c r="D116" i="20"/>
  <c r="E116" i="20"/>
  <c r="F116" i="20"/>
  <c r="G116" i="20"/>
  <c r="H116" i="20"/>
  <c r="C117" i="20"/>
  <c r="D117" i="20"/>
  <c r="E117" i="20"/>
  <c r="F117" i="20"/>
  <c r="G117" i="20"/>
  <c r="H117" i="20"/>
  <c r="C118" i="20"/>
  <c r="D118" i="20"/>
  <c r="E118" i="20"/>
  <c r="F118" i="20"/>
  <c r="G118" i="20"/>
  <c r="H118" i="20"/>
  <c r="C119" i="20"/>
  <c r="D119" i="20"/>
  <c r="E119" i="20"/>
  <c r="F119" i="20"/>
  <c r="G119" i="20"/>
  <c r="H119" i="20"/>
  <c r="C120" i="20"/>
  <c r="D120" i="20"/>
  <c r="E120" i="20"/>
  <c r="F120" i="20"/>
  <c r="G120" i="20"/>
  <c r="H120" i="20"/>
  <c r="C121" i="20"/>
  <c r="D121" i="20"/>
  <c r="E121" i="20"/>
  <c r="F121" i="20"/>
  <c r="G121" i="20"/>
  <c r="H121" i="20"/>
  <c r="C122" i="20"/>
  <c r="D122" i="20"/>
  <c r="E122" i="20"/>
  <c r="F122" i="20"/>
  <c r="G122" i="20"/>
  <c r="H122" i="20"/>
  <c r="C123" i="20"/>
  <c r="D123" i="20"/>
  <c r="E123" i="20"/>
  <c r="F123" i="20"/>
  <c r="G123" i="20"/>
  <c r="H123" i="20"/>
  <c r="C124" i="20"/>
  <c r="D124" i="20"/>
  <c r="E124" i="20"/>
  <c r="F124" i="20"/>
  <c r="G124" i="20"/>
  <c r="H124" i="20"/>
  <c r="C125" i="20"/>
  <c r="D125" i="20"/>
  <c r="E125" i="20"/>
  <c r="F125" i="20"/>
  <c r="G125" i="20"/>
  <c r="H125" i="20"/>
  <c r="C126" i="20"/>
  <c r="D126" i="20"/>
  <c r="E126" i="20"/>
  <c r="F126" i="20"/>
  <c r="G126" i="20"/>
  <c r="H126" i="20"/>
  <c r="C127" i="20"/>
  <c r="D127" i="20"/>
  <c r="E127" i="20"/>
  <c r="F127" i="20"/>
  <c r="G127" i="20"/>
  <c r="H127" i="20"/>
  <c r="C128" i="20"/>
  <c r="D128" i="20"/>
  <c r="E128" i="20"/>
  <c r="F128" i="20"/>
  <c r="G128" i="20"/>
  <c r="H128" i="20"/>
  <c r="C129" i="20"/>
  <c r="D129" i="20"/>
  <c r="E129" i="20"/>
  <c r="F129" i="20"/>
  <c r="G129" i="20"/>
  <c r="H129" i="20"/>
  <c r="C130" i="20"/>
  <c r="D130" i="20"/>
  <c r="E130" i="20"/>
  <c r="F130" i="20"/>
  <c r="G130" i="20"/>
  <c r="H130" i="20"/>
  <c r="C131" i="20"/>
  <c r="D131" i="20"/>
  <c r="E131" i="20"/>
  <c r="F131" i="20"/>
  <c r="G131" i="20"/>
  <c r="H131" i="20"/>
  <c r="C132" i="20"/>
  <c r="D132" i="20"/>
  <c r="E132" i="20"/>
  <c r="F132" i="20"/>
  <c r="G132" i="20"/>
  <c r="H132" i="20"/>
  <c r="C133" i="20"/>
  <c r="D133" i="20"/>
  <c r="E133" i="20"/>
  <c r="F133" i="20"/>
  <c r="G133" i="20"/>
  <c r="H133" i="20"/>
  <c r="C134" i="20"/>
  <c r="D134" i="20"/>
  <c r="E134" i="20"/>
  <c r="F134" i="20"/>
  <c r="G134" i="20"/>
  <c r="H134" i="20"/>
  <c r="C135" i="20"/>
  <c r="D135" i="20"/>
  <c r="E135" i="20"/>
  <c r="F135" i="20"/>
  <c r="G135" i="20"/>
  <c r="H135" i="20"/>
  <c r="C136" i="20"/>
  <c r="D136" i="20"/>
  <c r="E136" i="20"/>
  <c r="F136" i="20"/>
  <c r="G136" i="20"/>
  <c r="H136" i="20"/>
  <c r="C137" i="20"/>
  <c r="D137" i="20"/>
  <c r="E137" i="20"/>
  <c r="F137" i="20"/>
  <c r="G137" i="20"/>
  <c r="H137" i="20"/>
  <c r="C138" i="20"/>
  <c r="D138" i="20"/>
  <c r="E138" i="20"/>
  <c r="F138" i="20"/>
  <c r="G138" i="20"/>
  <c r="H138" i="20"/>
  <c r="C139" i="20"/>
  <c r="D139" i="20"/>
  <c r="E139" i="20"/>
  <c r="F139" i="20"/>
  <c r="G139" i="20"/>
  <c r="H139" i="20"/>
  <c r="C140" i="20"/>
  <c r="D140" i="20"/>
  <c r="E140" i="20"/>
  <c r="F140" i="20"/>
  <c r="G140" i="20"/>
  <c r="H140" i="20"/>
  <c r="C141" i="20"/>
  <c r="D141" i="20"/>
  <c r="E141" i="20"/>
  <c r="F141" i="20"/>
  <c r="G141" i="20"/>
  <c r="H141" i="20"/>
  <c r="C142" i="20"/>
  <c r="D142" i="20"/>
  <c r="E142" i="20"/>
  <c r="F142" i="20"/>
  <c r="G142" i="20"/>
  <c r="H142" i="20"/>
  <c r="C143" i="20"/>
  <c r="D143" i="20"/>
  <c r="E143" i="20"/>
  <c r="F143" i="20"/>
  <c r="G143" i="20"/>
  <c r="H143" i="20"/>
  <c r="C144" i="20"/>
  <c r="D144" i="20"/>
  <c r="E144" i="20"/>
  <c r="F144" i="20"/>
  <c r="G144" i="20"/>
  <c r="H144" i="20"/>
  <c r="C145" i="20"/>
  <c r="D145" i="20"/>
  <c r="E145" i="20"/>
  <c r="F145" i="20"/>
  <c r="G145" i="20"/>
  <c r="H145" i="20"/>
  <c r="C146" i="20"/>
  <c r="D146" i="20"/>
  <c r="E146" i="20"/>
  <c r="F146" i="20"/>
  <c r="G146" i="20"/>
  <c r="H146" i="20"/>
  <c r="C147" i="20"/>
  <c r="D147" i="20"/>
  <c r="E147" i="20"/>
  <c r="F147" i="20"/>
  <c r="G147" i="20"/>
  <c r="H147" i="20"/>
  <c r="C148" i="20"/>
  <c r="D148" i="20"/>
  <c r="E148" i="20"/>
  <c r="F148" i="20"/>
  <c r="G148" i="20"/>
  <c r="H148" i="20"/>
  <c r="C149" i="20"/>
  <c r="D149" i="20"/>
  <c r="E149" i="20"/>
  <c r="F149" i="20"/>
  <c r="G149" i="20"/>
  <c r="H149" i="20"/>
  <c r="C150" i="20"/>
  <c r="D150" i="20"/>
  <c r="E150" i="20"/>
  <c r="F150" i="20"/>
  <c r="G150" i="20"/>
  <c r="H150" i="20"/>
  <c r="C151" i="20"/>
  <c r="D151" i="20"/>
  <c r="E151" i="20"/>
  <c r="F151" i="20"/>
  <c r="G151" i="20"/>
  <c r="H151" i="20"/>
  <c r="C152" i="20"/>
  <c r="D152" i="20"/>
  <c r="E152" i="20"/>
  <c r="F152" i="20"/>
  <c r="G152" i="20"/>
  <c r="H152" i="20"/>
  <c r="C153" i="20"/>
  <c r="D153" i="20"/>
  <c r="E153" i="20"/>
  <c r="F153" i="20"/>
  <c r="G153" i="20"/>
  <c r="H153" i="20"/>
  <c r="C154" i="20"/>
  <c r="D154" i="20"/>
  <c r="E154" i="20"/>
  <c r="F154" i="20"/>
  <c r="G154" i="20"/>
  <c r="H154" i="20"/>
  <c r="C155" i="20"/>
  <c r="D155" i="20"/>
  <c r="E155" i="20"/>
  <c r="F155" i="20"/>
  <c r="G155" i="20"/>
  <c r="H155" i="20"/>
  <c r="C156" i="20"/>
  <c r="D156" i="20"/>
  <c r="E156" i="20"/>
  <c r="F156" i="20"/>
  <c r="G156" i="20"/>
  <c r="H156" i="20"/>
  <c r="C157" i="20"/>
  <c r="D157" i="20"/>
  <c r="E157" i="20"/>
  <c r="F157" i="20"/>
  <c r="G157" i="20"/>
  <c r="H157" i="20"/>
  <c r="C158" i="20"/>
  <c r="D158" i="20"/>
  <c r="E158" i="20"/>
  <c r="F158" i="20"/>
  <c r="G158" i="20"/>
  <c r="H158" i="20"/>
  <c r="C159" i="20"/>
  <c r="D159" i="20"/>
  <c r="E159" i="20"/>
  <c r="F159" i="20"/>
  <c r="G159" i="20"/>
  <c r="H159" i="20"/>
  <c r="C160" i="20"/>
  <c r="D160" i="20"/>
  <c r="E160" i="20"/>
  <c r="F160" i="20"/>
  <c r="G160" i="20"/>
  <c r="H160" i="20"/>
  <c r="C161" i="20"/>
  <c r="D161" i="20"/>
  <c r="E161" i="20"/>
  <c r="F161" i="20"/>
  <c r="G161" i="20"/>
  <c r="H161" i="20"/>
  <c r="C162" i="20"/>
  <c r="D162" i="20"/>
  <c r="E162" i="20"/>
  <c r="F162" i="20"/>
  <c r="G162" i="20"/>
  <c r="H162" i="20"/>
  <c r="C163" i="20"/>
  <c r="D163" i="20"/>
  <c r="E163" i="20"/>
  <c r="F163" i="20"/>
  <c r="G163" i="20"/>
  <c r="H163" i="20"/>
  <c r="C164" i="20"/>
  <c r="D164" i="20"/>
  <c r="E164" i="20"/>
  <c r="F164" i="20"/>
  <c r="G164" i="20"/>
  <c r="H164" i="20"/>
  <c r="C165" i="20"/>
  <c r="D165" i="20"/>
  <c r="E165" i="20"/>
  <c r="F165" i="20"/>
  <c r="G165" i="20"/>
  <c r="H165" i="20"/>
  <c r="C166" i="20"/>
  <c r="D166" i="20"/>
  <c r="E166" i="20"/>
  <c r="F166" i="20"/>
  <c r="G166" i="20"/>
  <c r="H166" i="20"/>
  <c r="C167" i="20"/>
  <c r="D167" i="20"/>
  <c r="E167" i="20"/>
  <c r="F167" i="20"/>
  <c r="G167" i="20"/>
  <c r="H167" i="20"/>
  <c r="C168" i="20"/>
  <c r="D168" i="20"/>
  <c r="E168" i="20"/>
  <c r="F168" i="20"/>
  <c r="G168" i="20"/>
  <c r="H168" i="20"/>
  <c r="C169" i="20"/>
  <c r="D169" i="20"/>
  <c r="E169" i="20"/>
  <c r="F169" i="20"/>
  <c r="G169" i="20"/>
  <c r="H169" i="20"/>
  <c r="C170" i="20"/>
  <c r="D170" i="20"/>
  <c r="E170" i="20"/>
  <c r="F170" i="20"/>
  <c r="G170" i="20"/>
  <c r="H170" i="20"/>
  <c r="C171" i="20"/>
  <c r="D171" i="20"/>
  <c r="E171" i="20"/>
  <c r="F171" i="20"/>
  <c r="G171" i="20"/>
  <c r="H171" i="20"/>
  <c r="C172" i="20"/>
  <c r="D172" i="20"/>
  <c r="E172" i="20"/>
  <c r="F172" i="20"/>
  <c r="G172" i="20"/>
  <c r="H172" i="20"/>
  <c r="C173" i="20"/>
  <c r="D173" i="20"/>
  <c r="E173" i="20"/>
  <c r="F173" i="20"/>
  <c r="G173" i="20"/>
  <c r="H173" i="20"/>
  <c r="C174" i="20"/>
  <c r="D174" i="20"/>
  <c r="E174" i="20"/>
  <c r="F174" i="20"/>
  <c r="G174" i="20"/>
  <c r="H174" i="20"/>
  <c r="C175" i="20"/>
  <c r="D175" i="20"/>
  <c r="E175" i="20"/>
  <c r="F175" i="20"/>
  <c r="G175" i="20"/>
  <c r="H175" i="20"/>
  <c r="C176" i="20"/>
  <c r="D176" i="20"/>
  <c r="E176" i="20"/>
  <c r="F176" i="20"/>
  <c r="G176" i="20"/>
  <c r="H176" i="20"/>
  <c r="C177" i="20"/>
  <c r="D177" i="20"/>
  <c r="E177" i="20"/>
  <c r="F177" i="20"/>
  <c r="G177" i="20"/>
  <c r="H177" i="20"/>
  <c r="C178" i="20"/>
  <c r="D178" i="20"/>
  <c r="E178" i="20"/>
  <c r="F178" i="20"/>
  <c r="G178" i="20"/>
  <c r="H178" i="20"/>
  <c r="C179" i="20"/>
  <c r="D179" i="20"/>
  <c r="E179" i="20"/>
  <c r="F179" i="20"/>
  <c r="G179" i="20"/>
  <c r="H179" i="20"/>
  <c r="C180" i="20"/>
  <c r="D180" i="20"/>
  <c r="E180" i="20"/>
  <c r="F180" i="20"/>
  <c r="G180" i="20"/>
  <c r="H180" i="20"/>
  <c r="C181" i="20"/>
  <c r="D181" i="20"/>
  <c r="E181" i="20"/>
  <c r="F181" i="20"/>
  <c r="G181" i="20"/>
  <c r="H181" i="20"/>
  <c r="C182" i="20"/>
  <c r="D182" i="20"/>
  <c r="E182" i="20"/>
  <c r="F182" i="20"/>
  <c r="G182" i="20"/>
  <c r="H182" i="20"/>
  <c r="C183" i="20"/>
  <c r="D183" i="20"/>
  <c r="E183" i="20"/>
  <c r="F183" i="20"/>
  <c r="G183" i="20"/>
  <c r="H183" i="20"/>
  <c r="C184" i="20"/>
  <c r="D184" i="20"/>
  <c r="E184" i="20"/>
  <c r="F184" i="20"/>
  <c r="G184" i="20"/>
  <c r="H184" i="20"/>
  <c r="C185" i="20"/>
  <c r="D185" i="20"/>
  <c r="E185" i="20"/>
  <c r="F185" i="20"/>
  <c r="G185" i="20"/>
  <c r="H185" i="20"/>
  <c r="C186" i="20"/>
  <c r="D186" i="20"/>
  <c r="E186" i="20"/>
  <c r="F186" i="20"/>
  <c r="G186" i="20"/>
  <c r="H186" i="20"/>
  <c r="C187" i="20"/>
  <c r="D187" i="20"/>
  <c r="E187" i="20"/>
  <c r="F187" i="20"/>
  <c r="G187" i="20"/>
  <c r="H187" i="20"/>
  <c r="C188" i="20"/>
  <c r="D188" i="20"/>
  <c r="E188" i="20"/>
  <c r="F188" i="20"/>
  <c r="G188" i="20"/>
  <c r="H188" i="20"/>
  <c r="C189" i="20"/>
  <c r="D189" i="20"/>
  <c r="E189" i="20"/>
  <c r="F189" i="20"/>
  <c r="G189" i="20"/>
  <c r="H189" i="20"/>
  <c r="C190" i="20"/>
  <c r="D190" i="20"/>
  <c r="E190" i="20"/>
  <c r="F190" i="20"/>
  <c r="G190" i="20"/>
  <c r="H190" i="20"/>
  <c r="C191" i="20"/>
  <c r="D191" i="20"/>
  <c r="E191" i="20"/>
  <c r="F191" i="20"/>
  <c r="G191" i="20"/>
  <c r="H191" i="20"/>
  <c r="C192" i="20"/>
  <c r="D192" i="20"/>
  <c r="E192" i="20"/>
  <c r="F192" i="20"/>
  <c r="G192" i="20"/>
  <c r="H192" i="20"/>
  <c r="C193" i="20"/>
  <c r="D193" i="20"/>
  <c r="E193" i="20"/>
  <c r="F193" i="20"/>
  <c r="G193" i="20"/>
  <c r="H193" i="20"/>
  <c r="C194" i="20"/>
  <c r="D194" i="20"/>
  <c r="E194" i="20"/>
  <c r="F194" i="20"/>
  <c r="G194" i="20"/>
  <c r="H194" i="20"/>
  <c r="C195" i="20"/>
  <c r="D195" i="20"/>
  <c r="E195" i="20"/>
  <c r="F195" i="20"/>
  <c r="G195" i="20"/>
  <c r="H195" i="20"/>
  <c r="C196" i="20"/>
  <c r="D196" i="20"/>
  <c r="E196" i="20"/>
  <c r="F196" i="20"/>
  <c r="G196" i="20"/>
  <c r="H196" i="20"/>
  <c r="C197" i="20"/>
  <c r="D197" i="20"/>
  <c r="E197" i="20"/>
  <c r="F197" i="20"/>
  <c r="G197" i="20"/>
  <c r="H197" i="20"/>
  <c r="C198" i="20"/>
  <c r="D198" i="20"/>
  <c r="E198" i="20"/>
  <c r="F198" i="20"/>
  <c r="G198" i="20"/>
  <c r="H198" i="20"/>
  <c r="C199" i="20"/>
  <c r="D199" i="20"/>
  <c r="E199" i="20"/>
  <c r="F199" i="20"/>
  <c r="G199" i="20"/>
  <c r="H199" i="20"/>
  <c r="C200" i="20"/>
  <c r="D200" i="20"/>
  <c r="E200" i="20"/>
  <c r="F200" i="20"/>
  <c r="G200" i="20"/>
  <c r="H200" i="20"/>
  <c r="C201" i="20"/>
  <c r="D201" i="20"/>
  <c r="E201" i="20"/>
  <c r="F201" i="20"/>
  <c r="G201" i="20"/>
  <c r="H201" i="20"/>
  <c r="C202" i="20"/>
  <c r="D202" i="20"/>
  <c r="E202" i="20"/>
  <c r="F202" i="20"/>
  <c r="G202" i="20"/>
  <c r="H202" i="20"/>
  <c r="C203" i="20"/>
  <c r="D203" i="20"/>
  <c r="E203" i="20"/>
  <c r="F203" i="20"/>
  <c r="G203" i="20"/>
  <c r="H203" i="20"/>
  <c r="C204" i="20"/>
  <c r="D204" i="20"/>
  <c r="E204" i="20"/>
  <c r="F204" i="20"/>
  <c r="G204" i="20"/>
  <c r="H204" i="20"/>
  <c r="C205" i="20"/>
  <c r="D205" i="20"/>
  <c r="E205" i="20"/>
  <c r="F205" i="20"/>
  <c r="G205" i="20"/>
  <c r="H205" i="20"/>
  <c r="C206" i="20"/>
  <c r="D206" i="20"/>
  <c r="E206" i="20"/>
  <c r="F206" i="20"/>
  <c r="G206" i="20"/>
  <c r="H206" i="20"/>
  <c r="C207" i="20"/>
  <c r="D207" i="20"/>
  <c r="E207" i="20"/>
  <c r="F207" i="20"/>
  <c r="G207" i="20"/>
  <c r="H207" i="20"/>
  <c r="C208" i="20"/>
  <c r="D208" i="20"/>
  <c r="E208" i="20"/>
  <c r="F208" i="20"/>
  <c r="G208" i="20"/>
  <c r="H208" i="20"/>
  <c r="C209" i="20"/>
  <c r="D209" i="20"/>
  <c r="E209" i="20"/>
  <c r="F209" i="20"/>
  <c r="G209" i="20"/>
  <c r="H209" i="20"/>
  <c r="C210" i="20"/>
  <c r="D210" i="20"/>
  <c r="E210" i="20"/>
  <c r="F210" i="20"/>
  <c r="G210" i="20"/>
  <c r="H210" i="20"/>
  <c r="C211" i="20"/>
  <c r="D211" i="20"/>
  <c r="E211" i="20"/>
  <c r="F211" i="20"/>
  <c r="G211" i="20"/>
  <c r="H211" i="20"/>
  <c r="C212" i="20"/>
  <c r="D212" i="20"/>
  <c r="E212" i="20"/>
  <c r="F212" i="20"/>
  <c r="G212" i="20"/>
  <c r="H212" i="20"/>
  <c r="C213" i="20"/>
  <c r="D213" i="20"/>
  <c r="E213" i="20"/>
  <c r="F213" i="20"/>
  <c r="G213" i="20"/>
  <c r="H213" i="20"/>
  <c r="C214" i="20"/>
  <c r="D214" i="20"/>
  <c r="E214" i="20"/>
  <c r="F214" i="20"/>
  <c r="G214" i="20"/>
  <c r="H214" i="20"/>
  <c r="C215" i="20"/>
  <c r="D215" i="20"/>
  <c r="E215" i="20"/>
  <c r="F215" i="20"/>
  <c r="G215" i="20"/>
  <c r="H215" i="20"/>
  <c r="C216" i="20"/>
  <c r="D216" i="20"/>
  <c r="E216" i="20"/>
  <c r="F216" i="20"/>
  <c r="G216" i="20"/>
  <c r="H216" i="20"/>
  <c r="C217" i="20"/>
  <c r="D217" i="20"/>
  <c r="E217" i="20"/>
  <c r="F217" i="20"/>
  <c r="G217" i="20"/>
  <c r="H217" i="20"/>
  <c r="C218" i="20"/>
  <c r="D218" i="20"/>
  <c r="E218" i="20"/>
  <c r="F218" i="20"/>
  <c r="G218" i="20"/>
  <c r="H218" i="20"/>
  <c r="C219" i="20"/>
  <c r="D219" i="20"/>
  <c r="E219" i="20"/>
  <c r="F219" i="20"/>
  <c r="G219" i="20"/>
  <c r="H219" i="20"/>
  <c r="C220" i="20"/>
  <c r="D220" i="20"/>
  <c r="E220" i="20"/>
  <c r="F220" i="20"/>
  <c r="G220" i="20"/>
  <c r="H220" i="20"/>
  <c r="C221" i="20"/>
  <c r="D221" i="20"/>
  <c r="E221" i="20"/>
  <c r="F221" i="20"/>
  <c r="G221" i="20"/>
  <c r="H221" i="20"/>
  <c r="C222" i="20"/>
  <c r="D222" i="20"/>
  <c r="E222" i="20"/>
  <c r="F222" i="20"/>
  <c r="G222" i="20"/>
  <c r="H222" i="20"/>
  <c r="C223" i="20"/>
  <c r="D223" i="20"/>
  <c r="E223" i="20"/>
  <c r="F223" i="20"/>
  <c r="G223" i="20"/>
  <c r="H223" i="20"/>
  <c r="C224" i="20"/>
  <c r="D224" i="20"/>
  <c r="E224" i="20"/>
  <c r="F224" i="20"/>
  <c r="G224" i="20"/>
  <c r="H224" i="20"/>
  <c r="C225" i="20"/>
  <c r="D225" i="20"/>
  <c r="E225" i="20"/>
  <c r="F225" i="20"/>
  <c r="G225" i="20"/>
  <c r="H225" i="20"/>
  <c r="C226" i="20"/>
  <c r="D226" i="20"/>
  <c r="E226" i="20"/>
  <c r="F226" i="20"/>
  <c r="G226" i="20"/>
  <c r="H226" i="20"/>
  <c r="C227" i="20"/>
  <c r="D227" i="20"/>
  <c r="E227" i="20"/>
  <c r="F227" i="20"/>
  <c r="G227" i="20"/>
  <c r="H227" i="20"/>
  <c r="C228" i="20"/>
  <c r="D228" i="20"/>
  <c r="E228" i="20"/>
  <c r="F228" i="20"/>
  <c r="G228" i="20"/>
  <c r="H228" i="20"/>
  <c r="C229" i="20"/>
  <c r="D229" i="20"/>
  <c r="E229" i="20"/>
  <c r="F229" i="20"/>
  <c r="G229" i="20"/>
  <c r="H229" i="20"/>
  <c r="C230" i="20"/>
  <c r="D230" i="20"/>
  <c r="E230" i="20"/>
  <c r="F230" i="20"/>
  <c r="G230" i="20"/>
  <c r="H230" i="20"/>
  <c r="C231" i="20"/>
  <c r="D231" i="20"/>
  <c r="E231" i="20"/>
  <c r="F231" i="20"/>
  <c r="G231" i="20"/>
  <c r="H231" i="20"/>
  <c r="C232" i="20"/>
  <c r="D232" i="20"/>
  <c r="E232" i="20"/>
  <c r="F232" i="20"/>
  <c r="G232" i="20"/>
  <c r="H232" i="20"/>
  <c r="C233" i="20"/>
  <c r="D233" i="20"/>
  <c r="E233" i="20"/>
  <c r="F233" i="20"/>
  <c r="G233" i="20"/>
  <c r="H233" i="20"/>
  <c r="C234" i="20"/>
  <c r="D234" i="20"/>
  <c r="E234" i="20"/>
  <c r="F234" i="20"/>
  <c r="G234" i="20"/>
  <c r="H234" i="20"/>
  <c r="C235" i="20"/>
  <c r="D235" i="20"/>
  <c r="E235" i="20"/>
  <c r="F235" i="20"/>
  <c r="G235" i="20"/>
  <c r="H235" i="20"/>
  <c r="C236" i="20"/>
  <c r="D236" i="20"/>
  <c r="E236" i="20"/>
  <c r="F236" i="20"/>
  <c r="G236" i="20"/>
  <c r="H236" i="20"/>
  <c r="C237" i="20"/>
  <c r="D237" i="20"/>
  <c r="E237" i="20"/>
  <c r="F237" i="20"/>
  <c r="G237" i="20"/>
  <c r="H237" i="20"/>
  <c r="C238" i="20"/>
  <c r="D238" i="20"/>
  <c r="E238" i="20"/>
  <c r="F238" i="20"/>
  <c r="G238" i="20"/>
  <c r="H238" i="20"/>
  <c r="C239" i="20"/>
  <c r="D239" i="20"/>
  <c r="E239" i="20"/>
  <c r="F239" i="20"/>
  <c r="G239" i="20"/>
  <c r="H239" i="20"/>
  <c r="C240" i="20"/>
  <c r="D240" i="20"/>
  <c r="E240" i="20"/>
  <c r="F240" i="20"/>
  <c r="G240" i="20"/>
  <c r="H240" i="20"/>
  <c r="C241" i="20"/>
  <c r="D241" i="20"/>
  <c r="E241" i="20"/>
  <c r="F241" i="20"/>
  <c r="G241" i="20"/>
  <c r="H241" i="20"/>
  <c r="C242" i="20"/>
  <c r="D242" i="20"/>
  <c r="E242" i="20"/>
  <c r="F242" i="20"/>
  <c r="G242" i="20"/>
  <c r="H242" i="20"/>
  <c r="C243" i="20"/>
  <c r="D243" i="20"/>
  <c r="E243" i="20"/>
  <c r="F243" i="20"/>
  <c r="G243" i="20"/>
  <c r="H243" i="20"/>
  <c r="C244" i="20"/>
  <c r="D244" i="20"/>
  <c r="E244" i="20"/>
  <c r="F244" i="20"/>
  <c r="G244" i="20"/>
  <c r="H244" i="20"/>
  <c r="C245" i="20"/>
  <c r="D245" i="20"/>
  <c r="E245" i="20"/>
  <c r="F245" i="20"/>
  <c r="G245" i="20"/>
  <c r="H245" i="20"/>
  <c r="C246" i="20"/>
  <c r="D246" i="20"/>
  <c r="E246" i="20"/>
  <c r="F246" i="20"/>
  <c r="G246" i="20"/>
  <c r="H246" i="20"/>
  <c r="C247" i="20"/>
  <c r="D247" i="20"/>
  <c r="E247" i="20"/>
  <c r="F247" i="20"/>
  <c r="G247" i="20"/>
  <c r="H247" i="20"/>
  <c r="C248" i="20"/>
  <c r="D248" i="20"/>
  <c r="E248" i="20"/>
  <c r="F248" i="20"/>
  <c r="G248" i="20"/>
  <c r="H248" i="20"/>
  <c r="C249" i="20"/>
  <c r="D249" i="20"/>
  <c r="E249" i="20"/>
  <c r="F249" i="20"/>
  <c r="G249" i="20"/>
  <c r="H249" i="20"/>
  <c r="C250" i="20"/>
  <c r="D250" i="20"/>
  <c r="E250" i="20"/>
  <c r="F250" i="20"/>
  <c r="G250" i="20"/>
  <c r="H250" i="20"/>
  <c r="C251" i="20"/>
  <c r="D251" i="20"/>
  <c r="E251" i="20"/>
  <c r="F251" i="20"/>
  <c r="G251" i="20"/>
  <c r="H251" i="20"/>
  <c r="C252" i="20"/>
  <c r="D252" i="20"/>
  <c r="E252" i="20"/>
  <c r="F252" i="20"/>
  <c r="G252" i="20"/>
  <c r="H252" i="20"/>
  <c r="C253" i="20"/>
  <c r="D253" i="20"/>
  <c r="E253" i="20"/>
  <c r="F253" i="20"/>
  <c r="G253" i="20"/>
  <c r="H253" i="20"/>
  <c r="C254" i="20"/>
  <c r="D254" i="20"/>
  <c r="E254" i="20"/>
  <c r="F254" i="20"/>
  <c r="G254" i="20"/>
  <c r="H254" i="20"/>
  <c r="C255" i="20"/>
  <c r="D255" i="20"/>
  <c r="E255" i="20"/>
  <c r="F255" i="20"/>
  <c r="G255" i="20"/>
  <c r="H255" i="20"/>
  <c r="C256" i="20"/>
  <c r="D256" i="20"/>
  <c r="E256" i="20"/>
  <c r="F256" i="20"/>
  <c r="G256" i="20"/>
  <c r="H256" i="20"/>
  <c r="C257" i="20"/>
  <c r="D257" i="20"/>
  <c r="E257" i="20"/>
  <c r="F257" i="20"/>
  <c r="G257" i="20"/>
  <c r="H257" i="20"/>
  <c r="C258" i="20"/>
  <c r="D258" i="20"/>
  <c r="E258" i="20"/>
  <c r="F258" i="20"/>
  <c r="G258" i="20"/>
  <c r="H258" i="20"/>
  <c r="C259" i="20"/>
  <c r="D259" i="20"/>
  <c r="E259" i="20"/>
  <c r="F259" i="20"/>
  <c r="G259" i="20"/>
  <c r="H259" i="20"/>
  <c r="C260" i="20"/>
  <c r="D260" i="20"/>
  <c r="E260" i="20"/>
  <c r="F260" i="20"/>
  <c r="G260" i="20"/>
  <c r="H260" i="20"/>
  <c r="C261" i="20"/>
  <c r="D261" i="20"/>
  <c r="E261" i="20"/>
  <c r="F261" i="20"/>
  <c r="G261" i="20"/>
  <c r="H261" i="20"/>
  <c r="C262" i="20"/>
  <c r="D262" i="20"/>
  <c r="E262" i="20"/>
  <c r="F262" i="20"/>
  <c r="G262" i="20"/>
  <c r="H262" i="20"/>
  <c r="C263" i="20"/>
  <c r="D263" i="20"/>
  <c r="E263" i="20"/>
  <c r="F263" i="20"/>
  <c r="G263" i="20"/>
  <c r="H263" i="20"/>
  <c r="C264" i="20"/>
  <c r="D264" i="20"/>
  <c r="E264" i="20"/>
  <c r="F264" i="20"/>
  <c r="G264" i="20"/>
  <c r="H264" i="20"/>
  <c r="C265" i="20"/>
  <c r="D265" i="20"/>
  <c r="E265" i="20"/>
  <c r="F265" i="20"/>
  <c r="G265" i="20"/>
  <c r="H265" i="20"/>
  <c r="C266" i="20"/>
  <c r="D266" i="20"/>
  <c r="E266" i="20"/>
  <c r="F266" i="20"/>
  <c r="G266" i="20"/>
  <c r="H266" i="20"/>
  <c r="C267" i="20"/>
  <c r="D267" i="20"/>
  <c r="E267" i="20"/>
  <c r="F267" i="20"/>
  <c r="G267" i="20"/>
  <c r="H267" i="20"/>
  <c r="C268" i="20"/>
  <c r="D268" i="20"/>
  <c r="E268" i="20"/>
  <c r="F268" i="20"/>
  <c r="G268" i="20"/>
  <c r="H268" i="20"/>
  <c r="C269" i="20"/>
  <c r="D269" i="20"/>
  <c r="E269" i="20"/>
  <c r="F269" i="20"/>
  <c r="G269" i="20"/>
  <c r="H269" i="20"/>
  <c r="C270" i="20"/>
  <c r="D270" i="20"/>
  <c r="E270" i="20"/>
  <c r="F270" i="20"/>
  <c r="G270" i="20"/>
  <c r="H270" i="20"/>
  <c r="C271" i="20"/>
  <c r="D271" i="20"/>
  <c r="E271" i="20"/>
  <c r="F271" i="20"/>
  <c r="G271" i="20"/>
  <c r="H271" i="20"/>
  <c r="C272" i="20"/>
  <c r="D272" i="20"/>
  <c r="E272" i="20"/>
  <c r="F272" i="20"/>
  <c r="G272" i="20"/>
  <c r="H272" i="20"/>
  <c r="C273" i="20"/>
  <c r="D273" i="20"/>
  <c r="E273" i="20"/>
  <c r="F273" i="20"/>
  <c r="G273" i="20"/>
  <c r="H273" i="20"/>
  <c r="C274" i="20"/>
  <c r="D274" i="20"/>
  <c r="E274" i="20"/>
  <c r="F274" i="20"/>
  <c r="G274" i="20"/>
  <c r="H274" i="20"/>
  <c r="C275" i="20"/>
  <c r="D275" i="20"/>
  <c r="E275" i="20"/>
  <c r="F275" i="20"/>
  <c r="G275" i="20"/>
  <c r="H275" i="20"/>
  <c r="C276" i="20"/>
  <c r="D276" i="20"/>
  <c r="E276" i="20"/>
  <c r="F276" i="20"/>
  <c r="G276" i="20"/>
  <c r="H276" i="20"/>
  <c r="C277" i="20"/>
  <c r="D277" i="20"/>
  <c r="E277" i="20"/>
  <c r="F277" i="20"/>
  <c r="G277" i="20"/>
  <c r="H277" i="20"/>
  <c r="C278" i="20"/>
  <c r="D278" i="20"/>
  <c r="E278" i="20"/>
  <c r="F278" i="20"/>
  <c r="G278" i="20"/>
  <c r="H278" i="20"/>
  <c r="C279" i="20"/>
  <c r="D279" i="20"/>
  <c r="E279" i="20"/>
  <c r="F279" i="20"/>
  <c r="G279" i="20"/>
  <c r="H279" i="20"/>
  <c r="C280" i="20"/>
  <c r="D280" i="20"/>
  <c r="E280" i="20"/>
  <c r="F280" i="20"/>
  <c r="G280" i="20"/>
  <c r="H280" i="20"/>
  <c r="C281" i="20"/>
  <c r="D281" i="20"/>
  <c r="E281" i="20"/>
  <c r="F281" i="20"/>
  <c r="G281" i="20"/>
  <c r="H281" i="20"/>
  <c r="C282" i="20"/>
  <c r="D282" i="20"/>
  <c r="E282" i="20"/>
  <c r="F282" i="20"/>
  <c r="G282" i="20"/>
  <c r="H282" i="20"/>
  <c r="C283" i="20"/>
  <c r="D283" i="20"/>
  <c r="E283" i="20"/>
  <c r="F283" i="20"/>
  <c r="G283" i="20"/>
  <c r="H283" i="20"/>
  <c r="C284" i="20"/>
  <c r="D284" i="20"/>
  <c r="E284" i="20"/>
  <c r="F284" i="20"/>
  <c r="G284" i="20"/>
  <c r="H284" i="20"/>
  <c r="C285" i="20"/>
  <c r="D285" i="20"/>
  <c r="E285" i="20"/>
  <c r="F285" i="20"/>
  <c r="G285" i="20"/>
  <c r="H285" i="20"/>
  <c r="C286" i="20"/>
  <c r="D286" i="20"/>
  <c r="E286" i="20"/>
  <c r="F286" i="20"/>
  <c r="G286" i="20"/>
  <c r="H286" i="20"/>
  <c r="C287" i="20"/>
  <c r="D287" i="20"/>
  <c r="E287" i="20"/>
  <c r="F287" i="20"/>
  <c r="G287" i="20"/>
  <c r="H287" i="20"/>
  <c r="C288" i="20"/>
  <c r="D288" i="20"/>
  <c r="E288" i="20"/>
  <c r="F288" i="20"/>
  <c r="G288" i="20"/>
  <c r="H288" i="20"/>
  <c r="C289" i="20"/>
  <c r="D289" i="20"/>
  <c r="E289" i="20"/>
  <c r="F289" i="20"/>
  <c r="G289" i="20"/>
  <c r="H289" i="20"/>
  <c r="C290" i="20"/>
  <c r="D290" i="20"/>
  <c r="E290" i="20"/>
  <c r="F290" i="20"/>
  <c r="G290" i="20"/>
  <c r="H290" i="20"/>
  <c r="C291" i="20"/>
  <c r="D291" i="20"/>
  <c r="E291" i="20"/>
  <c r="F291" i="20"/>
  <c r="G291" i="20"/>
  <c r="H291" i="20"/>
  <c r="C292" i="20"/>
  <c r="D292" i="20"/>
  <c r="E292" i="20"/>
  <c r="F292" i="20"/>
  <c r="G292" i="20"/>
  <c r="H292" i="20"/>
  <c r="C293" i="20"/>
  <c r="D293" i="20"/>
  <c r="E293" i="20"/>
  <c r="F293" i="20"/>
  <c r="G293" i="20"/>
  <c r="H293" i="20"/>
  <c r="C294" i="20"/>
  <c r="D294" i="20"/>
  <c r="E294" i="20"/>
  <c r="F294" i="20"/>
  <c r="G294" i="20"/>
  <c r="H294" i="20"/>
  <c r="C295" i="20"/>
  <c r="D295" i="20"/>
  <c r="E295" i="20"/>
  <c r="F295" i="20"/>
  <c r="G295" i="20"/>
  <c r="H295" i="20"/>
  <c r="C296" i="20"/>
  <c r="D296" i="20"/>
  <c r="E296" i="20"/>
  <c r="F296" i="20"/>
  <c r="G296" i="20"/>
  <c r="H296" i="20"/>
  <c r="C297" i="20"/>
  <c r="D297" i="20"/>
  <c r="E297" i="20"/>
  <c r="F297" i="20"/>
  <c r="G297" i="20"/>
  <c r="H297" i="20"/>
  <c r="C298" i="20"/>
  <c r="D298" i="20"/>
  <c r="E298" i="20"/>
  <c r="F298" i="20"/>
  <c r="G298" i="20"/>
  <c r="H298" i="20"/>
  <c r="C299" i="20"/>
  <c r="D299" i="20"/>
  <c r="E299" i="20"/>
  <c r="F299" i="20"/>
  <c r="G299" i="20"/>
  <c r="H299" i="20"/>
  <c r="C300" i="20"/>
  <c r="D300" i="20"/>
  <c r="E300" i="20"/>
  <c r="F300" i="20"/>
  <c r="G300" i="20"/>
  <c r="H300" i="20"/>
  <c r="C301" i="20"/>
  <c r="D301" i="20"/>
  <c r="E301" i="20"/>
  <c r="F301" i="20"/>
  <c r="G301" i="20"/>
  <c r="H301" i="20"/>
  <c r="C302" i="20"/>
  <c r="D302" i="20"/>
  <c r="E302" i="20"/>
  <c r="F302" i="20"/>
  <c r="G302" i="20"/>
  <c r="H302" i="20"/>
  <c r="C303" i="20"/>
  <c r="D303" i="20"/>
  <c r="E303" i="20"/>
  <c r="F303" i="20"/>
  <c r="G303" i="20"/>
  <c r="H303" i="20"/>
  <c r="C304" i="20"/>
  <c r="D304" i="20"/>
  <c r="E304" i="20"/>
  <c r="F304" i="20"/>
  <c r="G304" i="20"/>
  <c r="H304" i="20"/>
  <c r="C305" i="20"/>
  <c r="D305" i="20"/>
  <c r="E305" i="20"/>
  <c r="F305" i="20"/>
  <c r="G305" i="20"/>
  <c r="H305" i="20"/>
  <c r="C306" i="20"/>
  <c r="D306" i="20"/>
  <c r="E306" i="20"/>
  <c r="F306" i="20"/>
  <c r="G306" i="20"/>
  <c r="H306" i="20"/>
  <c r="C307" i="20"/>
  <c r="D307" i="20"/>
  <c r="E307" i="20"/>
  <c r="F307" i="20"/>
  <c r="G307" i="20"/>
  <c r="H307" i="20"/>
  <c r="C308" i="20"/>
  <c r="D308" i="20"/>
  <c r="E308" i="20"/>
  <c r="F308" i="20"/>
  <c r="G308" i="20"/>
  <c r="H308" i="20"/>
  <c r="C309" i="20"/>
  <c r="D309" i="20"/>
  <c r="E309" i="20"/>
  <c r="F309" i="20"/>
  <c r="G309" i="20"/>
  <c r="H309" i="20"/>
  <c r="C310" i="20"/>
  <c r="D310" i="20"/>
  <c r="E310" i="20"/>
  <c r="F310" i="20"/>
  <c r="G310" i="20"/>
  <c r="H310" i="20"/>
  <c r="C311" i="20"/>
  <c r="D311" i="20"/>
  <c r="E311" i="20"/>
  <c r="F311" i="20"/>
  <c r="G311" i="20"/>
  <c r="H311" i="20"/>
  <c r="C312" i="20"/>
  <c r="D312" i="20"/>
  <c r="E312" i="20"/>
  <c r="F312" i="20"/>
  <c r="G312" i="20"/>
  <c r="H312" i="20"/>
  <c r="C313" i="20"/>
  <c r="D313" i="20"/>
  <c r="E313" i="20"/>
  <c r="F313" i="20"/>
  <c r="G313" i="20"/>
  <c r="H313" i="20"/>
  <c r="C314" i="20"/>
  <c r="D314" i="20"/>
  <c r="E314" i="20"/>
  <c r="F314" i="20"/>
  <c r="G314" i="20"/>
  <c r="H314" i="20"/>
  <c r="C315" i="20"/>
  <c r="D315" i="20"/>
  <c r="E315" i="20"/>
  <c r="F315" i="20"/>
  <c r="G315" i="20"/>
  <c r="H315" i="20"/>
  <c r="C316" i="20"/>
  <c r="D316" i="20"/>
  <c r="E316" i="20"/>
  <c r="F316" i="20"/>
  <c r="G316" i="20"/>
  <c r="H316" i="20"/>
  <c r="C317" i="20"/>
  <c r="D317" i="20"/>
  <c r="E317" i="20"/>
  <c r="F317" i="20"/>
  <c r="G317" i="20"/>
  <c r="H317" i="20"/>
  <c r="C318" i="20"/>
  <c r="D318" i="20"/>
  <c r="E318" i="20"/>
  <c r="F318" i="20"/>
  <c r="G318" i="20"/>
  <c r="H318" i="20"/>
  <c r="C319" i="20"/>
  <c r="D319" i="20"/>
  <c r="E319" i="20"/>
  <c r="F319" i="20"/>
  <c r="G319" i="20"/>
  <c r="H319" i="20"/>
  <c r="C320" i="20"/>
  <c r="D320" i="20"/>
  <c r="E320" i="20"/>
  <c r="F320" i="20"/>
  <c r="G320" i="20"/>
  <c r="H320" i="20"/>
  <c r="C321" i="20"/>
  <c r="D321" i="20"/>
  <c r="E321" i="20"/>
  <c r="F321" i="20"/>
  <c r="G321" i="20"/>
  <c r="H321" i="20"/>
  <c r="C322" i="20"/>
  <c r="D322" i="20"/>
  <c r="E322" i="20"/>
  <c r="F322" i="20"/>
  <c r="G322" i="20"/>
  <c r="H322" i="20"/>
  <c r="C323" i="20"/>
  <c r="D323" i="20"/>
  <c r="E323" i="20"/>
  <c r="F323" i="20"/>
  <c r="G323" i="20"/>
  <c r="H323" i="20"/>
  <c r="C324" i="20"/>
  <c r="D324" i="20"/>
  <c r="E324" i="20"/>
  <c r="F324" i="20"/>
  <c r="G324" i="20"/>
  <c r="H324" i="20"/>
  <c r="C325" i="20"/>
  <c r="D325" i="20"/>
  <c r="E325" i="20"/>
  <c r="F325" i="20"/>
  <c r="G325" i="20"/>
  <c r="H325" i="20"/>
  <c r="C326" i="20"/>
  <c r="D326" i="20"/>
  <c r="E326" i="20"/>
  <c r="F326" i="20"/>
  <c r="G326" i="20"/>
  <c r="H326" i="20"/>
  <c r="C327" i="20"/>
  <c r="D327" i="20"/>
  <c r="E327" i="20"/>
  <c r="F327" i="20"/>
  <c r="G327" i="20"/>
  <c r="H327" i="20"/>
  <c r="C328" i="20"/>
  <c r="D328" i="20"/>
  <c r="E328" i="20"/>
  <c r="F328" i="20"/>
  <c r="G328" i="20"/>
  <c r="H328" i="20"/>
  <c r="C329" i="20"/>
  <c r="D329" i="20"/>
  <c r="E329" i="20"/>
  <c r="F329" i="20"/>
  <c r="G329" i="20"/>
  <c r="H329" i="20"/>
  <c r="C330" i="20"/>
  <c r="D330" i="20"/>
  <c r="E330" i="20"/>
  <c r="F330" i="20"/>
  <c r="G330" i="20"/>
  <c r="H330" i="20"/>
  <c r="C331" i="20"/>
  <c r="D331" i="20"/>
  <c r="E331" i="20"/>
  <c r="F331" i="20"/>
  <c r="G331" i="20"/>
  <c r="H331" i="20"/>
  <c r="C332" i="20"/>
  <c r="D332" i="20"/>
  <c r="E332" i="20"/>
  <c r="F332" i="20"/>
  <c r="G332" i="20"/>
  <c r="H332" i="20"/>
  <c r="C333" i="20"/>
  <c r="D333" i="20"/>
  <c r="E333" i="20"/>
  <c r="F333" i="20"/>
  <c r="G333" i="20"/>
  <c r="H333" i="20"/>
  <c r="C334" i="20"/>
  <c r="D334" i="20"/>
  <c r="E334" i="20"/>
  <c r="F334" i="20"/>
  <c r="G334" i="20"/>
  <c r="H334" i="20"/>
  <c r="C335" i="20"/>
  <c r="D335" i="20"/>
  <c r="E335" i="20"/>
  <c r="F335" i="20"/>
  <c r="G335" i="20"/>
  <c r="H335" i="20"/>
  <c r="C336" i="20"/>
  <c r="D336" i="20"/>
  <c r="E336" i="20"/>
  <c r="F336" i="20"/>
  <c r="G336" i="20"/>
  <c r="H336" i="20"/>
  <c r="C337" i="20"/>
  <c r="D337" i="20"/>
  <c r="E337" i="20"/>
  <c r="F337" i="20"/>
  <c r="G337" i="20"/>
  <c r="H337" i="20"/>
  <c r="C338" i="20"/>
  <c r="D338" i="20"/>
  <c r="E338" i="20"/>
  <c r="F338" i="20"/>
  <c r="G338" i="20"/>
  <c r="H338" i="20"/>
  <c r="C339" i="20"/>
  <c r="D339" i="20"/>
  <c r="E339" i="20"/>
  <c r="F339" i="20"/>
  <c r="G339" i="20"/>
  <c r="H339" i="20"/>
  <c r="C340" i="20"/>
  <c r="D340" i="20"/>
  <c r="E340" i="20"/>
  <c r="F340" i="20"/>
  <c r="G340" i="20"/>
  <c r="H340" i="20"/>
  <c r="C341" i="20"/>
  <c r="D341" i="20"/>
  <c r="E341" i="20"/>
  <c r="F341" i="20"/>
  <c r="G341" i="20"/>
  <c r="H341" i="20"/>
  <c r="C342" i="20"/>
  <c r="D342" i="20"/>
  <c r="E342" i="20"/>
  <c r="F342" i="20"/>
  <c r="G342" i="20"/>
  <c r="H342" i="20"/>
  <c r="C343" i="20"/>
  <c r="D343" i="20"/>
  <c r="E343" i="20"/>
  <c r="F343" i="20"/>
  <c r="G343" i="20"/>
  <c r="H343" i="20"/>
  <c r="C344" i="20"/>
  <c r="D344" i="20"/>
  <c r="E344" i="20"/>
  <c r="F344" i="20"/>
  <c r="G344" i="20"/>
  <c r="H344" i="20"/>
  <c r="C345" i="20"/>
  <c r="D345" i="20"/>
  <c r="E345" i="20"/>
  <c r="F345" i="20"/>
  <c r="G345" i="20"/>
  <c r="H345" i="20"/>
  <c r="C346" i="20"/>
  <c r="D346" i="20"/>
  <c r="E346" i="20"/>
  <c r="F346" i="20"/>
  <c r="G346" i="20"/>
  <c r="H346" i="20"/>
  <c r="C347" i="20"/>
  <c r="D347" i="20"/>
  <c r="E347" i="20"/>
  <c r="F347" i="20"/>
  <c r="G347" i="20"/>
  <c r="H347" i="20"/>
  <c r="C348" i="20"/>
  <c r="D348" i="20"/>
  <c r="E348" i="20"/>
  <c r="F348" i="20"/>
  <c r="G348" i="20"/>
  <c r="H348" i="20"/>
  <c r="C349" i="20"/>
  <c r="D349" i="20"/>
  <c r="E349" i="20"/>
  <c r="F349" i="20"/>
  <c r="G349" i="20"/>
  <c r="H349" i="20"/>
  <c r="C350" i="20"/>
  <c r="D350" i="20"/>
  <c r="E350" i="20"/>
  <c r="F350" i="20"/>
  <c r="G350" i="20"/>
  <c r="H350" i="20"/>
  <c r="C351" i="20"/>
  <c r="D351" i="20"/>
  <c r="E351" i="20"/>
  <c r="F351" i="20"/>
  <c r="G351" i="20"/>
  <c r="H351" i="20"/>
  <c r="C352" i="20"/>
  <c r="D352" i="20"/>
  <c r="E352" i="20"/>
  <c r="F352" i="20"/>
  <c r="G352" i="20"/>
  <c r="H352" i="20"/>
  <c r="C353" i="20"/>
  <c r="D353" i="20"/>
  <c r="E353" i="20"/>
  <c r="F353" i="20"/>
  <c r="G353" i="20"/>
  <c r="H353" i="20"/>
  <c r="C354" i="20"/>
  <c r="D354" i="20"/>
  <c r="E354" i="20"/>
  <c r="F354" i="20"/>
  <c r="G354" i="20"/>
  <c r="H354" i="20"/>
  <c r="C355" i="20"/>
  <c r="D355" i="20"/>
  <c r="E355" i="20"/>
  <c r="F355" i="20"/>
  <c r="G355" i="20"/>
  <c r="H355" i="20"/>
  <c r="C356" i="20"/>
  <c r="D356" i="20"/>
  <c r="E356" i="20"/>
  <c r="F356" i="20"/>
  <c r="G356" i="20"/>
  <c r="H356" i="20"/>
  <c r="C357" i="20"/>
  <c r="D357" i="20"/>
  <c r="E357" i="20"/>
  <c r="F357" i="20"/>
  <c r="G357" i="20"/>
  <c r="H357" i="20"/>
  <c r="C358" i="20"/>
  <c r="D358" i="20"/>
  <c r="E358" i="20"/>
  <c r="F358" i="20"/>
  <c r="G358" i="20"/>
  <c r="H358" i="20"/>
  <c r="C359" i="20"/>
  <c r="D359" i="20"/>
  <c r="E359" i="20"/>
  <c r="F359" i="20"/>
  <c r="G359" i="20"/>
  <c r="H359" i="20"/>
  <c r="C360" i="20"/>
  <c r="D360" i="20"/>
  <c r="E360" i="20"/>
  <c r="F360" i="20"/>
  <c r="G360" i="20"/>
  <c r="H360" i="20"/>
  <c r="C361" i="20"/>
  <c r="D361" i="20"/>
  <c r="E361" i="20"/>
  <c r="F361" i="20"/>
  <c r="G361" i="20"/>
  <c r="H361" i="20"/>
  <c r="C362" i="20"/>
  <c r="D362" i="20"/>
  <c r="E362" i="20"/>
  <c r="F362" i="20"/>
  <c r="G362" i="20"/>
  <c r="H362" i="20"/>
  <c r="C363" i="20"/>
  <c r="D363" i="20"/>
  <c r="E363" i="20"/>
  <c r="F363" i="20"/>
  <c r="G363" i="20"/>
  <c r="H363" i="20"/>
  <c r="C364" i="20"/>
  <c r="D364" i="20"/>
  <c r="E364" i="20"/>
  <c r="F364" i="20"/>
  <c r="G364" i="20"/>
  <c r="H364" i="20"/>
  <c r="C365" i="20"/>
  <c r="D365" i="20"/>
  <c r="E365" i="20"/>
  <c r="F365" i="20"/>
  <c r="G365" i="20"/>
  <c r="H365" i="20"/>
  <c r="C366" i="20"/>
  <c r="D366" i="20"/>
  <c r="E366" i="20"/>
  <c r="F366" i="20"/>
  <c r="G366" i="20"/>
  <c r="H366" i="20"/>
  <c r="C367" i="20"/>
  <c r="D367" i="20"/>
  <c r="E367" i="20"/>
  <c r="F367" i="20"/>
  <c r="G367" i="20"/>
  <c r="H367" i="20"/>
  <c r="C368" i="20"/>
  <c r="D368" i="20"/>
  <c r="E368" i="20"/>
  <c r="F368" i="20"/>
  <c r="G368" i="20"/>
  <c r="H368" i="20"/>
  <c r="C369" i="20"/>
  <c r="D369" i="20"/>
  <c r="E369" i="20"/>
  <c r="F369" i="20"/>
  <c r="G369" i="20"/>
  <c r="H369" i="20"/>
  <c r="C370" i="20"/>
  <c r="D370" i="20"/>
  <c r="E370" i="20"/>
  <c r="F370" i="20"/>
  <c r="G370" i="20"/>
  <c r="H370" i="20"/>
  <c r="C371" i="20"/>
  <c r="D371" i="20"/>
  <c r="E371" i="20"/>
  <c r="F371" i="20"/>
  <c r="G371" i="20"/>
  <c r="H371" i="20"/>
  <c r="C372" i="20"/>
  <c r="D372" i="20"/>
  <c r="E372" i="20"/>
  <c r="F372" i="20"/>
  <c r="G372" i="20"/>
  <c r="H372" i="20"/>
  <c r="C373" i="20"/>
  <c r="D373" i="20"/>
  <c r="E373" i="20"/>
  <c r="F373" i="20"/>
  <c r="G373" i="20"/>
  <c r="H373" i="20"/>
  <c r="C374" i="20"/>
  <c r="D374" i="20"/>
  <c r="E374" i="20"/>
  <c r="F374" i="20"/>
  <c r="G374" i="20"/>
  <c r="H374" i="20"/>
  <c r="C375" i="20"/>
  <c r="D375" i="20"/>
  <c r="E375" i="20"/>
  <c r="F375" i="20"/>
  <c r="G375" i="20"/>
  <c r="H375" i="20"/>
  <c r="C376" i="20"/>
  <c r="D376" i="20"/>
  <c r="E376" i="20"/>
  <c r="F376" i="20"/>
  <c r="G376" i="20"/>
  <c r="H376" i="20"/>
  <c r="C377" i="20"/>
  <c r="D377" i="20"/>
  <c r="E377" i="20"/>
  <c r="F377" i="20"/>
  <c r="G377" i="20"/>
  <c r="H377" i="20"/>
  <c r="C378" i="20"/>
  <c r="D378" i="20"/>
  <c r="E378" i="20"/>
  <c r="F378" i="20"/>
  <c r="G378" i="20"/>
  <c r="H378" i="20"/>
  <c r="C379" i="20"/>
  <c r="D379" i="20"/>
  <c r="E379" i="20"/>
  <c r="F379" i="20"/>
  <c r="G379" i="20"/>
  <c r="H379" i="20"/>
  <c r="C380" i="20"/>
  <c r="D380" i="20"/>
  <c r="E380" i="20"/>
  <c r="F380" i="20"/>
  <c r="G380" i="20"/>
  <c r="H380" i="20"/>
  <c r="C381" i="20"/>
  <c r="D381" i="20"/>
  <c r="E381" i="20"/>
  <c r="F381" i="20"/>
  <c r="G381" i="20"/>
  <c r="H381" i="20"/>
  <c r="C382" i="20"/>
  <c r="D382" i="20"/>
  <c r="E382" i="20"/>
  <c r="F382" i="20"/>
  <c r="G382" i="20"/>
  <c r="H382" i="20"/>
  <c r="C383" i="20"/>
  <c r="D383" i="20"/>
  <c r="E383" i="20"/>
  <c r="F383" i="20"/>
  <c r="G383" i="20"/>
  <c r="H383" i="20"/>
  <c r="C384" i="20"/>
  <c r="D384" i="20"/>
  <c r="E384" i="20"/>
  <c r="F384" i="20"/>
  <c r="G384" i="20"/>
  <c r="H384" i="20"/>
  <c r="C385" i="20"/>
  <c r="D385" i="20"/>
  <c r="E385" i="20"/>
  <c r="F385" i="20"/>
  <c r="G385" i="20"/>
  <c r="H385" i="20"/>
  <c r="C386" i="20"/>
  <c r="D386" i="20"/>
  <c r="E386" i="20"/>
  <c r="F386" i="20"/>
  <c r="G386" i="20"/>
  <c r="H386" i="20"/>
  <c r="C387" i="20"/>
  <c r="D387" i="20"/>
  <c r="E387" i="20"/>
  <c r="F387" i="20"/>
  <c r="G387" i="20"/>
  <c r="H387" i="20"/>
  <c r="C388" i="20"/>
  <c r="D388" i="20"/>
  <c r="E388" i="20"/>
  <c r="F388" i="20"/>
  <c r="G388" i="20"/>
  <c r="H388" i="20"/>
  <c r="C389" i="20"/>
  <c r="D389" i="20"/>
  <c r="E389" i="20"/>
  <c r="F389" i="20"/>
  <c r="G389" i="20"/>
  <c r="H389" i="20"/>
  <c r="C390" i="20"/>
  <c r="D390" i="20"/>
  <c r="E390" i="20"/>
  <c r="F390" i="20"/>
  <c r="G390" i="20"/>
  <c r="H390" i="20"/>
  <c r="C391" i="20"/>
  <c r="D391" i="20"/>
  <c r="E391" i="20"/>
  <c r="F391" i="20"/>
  <c r="G391" i="20"/>
  <c r="H391" i="20"/>
  <c r="C392" i="20"/>
  <c r="D392" i="20"/>
  <c r="E392" i="20"/>
  <c r="F392" i="20"/>
  <c r="G392" i="20"/>
  <c r="H392" i="20"/>
  <c r="C393" i="20"/>
  <c r="D393" i="20"/>
  <c r="E393" i="20"/>
  <c r="F393" i="20"/>
  <c r="G393" i="20"/>
  <c r="H393" i="20"/>
  <c r="C394" i="20"/>
  <c r="D394" i="20"/>
  <c r="E394" i="20"/>
  <c r="F394" i="20"/>
  <c r="G394" i="20"/>
  <c r="H394" i="20"/>
  <c r="C395" i="20"/>
  <c r="D395" i="20"/>
  <c r="E395" i="20"/>
  <c r="F395" i="20"/>
  <c r="G395" i="20"/>
  <c r="H395" i="20"/>
  <c r="C396" i="20"/>
  <c r="D396" i="20"/>
  <c r="E396" i="20"/>
  <c r="F396" i="20"/>
  <c r="G396" i="20"/>
  <c r="H396" i="20"/>
  <c r="C397" i="20"/>
  <c r="D397" i="20"/>
  <c r="E397" i="20"/>
  <c r="F397" i="20"/>
  <c r="G397" i="20"/>
  <c r="H397" i="20"/>
  <c r="C398" i="20"/>
  <c r="D398" i="20"/>
  <c r="E398" i="20"/>
  <c r="F398" i="20"/>
  <c r="G398" i="20"/>
  <c r="H398" i="20"/>
  <c r="C399" i="20"/>
  <c r="D399" i="20"/>
  <c r="E399" i="20"/>
  <c r="F399" i="20"/>
  <c r="G399" i="20"/>
  <c r="H399" i="20"/>
  <c r="C400" i="20"/>
  <c r="D400" i="20"/>
  <c r="E400" i="20"/>
  <c r="F400" i="20"/>
  <c r="G400" i="20"/>
  <c r="H400" i="20"/>
  <c r="C401" i="20"/>
  <c r="D401" i="20"/>
  <c r="E401" i="20"/>
  <c r="F401" i="20"/>
  <c r="G401" i="20"/>
  <c r="H401" i="20"/>
  <c r="C402" i="20"/>
  <c r="D402" i="20"/>
  <c r="E402" i="20"/>
  <c r="F402" i="20"/>
  <c r="G402" i="20"/>
  <c r="H402" i="20"/>
  <c r="C403" i="20"/>
  <c r="D403" i="20"/>
  <c r="E403" i="20"/>
  <c r="F403" i="20"/>
  <c r="G403" i="20"/>
  <c r="H403" i="20"/>
  <c r="C404" i="20"/>
  <c r="D404" i="20"/>
  <c r="E404" i="20"/>
  <c r="F404" i="20"/>
  <c r="G404" i="20"/>
  <c r="H404" i="20"/>
  <c r="C405" i="20"/>
  <c r="D405" i="20"/>
  <c r="E405" i="20"/>
  <c r="F405" i="20"/>
  <c r="G405" i="20"/>
  <c r="H405" i="20"/>
  <c r="C406" i="20"/>
  <c r="D406" i="20"/>
  <c r="E406" i="20"/>
  <c r="F406" i="20"/>
  <c r="G406" i="20"/>
  <c r="H406" i="20"/>
  <c r="C407" i="20"/>
  <c r="D407" i="20"/>
  <c r="E407" i="20"/>
  <c r="F407" i="20"/>
  <c r="G407" i="20"/>
  <c r="H407" i="20"/>
  <c r="C408" i="20"/>
  <c r="D408" i="20"/>
  <c r="E408" i="20"/>
  <c r="F408" i="20"/>
  <c r="G408" i="20"/>
  <c r="H408" i="20"/>
  <c r="C409" i="20"/>
  <c r="D409" i="20"/>
  <c r="E409" i="20"/>
  <c r="F409" i="20"/>
  <c r="G409" i="20"/>
  <c r="H409" i="20"/>
  <c r="C410" i="20"/>
  <c r="D410" i="20"/>
  <c r="E410" i="20"/>
  <c r="F410" i="20"/>
  <c r="G410" i="20"/>
  <c r="H410" i="20"/>
  <c r="C411" i="20"/>
  <c r="D411" i="20"/>
  <c r="E411" i="20"/>
  <c r="F411" i="20"/>
  <c r="G411" i="20"/>
  <c r="H411" i="20"/>
  <c r="C412" i="20"/>
  <c r="D412" i="20"/>
  <c r="E412" i="20"/>
  <c r="F412" i="20"/>
  <c r="G412" i="20"/>
  <c r="H412" i="20"/>
  <c r="C413" i="20"/>
  <c r="D413" i="20"/>
  <c r="E413" i="20"/>
  <c r="F413" i="20"/>
  <c r="G413" i="20"/>
  <c r="H413" i="20"/>
  <c r="C414" i="20"/>
  <c r="D414" i="20"/>
  <c r="E414" i="20"/>
  <c r="F414" i="20"/>
  <c r="G414" i="20"/>
  <c r="H414" i="20"/>
  <c r="C415" i="20"/>
  <c r="D415" i="20"/>
  <c r="E415" i="20"/>
  <c r="F415" i="20"/>
  <c r="G415" i="20"/>
  <c r="H415" i="20"/>
  <c r="C416" i="20"/>
  <c r="D416" i="20"/>
  <c r="E416" i="20"/>
  <c r="F416" i="20"/>
  <c r="G416" i="20"/>
  <c r="H416" i="20"/>
  <c r="C417" i="20"/>
  <c r="D417" i="20"/>
  <c r="E417" i="20"/>
  <c r="F417" i="20"/>
  <c r="G417" i="20"/>
  <c r="H417" i="20"/>
  <c r="C418" i="20"/>
  <c r="D418" i="20"/>
  <c r="E418" i="20"/>
  <c r="F418" i="20"/>
  <c r="G418" i="20"/>
  <c r="H418" i="20"/>
  <c r="C419" i="20"/>
  <c r="D419" i="20"/>
  <c r="E419" i="20"/>
  <c r="F419" i="20"/>
  <c r="G419" i="20"/>
  <c r="H419" i="20"/>
  <c r="C420" i="20"/>
  <c r="D420" i="20"/>
  <c r="E420" i="20"/>
  <c r="F420" i="20"/>
  <c r="G420" i="20"/>
  <c r="H420" i="20"/>
  <c r="C421" i="20"/>
  <c r="D421" i="20"/>
  <c r="E421" i="20"/>
  <c r="F421" i="20"/>
  <c r="G421" i="20"/>
  <c r="H421" i="20"/>
  <c r="C422" i="20"/>
  <c r="D422" i="20"/>
  <c r="E422" i="20"/>
  <c r="F422" i="20"/>
  <c r="G422" i="20"/>
  <c r="H422" i="20"/>
  <c r="C423" i="20"/>
  <c r="D423" i="20"/>
  <c r="E423" i="20"/>
  <c r="F423" i="20"/>
  <c r="G423" i="20"/>
  <c r="H423" i="20"/>
  <c r="C424" i="20"/>
  <c r="D424" i="20"/>
  <c r="E424" i="20"/>
  <c r="F424" i="20"/>
  <c r="G424" i="20"/>
  <c r="H424" i="20"/>
  <c r="C425" i="20"/>
  <c r="D425" i="20"/>
  <c r="E425" i="20"/>
  <c r="F425" i="20"/>
  <c r="G425" i="20"/>
  <c r="H425" i="20"/>
  <c r="C426" i="20"/>
  <c r="D426" i="20"/>
  <c r="E426" i="20"/>
  <c r="F426" i="20"/>
  <c r="G426" i="20"/>
  <c r="H426" i="20"/>
  <c r="C427" i="20"/>
  <c r="D427" i="20"/>
  <c r="E427" i="20"/>
  <c r="F427" i="20"/>
  <c r="G427" i="20"/>
  <c r="H427" i="20"/>
  <c r="C428" i="20"/>
  <c r="D428" i="20"/>
  <c r="E428" i="20"/>
  <c r="F428" i="20"/>
  <c r="G428" i="20"/>
  <c r="H428" i="20"/>
  <c r="C429" i="20"/>
  <c r="D429" i="20"/>
  <c r="E429" i="20"/>
  <c r="F429" i="20"/>
  <c r="G429" i="20"/>
  <c r="H429" i="20"/>
  <c r="C430" i="20"/>
  <c r="D430" i="20"/>
  <c r="E430" i="20"/>
  <c r="F430" i="20"/>
  <c r="G430" i="20"/>
  <c r="H430" i="20"/>
  <c r="C431" i="20"/>
  <c r="D431" i="20"/>
  <c r="E431" i="20"/>
  <c r="F431" i="20"/>
  <c r="G431" i="20"/>
  <c r="H431" i="20"/>
  <c r="C432" i="20"/>
  <c r="D432" i="20"/>
  <c r="E432" i="20"/>
  <c r="F432" i="20"/>
  <c r="G432" i="20"/>
  <c r="H432" i="20"/>
  <c r="C433" i="20"/>
  <c r="D433" i="20"/>
  <c r="E433" i="20"/>
  <c r="F433" i="20"/>
  <c r="G433" i="20"/>
  <c r="H433" i="20"/>
  <c r="C434" i="20"/>
  <c r="D434" i="20"/>
  <c r="E434" i="20"/>
  <c r="F434" i="20"/>
  <c r="G434" i="20"/>
  <c r="H434" i="20"/>
  <c r="C435" i="20"/>
  <c r="D435" i="20"/>
  <c r="E435" i="20"/>
  <c r="F435" i="20"/>
  <c r="G435" i="20"/>
  <c r="H435" i="20"/>
  <c r="C436" i="20"/>
  <c r="D436" i="20"/>
  <c r="E436" i="20"/>
  <c r="F436" i="20"/>
  <c r="G436" i="20"/>
  <c r="H436" i="20"/>
  <c r="C437" i="20"/>
  <c r="D437" i="20"/>
  <c r="E437" i="20"/>
  <c r="F437" i="20"/>
  <c r="G437" i="20"/>
  <c r="H437" i="20"/>
  <c r="C438" i="20"/>
  <c r="D438" i="20"/>
  <c r="E438" i="20"/>
  <c r="F438" i="20"/>
  <c r="G438" i="20"/>
  <c r="H438" i="20"/>
  <c r="C439" i="20"/>
  <c r="D439" i="20"/>
  <c r="E439" i="20"/>
  <c r="F439" i="20"/>
  <c r="G439" i="20"/>
  <c r="H439" i="20"/>
  <c r="C440" i="20"/>
  <c r="D440" i="20"/>
  <c r="E440" i="20"/>
  <c r="F440" i="20"/>
  <c r="G440" i="20"/>
  <c r="H440" i="20"/>
  <c r="C441" i="20"/>
  <c r="D441" i="20"/>
  <c r="E441" i="20"/>
  <c r="F441" i="20"/>
  <c r="G441" i="20"/>
  <c r="H441" i="20"/>
  <c r="C442" i="20"/>
  <c r="D442" i="20"/>
  <c r="E442" i="20"/>
  <c r="F442" i="20"/>
  <c r="G442" i="20"/>
  <c r="H442" i="20"/>
  <c r="C443" i="20"/>
  <c r="D443" i="20"/>
  <c r="E443" i="20"/>
  <c r="F443" i="20"/>
  <c r="G443" i="20"/>
  <c r="H443" i="20"/>
  <c r="C444" i="20"/>
  <c r="D444" i="20"/>
  <c r="E444" i="20"/>
  <c r="F444" i="20"/>
  <c r="G444" i="20"/>
  <c r="H444" i="20"/>
  <c r="C445" i="20"/>
  <c r="D445" i="20"/>
  <c r="E445" i="20"/>
  <c r="F445" i="20"/>
  <c r="G445" i="20"/>
  <c r="H445" i="20"/>
  <c r="C446" i="20"/>
  <c r="D446" i="20"/>
  <c r="E446" i="20"/>
  <c r="F446" i="20"/>
  <c r="G446" i="20"/>
  <c r="H446" i="20"/>
  <c r="C447" i="20"/>
  <c r="D447" i="20"/>
  <c r="E447" i="20"/>
  <c r="F447" i="20"/>
  <c r="G447" i="20"/>
  <c r="H447" i="20"/>
  <c r="C448" i="20"/>
  <c r="D448" i="20"/>
  <c r="E448" i="20"/>
  <c r="F448" i="20"/>
  <c r="G448" i="20"/>
  <c r="H448" i="20"/>
  <c r="C449" i="20"/>
  <c r="D449" i="20"/>
  <c r="E449" i="20"/>
  <c r="F449" i="20"/>
  <c r="G449" i="20"/>
  <c r="H449" i="20"/>
  <c r="C450" i="20"/>
  <c r="D450" i="20"/>
  <c r="E450" i="20"/>
  <c r="F450" i="20"/>
  <c r="G450" i="20"/>
  <c r="H450" i="20"/>
  <c r="C451" i="20"/>
  <c r="D451" i="20"/>
  <c r="E451" i="20"/>
  <c r="F451" i="20"/>
  <c r="G451" i="20"/>
  <c r="H451" i="20"/>
  <c r="C452" i="20"/>
  <c r="D452" i="20"/>
  <c r="E452" i="20"/>
  <c r="F452" i="20"/>
  <c r="G452" i="20"/>
  <c r="H452" i="20"/>
  <c r="C453" i="20"/>
  <c r="D453" i="20"/>
  <c r="E453" i="20"/>
  <c r="F453" i="20"/>
  <c r="G453" i="20"/>
  <c r="H453" i="20"/>
  <c r="C454" i="20"/>
  <c r="D454" i="20"/>
  <c r="E454" i="20"/>
  <c r="F454" i="20"/>
  <c r="G454" i="20"/>
  <c r="H454" i="20"/>
  <c r="C455" i="20"/>
  <c r="D455" i="20"/>
  <c r="E455" i="20"/>
  <c r="F455" i="20"/>
  <c r="G455" i="20"/>
  <c r="H455" i="20"/>
  <c r="C456" i="20"/>
  <c r="D456" i="20"/>
  <c r="E456" i="20"/>
  <c r="F456" i="20"/>
  <c r="G456" i="20"/>
  <c r="H456" i="20"/>
  <c r="C457" i="20"/>
  <c r="D457" i="20"/>
  <c r="E457" i="20"/>
  <c r="F457" i="20"/>
  <c r="G457" i="20"/>
  <c r="H457" i="20"/>
  <c r="C458" i="20"/>
  <c r="D458" i="20"/>
  <c r="E458" i="20"/>
  <c r="F458" i="20"/>
  <c r="G458" i="20"/>
  <c r="H458" i="20"/>
  <c r="C459" i="20"/>
  <c r="D459" i="20"/>
  <c r="E459" i="20"/>
  <c r="F459" i="20"/>
  <c r="G459" i="20"/>
  <c r="H459" i="20"/>
  <c r="C460" i="20"/>
  <c r="D460" i="20"/>
  <c r="E460" i="20"/>
  <c r="F460" i="20"/>
  <c r="G460" i="20"/>
  <c r="H460" i="20"/>
  <c r="C461" i="20"/>
  <c r="D461" i="20"/>
  <c r="E461" i="20"/>
  <c r="F461" i="20"/>
  <c r="G461" i="20"/>
  <c r="H461" i="20"/>
  <c r="C462" i="20"/>
  <c r="D462" i="20"/>
  <c r="E462" i="20"/>
  <c r="F462" i="20"/>
  <c r="G462" i="20"/>
  <c r="H462" i="20"/>
  <c r="C463" i="20"/>
  <c r="D463" i="20"/>
  <c r="E463" i="20"/>
  <c r="F463" i="20"/>
  <c r="G463" i="20"/>
  <c r="H463" i="20"/>
  <c r="C464" i="20"/>
  <c r="D464" i="20"/>
  <c r="E464" i="20"/>
  <c r="F464" i="20"/>
  <c r="G464" i="20"/>
  <c r="H464" i="20"/>
  <c r="C465" i="20"/>
  <c r="D465" i="20"/>
  <c r="E465" i="20"/>
  <c r="F465" i="20"/>
  <c r="G465" i="20"/>
  <c r="H465" i="20"/>
  <c r="C466" i="20"/>
  <c r="D466" i="20"/>
  <c r="E466" i="20"/>
  <c r="F466" i="20"/>
  <c r="G466" i="20"/>
  <c r="H466" i="20"/>
  <c r="C467" i="20"/>
  <c r="D467" i="20"/>
  <c r="E467" i="20"/>
  <c r="F467" i="20"/>
  <c r="G467" i="20"/>
  <c r="H467" i="20"/>
  <c r="C468" i="20"/>
  <c r="D468" i="20"/>
  <c r="E468" i="20"/>
  <c r="F468" i="20"/>
  <c r="G468" i="20"/>
  <c r="H468" i="20"/>
  <c r="C469" i="20"/>
  <c r="D469" i="20"/>
  <c r="E469" i="20"/>
  <c r="F469" i="20"/>
  <c r="G469" i="20"/>
  <c r="H469" i="20"/>
  <c r="C470" i="20"/>
  <c r="D470" i="20"/>
  <c r="E470" i="20"/>
  <c r="F470" i="20"/>
  <c r="G470" i="20"/>
  <c r="H470" i="20"/>
  <c r="C471" i="20"/>
  <c r="D471" i="20"/>
  <c r="E471" i="20"/>
  <c r="F471" i="20"/>
  <c r="G471" i="20"/>
  <c r="H471" i="20"/>
  <c r="C472" i="20"/>
  <c r="D472" i="20"/>
  <c r="E472" i="20"/>
  <c r="F472" i="20"/>
  <c r="G472" i="20"/>
  <c r="H472" i="20"/>
  <c r="C473" i="20"/>
  <c r="D473" i="20"/>
  <c r="E473" i="20"/>
  <c r="F473" i="20"/>
  <c r="G473" i="20"/>
  <c r="H473" i="20"/>
  <c r="C474" i="20"/>
  <c r="D474" i="20"/>
  <c r="E474" i="20"/>
  <c r="F474" i="20"/>
  <c r="G474" i="20"/>
  <c r="H474" i="20"/>
  <c r="C475" i="20"/>
  <c r="D475" i="20"/>
  <c r="E475" i="20"/>
  <c r="F475" i="20"/>
  <c r="G475" i="20"/>
  <c r="H475" i="20"/>
  <c r="C476" i="20"/>
  <c r="D476" i="20"/>
  <c r="E476" i="20"/>
  <c r="F476" i="20"/>
  <c r="G476" i="20"/>
  <c r="H476" i="20"/>
  <c r="C477" i="20"/>
  <c r="D477" i="20"/>
  <c r="E477" i="20"/>
  <c r="F477" i="20"/>
  <c r="G477" i="20"/>
  <c r="H477" i="20"/>
  <c r="C478" i="20"/>
  <c r="D478" i="20"/>
  <c r="E478" i="20"/>
  <c r="F478" i="20"/>
  <c r="G478" i="20"/>
  <c r="H478" i="20"/>
  <c r="C479" i="20"/>
  <c r="D479" i="20"/>
  <c r="E479" i="20"/>
  <c r="F479" i="20"/>
  <c r="G479" i="20"/>
  <c r="H479" i="20"/>
  <c r="C480" i="20"/>
  <c r="D480" i="20"/>
  <c r="E480" i="20"/>
  <c r="F480" i="20"/>
  <c r="G480" i="20"/>
  <c r="H480" i="20"/>
  <c r="C481" i="20"/>
  <c r="D481" i="20"/>
  <c r="E481" i="20"/>
  <c r="F481" i="20"/>
  <c r="G481" i="20"/>
  <c r="H481" i="20"/>
  <c r="C482" i="20"/>
  <c r="D482" i="20"/>
  <c r="E482" i="20"/>
  <c r="F482" i="20"/>
  <c r="G482" i="20"/>
  <c r="H482" i="20"/>
  <c r="C483" i="20"/>
  <c r="D483" i="20"/>
  <c r="E483" i="20"/>
  <c r="F483" i="20"/>
  <c r="G483" i="20"/>
  <c r="H483" i="20"/>
  <c r="C484" i="20"/>
  <c r="D484" i="20"/>
  <c r="E484" i="20"/>
  <c r="F484" i="20"/>
  <c r="G484" i="20"/>
  <c r="H484" i="20"/>
  <c r="C485" i="20"/>
  <c r="D485" i="20"/>
  <c r="E485" i="20"/>
  <c r="F485" i="20"/>
  <c r="G485" i="20"/>
  <c r="H485" i="20"/>
  <c r="C486" i="20"/>
  <c r="D486" i="20"/>
  <c r="E486" i="20"/>
  <c r="F486" i="20"/>
  <c r="G486" i="20"/>
  <c r="H486" i="20"/>
  <c r="C487" i="20"/>
  <c r="D487" i="20"/>
  <c r="E487" i="20"/>
  <c r="F487" i="20"/>
  <c r="G487" i="20"/>
  <c r="H487" i="20"/>
  <c r="C488" i="20"/>
  <c r="D488" i="20"/>
  <c r="E488" i="20"/>
  <c r="F488" i="20"/>
  <c r="G488" i="20"/>
  <c r="H488" i="20"/>
  <c r="C489" i="20"/>
  <c r="D489" i="20"/>
  <c r="E489" i="20"/>
  <c r="F489" i="20"/>
  <c r="G489" i="20"/>
  <c r="H489" i="20"/>
  <c r="C490" i="20"/>
  <c r="D490" i="20"/>
  <c r="E490" i="20"/>
  <c r="F490" i="20"/>
  <c r="G490" i="20"/>
  <c r="H490" i="20"/>
  <c r="C491" i="20"/>
  <c r="D491" i="20"/>
  <c r="E491" i="20"/>
  <c r="F491" i="20"/>
  <c r="G491" i="20"/>
  <c r="H491" i="20"/>
  <c r="C492" i="20"/>
  <c r="D492" i="20"/>
  <c r="E492" i="20"/>
  <c r="F492" i="20"/>
  <c r="G492" i="20"/>
  <c r="H492" i="20"/>
  <c r="C493" i="20"/>
  <c r="D493" i="20"/>
  <c r="E493" i="20"/>
  <c r="F493" i="20"/>
  <c r="G493" i="20"/>
  <c r="H493" i="20"/>
  <c r="C494" i="20"/>
  <c r="D494" i="20"/>
  <c r="E494" i="20"/>
  <c r="F494" i="20"/>
  <c r="G494" i="20"/>
  <c r="H494" i="20"/>
  <c r="C495" i="20"/>
  <c r="D495" i="20"/>
  <c r="E495" i="20"/>
  <c r="F495" i="20"/>
  <c r="G495" i="20"/>
  <c r="H495" i="20"/>
  <c r="C496" i="20"/>
  <c r="D496" i="20"/>
  <c r="E496" i="20"/>
  <c r="F496" i="20"/>
  <c r="G496" i="20"/>
  <c r="H496" i="20"/>
  <c r="C497" i="20"/>
  <c r="D497" i="20"/>
  <c r="E497" i="20"/>
  <c r="F497" i="20"/>
  <c r="G497" i="20"/>
  <c r="H497" i="20"/>
  <c r="C498" i="20"/>
  <c r="D498" i="20"/>
  <c r="E498" i="20"/>
  <c r="F498" i="20"/>
  <c r="G498" i="20"/>
  <c r="H498" i="20"/>
  <c r="C499" i="20"/>
  <c r="D499" i="20"/>
  <c r="E499" i="20"/>
  <c r="F499" i="20"/>
  <c r="G499" i="20"/>
  <c r="H499" i="20"/>
  <c r="C500" i="20"/>
  <c r="D500" i="20"/>
  <c r="E500" i="20"/>
  <c r="F500" i="20"/>
  <c r="G500" i="20"/>
  <c r="H500" i="20"/>
  <c r="C501" i="20"/>
  <c r="D501" i="20"/>
  <c r="E501" i="20"/>
  <c r="F501" i="20"/>
  <c r="G501" i="20"/>
  <c r="H501" i="20"/>
  <c r="C502" i="20"/>
  <c r="D502" i="20"/>
  <c r="E502" i="20"/>
  <c r="F502" i="20"/>
  <c r="G502" i="20"/>
  <c r="H502" i="20"/>
  <c r="C503" i="20"/>
  <c r="D503" i="20"/>
  <c r="E503" i="20"/>
  <c r="F503" i="20"/>
  <c r="G503" i="20"/>
  <c r="H503" i="20"/>
  <c r="C504" i="20"/>
  <c r="D504" i="20"/>
  <c r="E504" i="20"/>
  <c r="F504" i="20"/>
  <c r="G504" i="20"/>
  <c r="H504" i="20"/>
  <c r="C505" i="20"/>
  <c r="D505" i="20"/>
  <c r="E505" i="20"/>
  <c r="F505" i="20"/>
  <c r="G505" i="20"/>
  <c r="H505" i="20"/>
  <c r="C506" i="20"/>
  <c r="D506" i="20"/>
  <c r="E506" i="20"/>
  <c r="F506" i="20"/>
  <c r="G506" i="20"/>
  <c r="H506" i="20"/>
  <c r="C507" i="20"/>
  <c r="D507" i="20"/>
  <c r="E507" i="20"/>
  <c r="F507" i="20"/>
  <c r="G507" i="20"/>
  <c r="H507" i="20"/>
  <c r="C508" i="20"/>
  <c r="D508" i="20"/>
  <c r="E508" i="20"/>
  <c r="F508" i="20"/>
  <c r="G508" i="20"/>
  <c r="H508" i="20"/>
  <c r="C509" i="20"/>
  <c r="D509" i="20"/>
  <c r="E509" i="20"/>
  <c r="F509" i="20"/>
  <c r="G509" i="20"/>
  <c r="H509" i="20"/>
  <c r="C510" i="20"/>
  <c r="D510" i="20"/>
  <c r="E510" i="20"/>
  <c r="F510" i="20"/>
  <c r="G510" i="20"/>
  <c r="H510" i="20"/>
  <c r="H7" i="20"/>
  <c r="G7" i="20"/>
  <c r="O42" i="21"/>
  <c r="O41" i="21"/>
  <c r="O40" i="21"/>
  <c r="O39" i="21"/>
  <c r="O38" i="21"/>
  <c r="O52" i="21"/>
  <c r="O51" i="21"/>
  <c r="E26" i="22"/>
  <c r="O50" i="21" s="1"/>
  <c r="O49" i="21"/>
  <c r="O48" i="21"/>
  <c r="O47" i="21"/>
  <c r="O46" i="21"/>
  <c r="O45" i="21"/>
  <c r="O37" i="21"/>
  <c r="O36" i="21"/>
  <c r="M41" i="20" l="1"/>
  <c r="M25" i="20"/>
  <c r="M9" i="20"/>
  <c r="M51" i="20"/>
  <c r="L49" i="20"/>
  <c r="M49" i="20" s="1"/>
  <c r="M47" i="20"/>
  <c r="L45" i="20"/>
  <c r="M45" i="20" s="1"/>
  <c r="M43" i="20"/>
  <c r="L41" i="20"/>
  <c r="M39" i="20"/>
  <c r="L37" i="20"/>
  <c r="M37" i="20" s="1"/>
  <c r="M35" i="20"/>
  <c r="L33" i="20"/>
  <c r="M33" i="20" s="1"/>
  <c r="M31" i="20"/>
  <c r="L29" i="20"/>
  <c r="M29" i="20" s="1"/>
  <c r="M27" i="20"/>
  <c r="L25" i="20"/>
  <c r="M23" i="20"/>
  <c r="L21" i="20"/>
  <c r="M21" i="20" s="1"/>
  <c r="M19" i="20"/>
  <c r="L17" i="20"/>
  <c r="M17" i="20" s="1"/>
  <c r="M15" i="20"/>
  <c r="L13" i="20"/>
  <c r="M13" i="20" s="1"/>
  <c r="M11" i="20"/>
  <c r="L9" i="20"/>
  <c r="L50" i="20"/>
  <c r="M50" i="20" s="1"/>
  <c r="L46" i="20"/>
  <c r="M46" i="20" s="1"/>
  <c r="L42" i="20"/>
  <c r="M42" i="20" s="1"/>
  <c r="L38" i="20"/>
  <c r="M38" i="20" s="1"/>
  <c r="M34" i="20"/>
  <c r="M30" i="20"/>
  <c r="M26" i="20"/>
  <c r="M22" i="20"/>
  <c r="M18" i="20"/>
  <c r="M14" i="20"/>
  <c r="M10" i="20"/>
  <c r="L7" i="20"/>
  <c r="M7" i="20" s="1"/>
  <c r="P47" i="21"/>
  <c r="P71" i="21"/>
  <c r="P53" i="21"/>
  <c r="P70" i="21"/>
  <c r="P46" i="21"/>
  <c r="P69" i="21"/>
  <c r="P45" i="21"/>
  <c r="P68" i="21"/>
  <c r="P67" i="21"/>
  <c r="P72" i="21"/>
  <c r="P52" i="21"/>
  <c r="P66" i="21"/>
  <c r="P58" i="21"/>
  <c r="P50" i="21"/>
  <c r="P57" i="21"/>
  <c r="P49" i="21"/>
  <c r="P56" i="21"/>
  <c r="P48" i="21"/>
  <c r="O61" i="21"/>
  <c r="P61" i="21" s="1"/>
  <c r="P55" i="21"/>
  <c r="P42" i="21"/>
  <c r="O65" i="21"/>
  <c r="P65" i="21" s="1"/>
  <c r="O60" i="21"/>
  <c r="P60" i="21" s="1"/>
  <c r="O54" i="21"/>
  <c r="P54" i="21" s="1"/>
  <c r="P35" i="21"/>
  <c r="O64" i="21"/>
  <c r="P64" i="21" s="1"/>
  <c r="O63" i="21"/>
  <c r="P63" i="21" s="1"/>
  <c r="P38" i="21"/>
  <c r="O62" i="21"/>
  <c r="P62" i="21" s="1"/>
  <c r="P37" i="21"/>
  <c r="P36" i="21"/>
  <c r="P39" i="21"/>
  <c r="P41" i="21"/>
  <c r="P40" i="21"/>
  <c r="P43" i="21"/>
  <c r="P51" i="21"/>
  <c r="P59" i="21"/>
  <c r="R1" i="24"/>
  <c r="I28" i="22"/>
  <c r="I22" i="22"/>
  <c r="I21" i="22"/>
  <c r="H4" i="8" l="1"/>
  <c r="P74" i="21"/>
  <c r="K2" i="20"/>
  <c r="K73" i="21" s="1"/>
  <c r="H88" i="21" s="1"/>
  <c r="E8" i="22"/>
  <c r="O34" i="21" s="1"/>
  <c r="P34" i="21" s="1"/>
  <c r="I10" i="22"/>
  <c r="I11" i="22"/>
  <c r="O44" i="21"/>
  <c r="P44" i="21" s="1"/>
  <c r="I23" i="22"/>
  <c r="I24" i="22"/>
  <c r="I26" i="22"/>
  <c r="I27" i="22"/>
  <c r="I12" i="22"/>
  <c r="I13" i="22"/>
  <c r="I14" i="22"/>
  <c r="I15" i="22"/>
  <c r="I16" i="22"/>
  <c r="E7" i="22"/>
  <c r="E15" i="17"/>
  <c r="F15" i="17"/>
  <c r="G15" i="17"/>
  <c r="E16" i="17"/>
  <c r="F16" i="17"/>
  <c r="G16" i="17"/>
  <c r="E17" i="17"/>
  <c r="F17" i="17"/>
  <c r="G17" i="17"/>
  <c r="E18" i="17"/>
  <c r="F18" i="17"/>
  <c r="G18" i="17"/>
  <c r="E19" i="17"/>
  <c r="F19" i="17"/>
  <c r="G19" i="17"/>
  <c r="E20" i="17"/>
  <c r="F20" i="17"/>
  <c r="G20" i="17"/>
  <c r="E21" i="17"/>
  <c r="F21" i="17"/>
  <c r="G21" i="17"/>
  <c r="E22" i="17"/>
  <c r="F22" i="17"/>
  <c r="G22" i="17"/>
  <c r="E23" i="17"/>
  <c r="F23" i="17"/>
  <c r="G23" i="17"/>
  <c r="E24" i="17"/>
  <c r="F24" i="17"/>
  <c r="G24" i="17"/>
  <c r="E25" i="17"/>
  <c r="F25" i="17"/>
  <c r="G25" i="17"/>
  <c r="E26" i="17"/>
  <c r="F26" i="17"/>
  <c r="G26" i="17"/>
  <c r="G14" i="17"/>
  <c r="F14" i="17"/>
  <c r="E14" i="17"/>
  <c r="D15" i="17"/>
  <c r="D16" i="17"/>
  <c r="D17" i="17"/>
  <c r="D18" i="17"/>
  <c r="D19" i="17"/>
  <c r="D20" i="17"/>
  <c r="D21" i="17"/>
  <c r="D22" i="17"/>
  <c r="D23" i="17"/>
  <c r="D24" i="17"/>
  <c r="D25" i="17"/>
  <c r="D26" i="17"/>
  <c r="D14" i="17"/>
  <c r="I25" i="22"/>
  <c r="AJ11" i="23"/>
  <c r="AI11" i="23"/>
  <c r="AH11" i="23"/>
  <c r="AG11" i="23"/>
  <c r="AF11" i="23"/>
  <c r="AE11" i="23"/>
  <c r="AD11" i="23"/>
  <c r="AJ10" i="23"/>
  <c r="AI10" i="23"/>
  <c r="AH10" i="23"/>
  <c r="AG10" i="23"/>
  <c r="AF10" i="23"/>
  <c r="AE10" i="23"/>
  <c r="AD10" i="23"/>
  <c r="AJ9" i="23"/>
  <c r="AI9" i="23"/>
  <c r="AH9" i="23"/>
  <c r="AG9" i="23"/>
  <c r="AF9" i="23"/>
  <c r="AE9" i="23"/>
  <c r="AD9" i="23"/>
  <c r="AJ8" i="23"/>
  <c r="AI8" i="23"/>
  <c r="AH8" i="23"/>
  <c r="AG8" i="23"/>
  <c r="AF8" i="23"/>
  <c r="AE8" i="23"/>
  <c r="AD8" i="23"/>
  <c r="AJ7" i="23"/>
  <c r="AI7" i="23"/>
  <c r="AH7" i="23"/>
  <c r="AG7" i="23"/>
  <c r="AF7" i="23"/>
  <c r="AE7" i="23"/>
  <c r="AD7" i="23"/>
  <c r="AJ6" i="23"/>
  <c r="AI6" i="23"/>
  <c r="AH6" i="23"/>
  <c r="AG6" i="23"/>
  <c r="AF6" i="23"/>
  <c r="AE6" i="23"/>
  <c r="AD6" i="23"/>
  <c r="AJ5" i="23"/>
  <c r="AI5" i="23"/>
  <c r="AH5" i="23"/>
  <c r="AG5" i="23"/>
  <c r="AF5" i="23"/>
  <c r="AE5" i="23"/>
  <c r="AD5" i="23"/>
  <c r="AJ4" i="23"/>
  <c r="AI4" i="23"/>
  <c r="AH4" i="23"/>
  <c r="AG4" i="23"/>
  <c r="AF4" i="23"/>
  <c r="AE4" i="23"/>
  <c r="AD4" i="23"/>
  <c r="AJ3" i="23"/>
  <c r="AI3" i="23"/>
  <c r="AH3" i="23"/>
  <c r="AG3" i="23"/>
  <c r="AF3" i="23"/>
  <c r="AE3" i="23"/>
  <c r="AD3" i="23"/>
  <c r="AJ2" i="23"/>
  <c r="AI2" i="23"/>
  <c r="AH2" i="23"/>
  <c r="AG2" i="23"/>
  <c r="AF2" i="23"/>
  <c r="AE2" i="23"/>
  <c r="AD2" i="23"/>
  <c r="E10" i="21"/>
  <c r="F10" i="21"/>
  <c r="G10" i="21"/>
  <c r="H10" i="21"/>
  <c r="I10" i="21"/>
  <c r="E11" i="21"/>
  <c r="F11" i="21"/>
  <c r="G11" i="21"/>
  <c r="H11" i="21"/>
  <c r="I11" i="21"/>
  <c r="E12" i="21"/>
  <c r="F12" i="21"/>
  <c r="G12" i="21"/>
  <c r="H12" i="21"/>
  <c r="I12" i="21"/>
  <c r="E13" i="21"/>
  <c r="F13" i="21"/>
  <c r="G13" i="21"/>
  <c r="H13" i="21"/>
  <c r="I13" i="21"/>
  <c r="E14" i="21"/>
  <c r="F14" i="21"/>
  <c r="G14" i="21"/>
  <c r="H14" i="21"/>
  <c r="I14" i="21"/>
  <c r="E15" i="21"/>
  <c r="F15" i="21"/>
  <c r="G15" i="21"/>
  <c r="H15" i="21"/>
  <c r="I15" i="21"/>
  <c r="E16" i="21"/>
  <c r="F16" i="21"/>
  <c r="G16" i="21"/>
  <c r="H16" i="21"/>
  <c r="I16" i="21"/>
  <c r="E17" i="21"/>
  <c r="F17" i="21"/>
  <c r="G17" i="21"/>
  <c r="H17" i="21"/>
  <c r="I17" i="21"/>
  <c r="E18" i="21"/>
  <c r="F18" i="21"/>
  <c r="G18" i="21"/>
  <c r="H18" i="21"/>
  <c r="I18" i="21"/>
  <c r="E19" i="21"/>
  <c r="F19" i="21"/>
  <c r="G19" i="21"/>
  <c r="H19" i="21"/>
  <c r="I19" i="21"/>
  <c r="E20" i="21"/>
  <c r="F20" i="21"/>
  <c r="G20" i="21"/>
  <c r="H20" i="21"/>
  <c r="I20" i="21"/>
  <c r="E21" i="21"/>
  <c r="F21" i="21"/>
  <c r="G21" i="21"/>
  <c r="H21" i="21"/>
  <c r="I21" i="21"/>
  <c r="E22" i="21"/>
  <c r="F22" i="21"/>
  <c r="G22" i="21"/>
  <c r="H22" i="21"/>
  <c r="I22" i="21"/>
  <c r="E23" i="21"/>
  <c r="F23" i="21"/>
  <c r="G23" i="21"/>
  <c r="H23" i="21"/>
  <c r="I23" i="21"/>
  <c r="E24" i="21"/>
  <c r="F24" i="21"/>
  <c r="G24" i="21"/>
  <c r="H24" i="21"/>
  <c r="I24" i="21"/>
  <c r="E25" i="21"/>
  <c r="F25" i="21"/>
  <c r="G25" i="21"/>
  <c r="H25" i="21"/>
  <c r="I25" i="21"/>
  <c r="E26" i="21"/>
  <c r="F26" i="21"/>
  <c r="G26" i="21"/>
  <c r="H26" i="21"/>
  <c r="I26" i="21"/>
  <c r="E27" i="21"/>
  <c r="F27" i="21"/>
  <c r="G27" i="21"/>
  <c r="H27" i="21"/>
  <c r="I27" i="21"/>
  <c r="E28" i="21"/>
  <c r="F28" i="21"/>
  <c r="G28" i="21"/>
  <c r="H28" i="21"/>
  <c r="I28" i="21"/>
  <c r="E29" i="21"/>
  <c r="F29" i="21"/>
  <c r="G29" i="21"/>
  <c r="H29" i="21"/>
  <c r="I29" i="21"/>
  <c r="E30" i="21"/>
  <c r="F30" i="21"/>
  <c r="G30" i="21"/>
  <c r="H30" i="21"/>
  <c r="I30" i="21"/>
  <c r="E31" i="21"/>
  <c r="F31" i="21"/>
  <c r="G31" i="21"/>
  <c r="H31" i="21"/>
  <c r="I31" i="21"/>
  <c r="D31" i="21"/>
  <c r="D30" i="21"/>
  <c r="D29" i="21"/>
  <c r="D28" i="21"/>
  <c r="D27" i="21"/>
  <c r="D26" i="21"/>
  <c r="D25" i="21"/>
  <c r="D24" i="21"/>
  <c r="D23" i="21"/>
  <c r="D22" i="21"/>
  <c r="D21" i="21"/>
  <c r="D20" i="21"/>
  <c r="D19" i="21"/>
  <c r="D18" i="21"/>
  <c r="D17" i="21"/>
  <c r="D16" i="21"/>
  <c r="D15" i="21"/>
  <c r="D14" i="21"/>
  <c r="D13" i="21"/>
  <c r="D12" i="21"/>
  <c r="D11" i="21"/>
  <c r="D10" i="21"/>
  <c r="C31" i="21"/>
  <c r="C30" i="21"/>
  <c r="C29" i="21"/>
  <c r="C28" i="21"/>
  <c r="C27" i="21"/>
  <c r="C26" i="21"/>
  <c r="C25" i="21"/>
  <c r="C24" i="21"/>
  <c r="C23" i="21"/>
  <c r="C22" i="21"/>
  <c r="C21" i="21"/>
  <c r="C20" i="21"/>
  <c r="C19" i="21"/>
  <c r="C18" i="21"/>
  <c r="C17" i="21"/>
  <c r="C16" i="21"/>
  <c r="C15" i="21"/>
  <c r="C14" i="21"/>
  <c r="C13" i="21"/>
  <c r="C12" i="21"/>
  <c r="C10" i="21"/>
  <c r="C11" i="21"/>
  <c r="B4" i="21"/>
  <c r="B3" i="21"/>
  <c r="B2" i="21"/>
  <c r="Z176" i="20"/>
  <c r="Z204" i="20"/>
  <c r="Z222" i="20"/>
  <c r="Z230" i="20"/>
  <c r="Z243" i="20"/>
  <c r="Z257" i="20"/>
  <c r="Z261" i="20"/>
  <c r="Z268" i="20"/>
  <c r="Z286" i="20"/>
  <c r="Z294" i="20"/>
  <c r="Z332" i="20"/>
  <c r="Z396" i="20"/>
  <c r="Z411" i="20"/>
  <c r="Z414" i="20"/>
  <c r="Z419" i="20"/>
  <c r="Z460" i="20"/>
  <c r="Z13" i="20"/>
  <c r="Z69" i="20"/>
  <c r="Z94" i="20"/>
  <c r="Z102" i="20"/>
  <c r="Z158" i="20"/>
  <c r="Z166" i="20"/>
  <c r="Z213" i="20"/>
  <c r="Z350" i="20"/>
  <c r="Z358" i="20"/>
  <c r="Z57" i="20"/>
  <c r="Z16" i="20"/>
  <c r="Z19" i="20"/>
  <c r="Z27" i="20"/>
  <c r="Z32" i="20"/>
  <c r="Z35" i="20"/>
  <c r="Z43" i="20"/>
  <c r="Z48" i="20"/>
  <c r="Z49" i="20"/>
  <c r="Z51" i="20"/>
  <c r="Z56" i="20"/>
  <c r="Z347" i="20"/>
  <c r="Z265" i="20"/>
  <c r="Z201" i="20"/>
  <c r="Z193" i="20"/>
  <c r="Z187" i="20"/>
  <c r="Z179" i="20"/>
  <c r="Z137" i="20"/>
  <c r="Z129" i="20"/>
  <c r="Z123" i="20"/>
  <c r="Z115" i="20"/>
  <c r="Z112" i="20"/>
  <c r="Z104" i="20"/>
  <c r="Z73" i="20"/>
  <c r="Z65" i="20"/>
  <c r="Z62" i="20"/>
  <c r="Z59" i="20"/>
  <c r="Z54" i="20"/>
  <c r="Z53" i="20"/>
  <c r="Z46" i="20"/>
  <c r="Z38" i="20"/>
  <c r="Z37" i="20"/>
  <c r="Z30" i="20"/>
  <c r="Z22" i="20"/>
  <c r="Z14" i="20"/>
  <c r="I8" i="22" l="1"/>
  <c r="I20" i="22"/>
  <c r="I7" i="22"/>
  <c r="O33" i="21"/>
  <c r="P33" i="21" s="1"/>
  <c r="Z251" i="20"/>
  <c r="Z317" i="20"/>
  <c r="Z276" i="20"/>
  <c r="Z212" i="20"/>
  <c r="Z148" i="20"/>
  <c r="Z140" i="20"/>
  <c r="Z84" i="20"/>
  <c r="Z76" i="20"/>
  <c r="Z340" i="20"/>
  <c r="Z296" i="20"/>
  <c r="A26" i="21"/>
  <c r="Z468" i="20"/>
  <c r="Z404" i="20"/>
  <c r="Z307" i="20"/>
  <c r="Z405" i="20"/>
  <c r="Z453" i="20"/>
  <c r="Z413" i="20"/>
  <c r="Z400" i="20"/>
  <c r="Z389" i="20"/>
  <c r="Z373" i="20"/>
  <c r="Z349" i="20"/>
  <c r="Z344" i="20"/>
  <c r="Z333" i="20"/>
  <c r="Z325" i="20"/>
  <c r="Z304" i="20"/>
  <c r="Z301" i="20"/>
  <c r="Z293" i="20"/>
  <c r="Z285" i="20"/>
  <c r="Z277" i="20"/>
  <c r="Z269" i="20"/>
  <c r="Z253" i="20"/>
  <c r="Z245" i="20"/>
  <c r="Z240" i="20"/>
  <c r="Z237" i="20"/>
  <c r="Z232" i="20"/>
  <c r="Z229" i="20"/>
  <c r="Z221" i="20"/>
  <c r="Z205" i="20"/>
  <c r="Z197" i="20"/>
  <c r="Z189" i="20"/>
  <c r="Z181" i="20"/>
  <c r="Z173" i="20"/>
  <c r="Z168" i="20"/>
  <c r="Z165" i="20"/>
  <c r="Z157" i="20"/>
  <c r="Z149" i="20"/>
  <c r="Z141" i="20"/>
  <c r="Z133" i="20"/>
  <c r="Z125" i="20"/>
  <c r="Z117" i="20"/>
  <c r="Z109" i="20"/>
  <c r="Z101" i="20"/>
  <c r="Z93" i="20"/>
  <c r="Z85" i="20"/>
  <c r="Z77" i="20"/>
  <c r="Z61" i="20"/>
  <c r="Z45" i="20"/>
  <c r="Z40" i="20"/>
  <c r="Z29" i="20"/>
  <c r="Z24" i="20"/>
  <c r="A31" i="21"/>
  <c r="A30" i="21"/>
  <c r="A25" i="21"/>
  <c r="A17" i="21"/>
  <c r="Z21" i="20"/>
  <c r="A14" i="21"/>
  <c r="A22" i="21"/>
  <c r="A15" i="21"/>
  <c r="AE12" i="23"/>
  <c r="A23" i="21"/>
  <c r="AI12" i="23"/>
  <c r="AJ12" i="23"/>
  <c r="Z469" i="20"/>
  <c r="Z461" i="20"/>
  <c r="Z445" i="20"/>
  <c r="Z397" i="20"/>
  <c r="Z381" i="20"/>
  <c r="Z365" i="20"/>
  <c r="Z357" i="20"/>
  <c r="Z341" i="20"/>
  <c r="Z309" i="20"/>
  <c r="Z470" i="20"/>
  <c r="Z462" i="20"/>
  <c r="Z454" i="20"/>
  <c r="Z446" i="20"/>
  <c r="Z438" i="20"/>
  <c r="Z430" i="20"/>
  <c r="Z422" i="20"/>
  <c r="Z406" i="20"/>
  <c r="Z398" i="20"/>
  <c r="Z390" i="20"/>
  <c r="Z382" i="20"/>
  <c r="Z374" i="20"/>
  <c r="Z366" i="20"/>
  <c r="Z342" i="20"/>
  <c r="Z334" i="20"/>
  <c r="Z326" i="20"/>
  <c r="Z318" i="20"/>
  <c r="Z310" i="20"/>
  <c r="Z302" i="20"/>
  <c r="Z278" i="20"/>
  <c r="Z465" i="20"/>
  <c r="Z449" i="20"/>
  <c r="Z441" i="20"/>
  <c r="Z433" i="20"/>
  <c r="Z425" i="20"/>
  <c r="Z417" i="20"/>
  <c r="Z409" i="20"/>
  <c r="Z401" i="20"/>
  <c r="Z393" i="20"/>
  <c r="Z385" i="20"/>
  <c r="Z377" i="20"/>
  <c r="Z369" i="20"/>
  <c r="Z361" i="20"/>
  <c r="Z353" i="20"/>
  <c r="Z345" i="20"/>
  <c r="Z337" i="20"/>
  <c r="Z329" i="20"/>
  <c r="Z321" i="20"/>
  <c r="Z305" i="20"/>
  <c r="Z297" i="20"/>
  <c r="Z289" i="20"/>
  <c r="Z281" i="20"/>
  <c r="Z273" i="20"/>
  <c r="Z249" i="20"/>
  <c r="Z241" i="20"/>
  <c r="Z233" i="20"/>
  <c r="Z225" i="20"/>
  <c r="Z217" i="20"/>
  <c r="Z209" i="20"/>
  <c r="Z185" i="20"/>
  <c r="Z177" i="20"/>
  <c r="Z169" i="20"/>
  <c r="Z161" i="20"/>
  <c r="Z153" i="20"/>
  <c r="Z145" i="20"/>
  <c r="Z121" i="20"/>
  <c r="Z113" i="20"/>
  <c r="Z105" i="20"/>
  <c r="Z97" i="20"/>
  <c r="Z89" i="20"/>
  <c r="Z81" i="20"/>
  <c r="Z41" i="20"/>
  <c r="Z33" i="20"/>
  <c r="Z25" i="20"/>
  <c r="Z17" i="20"/>
  <c r="Z458" i="20"/>
  <c r="Z450" i="20"/>
  <c r="Z447" i="20"/>
  <c r="Z442" i="20"/>
  <c r="Z439" i="20"/>
  <c r="Z434" i="20"/>
  <c r="Z426" i="20"/>
  <c r="Z418" i="20"/>
  <c r="Z410" i="20"/>
  <c r="Z402" i="20"/>
  <c r="Z394" i="20"/>
  <c r="Z386" i="20"/>
  <c r="Z383" i="20"/>
  <c r="Z378" i="20"/>
  <c r="Z375" i="20"/>
  <c r="Z370" i="20"/>
  <c r="Z362" i="20"/>
  <c r="Z354" i="20"/>
  <c r="Z346" i="20"/>
  <c r="Z338" i="20"/>
  <c r="Z330" i="20"/>
  <c r="Z322" i="20"/>
  <c r="Z319" i="20"/>
  <c r="Z314" i="20"/>
  <c r="Z306" i="20"/>
  <c r="Z298" i="20"/>
  <c r="Z290" i="20"/>
  <c r="Z282" i="20"/>
  <c r="Z279" i="20"/>
  <c r="Z274" i="20"/>
  <c r="Z271" i="20"/>
  <c r="Z266" i="20"/>
  <c r="Z258" i="20"/>
  <c r="Z250" i="20"/>
  <c r="Z242" i="20"/>
  <c r="Z234" i="20"/>
  <c r="Z226" i="20"/>
  <c r="Z218" i="20"/>
  <c r="Z215" i="20"/>
  <c r="Z210" i="20"/>
  <c r="Z207" i="20"/>
  <c r="Z202" i="20"/>
  <c r="Z194" i="20"/>
  <c r="Z186" i="20"/>
  <c r="Z178" i="20"/>
  <c r="Z170" i="20"/>
  <c r="Z162" i="20"/>
  <c r="Z154" i="20"/>
  <c r="Z151" i="20"/>
  <c r="Z146" i="20"/>
  <c r="Z143" i="20"/>
  <c r="Z138" i="20"/>
  <c r="Z130" i="20"/>
  <c r="Z122" i="20"/>
  <c r="Z114" i="20"/>
  <c r="Z106" i="20"/>
  <c r="Z98" i="20"/>
  <c r="Z90" i="20"/>
  <c r="Z87" i="20"/>
  <c r="Z82" i="20"/>
  <c r="Z79" i="20"/>
  <c r="Z74" i="20"/>
  <c r="Z66" i="20"/>
  <c r="Z58" i="20"/>
  <c r="Z50" i="20"/>
  <c r="Z42" i="20"/>
  <c r="Z34" i="20"/>
  <c r="Z26" i="20"/>
  <c r="Z18" i="20"/>
  <c r="Z355" i="20"/>
  <c r="Z270" i="20"/>
  <c r="Z437" i="20"/>
  <c r="Z429" i="20"/>
  <c r="Z421" i="20"/>
  <c r="Z408" i="20"/>
  <c r="Z336" i="20"/>
  <c r="Z10" i="20"/>
  <c r="Z473" i="20"/>
  <c r="Z457" i="20"/>
  <c r="Z472" i="20"/>
  <c r="Z467" i="20"/>
  <c r="Z440" i="20"/>
  <c r="Z435" i="20"/>
  <c r="Z432" i="20"/>
  <c r="Z427" i="20"/>
  <c r="Z424" i="20"/>
  <c r="Z416" i="20"/>
  <c r="Z403" i="20"/>
  <c r="Z395" i="20"/>
  <c r="Z392" i="20"/>
  <c r="Z387" i="20"/>
  <c r="Z384" i="20"/>
  <c r="Z379" i="20"/>
  <c r="Z376" i="20"/>
  <c r="Z371" i="20"/>
  <c r="Z368" i="20"/>
  <c r="Z363" i="20"/>
  <c r="Z360" i="20"/>
  <c r="Z352" i="20"/>
  <c r="Z339" i="20"/>
  <c r="Z331" i="20"/>
  <c r="Z328" i="20"/>
  <c r="Z323" i="20"/>
  <c r="Z320" i="20"/>
  <c r="Z262" i="20"/>
  <c r="Z254" i="20"/>
  <c r="Z246" i="20"/>
  <c r="Z238" i="20"/>
  <c r="Z214" i="20"/>
  <c r="Z206" i="20"/>
  <c r="Z198" i="20"/>
  <c r="Z190" i="20"/>
  <c r="Z182" i="20"/>
  <c r="Z174" i="20"/>
  <c r="Z464" i="20"/>
  <c r="Z459" i="20"/>
  <c r="Z456" i="20"/>
  <c r="Z451" i="20"/>
  <c r="Z448" i="20"/>
  <c r="Z443" i="20"/>
  <c r="Z471" i="20"/>
  <c r="Z463" i="20"/>
  <c r="Z455" i="20"/>
  <c r="Z466" i="20"/>
  <c r="Z315" i="20"/>
  <c r="Z312" i="20"/>
  <c r="Z299" i="20"/>
  <c r="Z291" i="20"/>
  <c r="Z288" i="20"/>
  <c r="Z283" i="20"/>
  <c r="Z280" i="20"/>
  <c r="Z275" i="20"/>
  <c r="Z272" i="20"/>
  <c r="Z267" i="20"/>
  <c r="Z264" i="20"/>
  <c r="Z259" i="20"/>
  <c r="Z256" i="20"/>
  <c r="Z248" i="20"/>
  <c r="Z235" i="20"/>
  <c r="Z227" i="20"/>
  <c r="Z224" i="20"/>
  <c r="Z219" i="20"/>
  <c r="Z216" i="20"/>
  <c r="Z211" i="20"/>
  <c r="Z208" i="20"/>
  <c r="Z203" i="20"/>
  <c r="Z200" i="20"/>
  <c r="Z195" i="20"/>
  <c r="Z192" i="20"/>
  <c r="Z184" i="20"/>
  <c r="Z171" i="20"/>
  <c r="Z163" i="20"/>
  <c r="Z160" i="20"/>
  <c r="Z155" i="20"/>
  <c r="Z152" i="20"/>
  <c r="Z150" i="20"/>
  <c r="Z147" i="20"/>
  <c r="Z144" i="20"/>
  <c r="Z142" i="20"/>
  <c r="Z139" i="20"/>
  <c r="Z136" i="20"/>
  <c r="Z134" i="20"/>
  <c r="Z131" i="20"/>
  <c r="Z128" i="20"/>
  <c r="Z126" i="20"/>
  <c r="Z120" i="20"/>
  <c r="Z118" i="20"/>
  <c r="Z110" i="20"/>
  <c r="Z107" i="20"/>
  <c r="Z99" i="20"/>
  <c r="Z96" i="20"/>
  <c r="Z91" i="20"/>
  <c r="Z88" i="20"/>
  <c r="Z86" i="20"/>
  <c r="Z83" i="20"/>
  <c r="Z80" i="20"/>
  <c r="Z78" i="20"/>
  <c r="Z75" i="20"/>
  <c r="Z72" i="20"/>
  <c r="Z70" i="20"/>
  <c r="Z67" i="20"/>
  <c r="Z64" i="20"/>
  <c r="Z12" i="20"/>
  <c r="Z452" i="20"/>
  <c r="Z444" i="20"/>
  <c r="Z436" i="20"/>
  <c r="Z431" i="20"/>
  <c r="Z428" i="20"/>
  <c r="Z423" i="20"/>
  <c r="Z420" i="20"/>
  <c r="Z415" i="20"/>
  <c r="Z412" i="20"/>
  <c r="Z407" i="20"/>
  <c r="Z399" i="20"/>
  <c r="Z391" i="20"/>
  <c r="Z388" i="20"/>
  <c r="Z380" i="20"/>
  <c r="Z372" i="20"/>
  <c r="Z367" i="20"/>
  <c r="Z364" i="20"/>
  <c r="Z359" i="20"/>
  <c r="Z356" i="20"/>
  <c r="Z351" i="20"/>
  <c r="Z348" i="20"/>
  <c r="Z343" i="20"/>
  <c r="Z335" i="20"/>
  <c r="Z327" i="20"/>
  <c r="Z324" i="20"/>
  <c r="Z316" i="20"/>
  <c r="Z311" i="20"/>
  <c r="Z308" i="20"/>
  <c r="Z303" i="20"/>
  <c r="Z300" i="20"/>
  <c r="Z295" i="20"/>
  <c r="Z292" i="20"/>
  <c r="Z287" i="20"/>
  <c r="Z284" i="20"/>
  <c r="Z263" i="20"/>
  <c r="Z260" i="20"/>
  <c r="Z255" i="20"/>
  <c r="Z252" i="20"/>
  <c r="Z247" i="20"/>
  <c r="Z244" i="20"/>
  <c r="Z239" i="20"/>
  <c r="Z236" i="20"/>
  <c r="Z231" i="20"/>
  <c r="Z228" i="20"/>
  <c r="Z223" i="20"/>
  <c r="Z220" i="20"/>
  <c r="Z199" i="20"/>
  <c r="Z196" i="20"/>
  <c r="Z191" i="20"/>
  <c r="Z188" i="20"/>
  <c r="Z183" i="20"/>
  <c r="Z180" i="20"/>
  <c r="Z175" i="20"/>
  <c r="Z172" i="20"/>
  <c r="Z167" i="20"/>
  <c r="Z164" i="20"/>
  <c r="Z159" i="20"/>
  <c r="Z156" i="20"/>
  <c r="Z135" i="20"/>
  <c r="Z132" i="20"/>
  <c r="Z127" i="20"/>
  <c r="Z124" i="20"/>
  <c r="Z119" i="20"/>
  <c r="Z116" i="20"/>
  <c r="Z111" i="20"/>
  <c r="Z108" i="20"/>
  <c r="Z103" i="20"/>
  <c r="Z100" i="20"/>
  <c r="Z95" i="20"/>
  <c r="Z92" i="20"/>
  <c r="Z71" i="20"/>
  <c r="Z68" i="20"/>
  <c r="Z63" i="20"/>
  <c r="Z60" i="20"/>
  <c r="Z55" i="20"/>
  <c r="Z52" i="20"/>
  <c r="Z47" i="20"/>
  <c r="Z44" i="20"/>
  <c r="Z39" i="20"/>
  <c r="Z36" i="20"/>
  <c r="Z31" i="20"/>
  <c r="Z28" i="20"/>
  <c r="Z23" i="20"/>
  <c r="Z20" i="20"/>
  <c r="Z15" i="20"/>
  <c r="AH12" i="23"/>
  <c r="A29" i="21"/>
  <c r="A21" i="21"/>
  <c r="A28" i="21"/>
  <c r="A24" i="21"/>
  <c r="A20" i="21"/>
  <c r="A19" i="21"/>
  <c r="A16" i="21"/>
  <c r="A18" i="21"/>
  <c r="Z7" i="20"/>
  <c r="A11" i="21"/>
  <c r="A27" i="21"/>
  <c r="A13" i="21"/>
  <c r="A12" i="21"/>
  <c r="A10" i="21"/>
  <c r="Z9" i="20"/>
  <c r="Z8" i="20"/>
  <c r="Z11" i="20"/>
  <c r="Z313" i="20"/>
  <c r="M2" i="20" l="1"/>
  <c r="M73" i="21" s="1"/>
  <c r="M88" i="21" s="1"/>
  <c r="Z5" i="20"/>
  <c r="Z6" i="20"/>
  <c r="Z4" i="20"/>
  <c r="Z3" i="20" l="1"/>
  <c r="AJ11" i="2" l="1"/>
  <c r="AJ10" i="2"/>
  <c r="AJ9" i="2"/>
  <c r="AJ8" i="2"/>
  <c r="AJ7" i="2"/>
  <c r="AJ6" i="2"/>
  <c r="AJ5" i="2"/>
  <c r="AJ4" i="2"/>
  <c r="AJ3" i="2"/>
  <c r="AJ2" i="2"/>
  <c r="AI11" i="2"/>
  <c r="AI10" i="2"/>
  <c r="AI9" i="2"/>
  <c r="AI8" i="2"/>
  <c r="AI7" i="2"/>
  <c r="AI6" i="2"/>
  <c r="AI5" i="2"/>
  <c r="AI4" i="2"/>
  <c r="AI3" i="2"/>
  <c r="AI2" i="2"/>
  <c r="AH11" i="2"/>
  <c r="AH10" i="2"/>
  <c r="AH9" i="2"/>
  <c r="AH8" i="2"/>
  <c r="AH7" i="2"/>
  <c r="AH6" i="2"/>
  <c r="AH5" i="2"/>
  <c r="AH4" i="2"/>
  <c r="AH3" i="2"/>
  <c r="AH2" i="2"/>
  <c r="AG11" i="2"/>
  <c r="AG10" i="2"/>
  <c r="AG9" i="2"/>
  <c r="AG8" i="2"/>
  <c r="AG7" i="2"/>
  <c r="AG6" i="2"/>
  <c r="AG5" i="2"/>
  <c r="AG4" i="2"/>
  <c r="AG3" i="2"/>
  <c r="AG2" i="2"/>
  <c r="AF11" i="2"/>
  <c r="AF10" i="2"/>
  <c r="AF9" i="2"/>
  <c r="AF8" i="2"/>
  <c r="AF7" i="2"/>
  <c r="AF6" i="2"/>
  <c r="AF5" i="2"/>
  <c r="AF4" i="2"/>
  <c r="AF3" i="2"/>
  <c r="AF2" i="2"/>
  <c r="AE11" i="2"/>
  <c r="AE10" i="2"/>
  <c r="AE9" i="2"/>
  <c r="AE8" i="2"/>
  <c r="AE7" i="2"/>
  <c r="AE6" i="2"/>
  <c r="AE5" i="2"/>
  <c r="AE4" i="2"/>
  <c r="AE3" i="2"/>
  <c r="AE2" i="2"/>
  <c r="AD11" i="2"/>
  <c r="AD10" i="2"/>
  <c r="AD9" i="2"/>
  <c r="AD8" i="2"/>
  <c r="AD7" i="2"/>
  <c r="AD6" i="2"/>
  <c r="AD5" i="2"/>
  <c r="AD4" i="2"/>
  <c r="AD3" i="2"/>
  <c r="AD2" i="2"/>
  <c r="N24" i="1"/>
  <c r="O29" i="21" s="1"/>
  <c r="P29" i="21" s="1"/>
  <c r="N20" i="1"/>
  <c r="O25" i="21" s="1"/>
  <c r="P25" i="21" s="1"/>
  <c r="N14" i="15" l="1"/>
  <c r="N15" i="15"/>
  <c r="AF3" i="16" l="1"/>
  <c r="AF4" i="16"/>
  <c r="AF5" i="16"/>
  <c r="AF6" i="16"/>
  <c r="AF7" i="16"/>
  <c r="AF8" i="16"/>
  <c r="AF9" i="16"/>
  <c r="AF2" i="16"/>
  <c r="AE3" i="16"/>
  <c r="AE4" i="16"/>
  <c r="AE5" i="16"/>
  <c r="AE6" i="16"/>
  <c r="AE7" i="16"/>
  <c r="AE8" i="16"/>
  <c r="AE9" i="16"/>
  <c r="AE2" i="16"/>
  <c r="AD3" i="16"/>
  <c r="AD4" i="16"/>
  <c r="AD5" i="16"/>
  <c r="AD6" i="16"/>
  <c r="AD7" i="16"/>
  <c r="AD8" i="16"/>
  <c r="AD9" i="16"/>
  <c r="AD2" i="16"/>
  <c r="N83" i="16" l="1"/>
  <c r="N82" i="16"/>
  <c r="N81" i="16"/>
  <c r="N80" i="16"/>
  <c r="N79" i="16"/>
  <c r="N78" i="16"/>
  <c r="N77" i="16"/>
  <c r="N76" i="16"/>
  <c r="N75" i="16"/>
  <c r="N74" i="16"/>
  <c r="N73" i="16"/>
  <c r="N72" i="16"/>
  <c r="N71" i="16"/>
  <c r="N70" i="16"/>
  <c r="N69" i="16"/>
  <c r="N68" i="16"/>
  <c r="N67" i="16"/>
  <c r="N66" i="16"/>
  <c r="N65" i="16"/>
  <c r="N64" i="16"/>
  <c r="N63" i="16"/>
  <c r="N62" i="16"/>
  <c r="N61" i="16"/>
  <c r="N60" i="16"/>
  <c r="N59" i="16"/>
  <c r="N58" i="16"/>
  <c r="N57" i="16"/>
  <c r="N56" i="16"/>
  <c r="N55" i="16"/>
  <c r="N54" i="16"/>
  <c r="N53" i="16"/>
  <c r="N52" i="16"/>
  <c r="N51" i="16"/>
  <c r="N50" i="16"/>
  <c r="N49" i="16"/>
  <c r="N48" i="16"/>
  <c r="N47" i="16"/>
  <c r="N46" i="16"/>
  <c r="N45" i="16"/>
  <c r="N44" i="16"/>
  <c r="N43" i="16"/>
  <c r="N42" i="16"/>
  <c r="N41" i="16"/>
  <c r="N40" i="16"/>
  <c r="N39" i="16"/>
  <c r="N38" i="16"/>
  <c r="N37" i="16"/>
  <c r="N36" i="16"/>
  <c r="N35" i="16"/>
  <c r="N34" i="16"/>
  <c r="N33" i="16"/>
  <c r="N32" i="16"/>
  <c r="N31" i="16"/>
  <c r="N30" i="16"/>
  <c r="N29" i="16"/>
  <c r="N28" i="16"/>
  <c r="N27" i="16"/>
  <c r="N26" i="16"/>
  <c r="N25" i="16"/>
  <c r="N24" i="16"/>
  <c r="N23" i="16"/>
  <c r="N22" i="16"/>
  <c r="N21" i="16"/>
  <c r="N20" i="16"/>
  <c r="N19" i="16"/>
  <c r="N18" i="16"/>
  <c r="N17" i="16"/>
  <c r="N16" i="16"/>
  <c r="N15" i="16"/>
  <c r="L16" i="16" s="1"/>
  <c r="F26" i="16"/>
  <c r="F16" i="16"/>
  <c r="F17" i="16"/>
  <c r="F18" i="16"/>
  <c r="F19" i="16"/>
  <c r="F20" i="16"/>
  <c r="F21" i="16"/>
  <c r="F22" i="16"/>
  <c r="F23" i="16"/>
  <c r="F24" i="16"/>
  <c r="F25" i="16"/>
  <c r="F15" i="16"/>
  <c r="P10" i="15"/>
  <c r="P11" i="15"/>
  <c r="P12" i="15"/>
  <c r="P13" i="15"/>
  <c r="P14" i="15"/>
  <c r="P15" i="15"/>
  <c r="P16" i="15"/>
  <c r="P9" i="15"/>
  <c r="L5" i="15"/>
  <c r="G15" i="16" s="1"/>
  <c r="E16" i="16" s="1"/>
  <c r="F36" i="16"/>
  <c r="F35" i="16"/>
  <c r="F34" i="16"/>
  <c r="F33" i="16"/>
  <c r="F32" i="16"/>
  <c r="F31" i="16"/>
  <c r="F30" i="16"/>
  <c r="F29" i="16"/>
  <c r="F28" i="16"/>
  <c r="R28" i="15"/>
  <c r="L11" i="15"/>
  <c r="G21" i="16" s="1"/>
  <c r="R1027" i="15"/>
  <c r="R1026" i="15"/>
  <c r="R1025" i="15"/>
  <c r="R1024" i="15"/>
  <c r="R1023" i="15"/>
  <c r="R1022" i="15"/>
  <c r="R1021" i="15"/>
  <c r="R1020" i="15"/>
  <c r="R1019" i="15"/>
  <c r="R1018" i="15"/>
  <c r="R1017" i="15"/>
  <c r="R1016" i="15"/>
  <c r="R1015" i="15"/>
  <c r="R1014" i="15"/>
  <c r="R1013" i="15"/>
  <c r="R1012" i="15"/>
  <c r="R1011" i="15"/>
  <c r="R1010" i="15"/>
  <c r="R1009" i="15"/>
  <c r="R1008" i="15"/>
  <c r="R1007" i="15"/>
  <c r="R1006" i="15"/>
  <c r="R1005" i="15"/>
  <c r="R1004" i="15"/>
  <c r="R1003" i="15"/>
  <c r="R1002" i="15"/>
  <c r="R1001" i="15"/>
  <c r="R1000" i="15"/>
  <c r="R999" i="15"/>
  <c r="R998" i="15"/>
  <c r="R997" i="15"/>
  <c r="R996" i="15"/>
  <c r="R995" i="15"/>
  <c r="R994" i="15"/>
  <c r="R993" i="15"/>
  <c r="R992" i="15"/>
  <c r="R991" i="15"/>
  <c r="R990" i="15"/>
  <c r="R989" i="15"/>
  <c r="R988" i="15"/>
  <c r="R987" i="15"/>
  <c r="R986" i="15"/>
  <c r="R985" i="15"/>
  <c r="R984" i="15"/>
  <c r="R983" i="15"/>
  <c r="R982" i="15"/>
  <c r="R981" i="15"/>
  <c r="R980" i="15"/>
  <c r="R979" i="15"/>
  <c r="R978" i="15"/>
  <c r="R977" i="15"/>
  <c r="R976" i="15"/>
  <c r="R975" i="15"/>
  <c r="R974" i="15"/>
  <c r="R973" i="15"/>
  <c r="R972" i="15"/>
  <c r="R971" i="15"/>
  <c r="R970" i="15"/>
  <c r="R969" i="15"/>
  <c r="R968" i="15"/>
  <c r="R967" i="15"/>
  <c r="R966" i="15"/>
  <c r="R965" i="15"/>
  <c r="R964" i="15"/>
  <c r="R963" i="15"/>
  <c r="R962" i="15"/>
  <c r="R961" i="15"/>
  <c r="R960" i="15"/>
  <c r="R959" i="15"/>
  <c r="R958" i="15"/>
  <c r="R957" i="15"/>
  <c r="R956" i="15"/>
  <c r="R955" i="15"/>
  <c r="R954" i="15"/>
  <c r="R953" i="15"/>
  <c r="R952" i="15"/>
  <c r="R951" i="15"/>
  <c r="R950" i="15"/>
  <c r="R949" i="15"/>
  <c r="R948" i="15"/>
  <c r="R947" i="15"/>
  <c r="R946" i="15"/>
  <c r="R945" i="15"/>
  <c r="R944" i="15"/>
  <c r="R943" i="15"/>
  <c r="R942" i="15"/>
  <c r="R941" i="15"/>
  <c r="R940" i="15"/>
  <c r="R939" i="15"/>
  <c r="R938" i="15"/>
  <c r="R937" i="15"/>
  <c r="R936" i="15"/>
  <c r="R935" i="15"/>
  <c r="R934" i="15"/>
  <c r="R933" i="15"/>
  <c r="R932" i="15"/>
  <c r="R931" i="15"/>
  <c r="R930" i="15"/>
  <c r="R929" i="15"/>
  <c r="R928" i="15"/>
  <c r="R927" i="15"/>
  <c r="R926" i="15"/>
  <c r="R925" i="15"/>
  <c r="R924" i="15"/>
  <c r="R923" i="15"/>
  <c r="R922" i="15"/>
  <c r="R921" i="15"/>
  <c r="R920" i="15"/>
  <c r="R919" i="15"/>
  <c r="R918" i="15"/>
  <c r="R917" i="15"/>
  <c r="R916" i="15"/>
  <c r="R915" i="15"/>
  <c r="R914" i="15"/>
  <c r="R913" i="15"/>
  <c r="R912" i="15"/>
  <c r="R911" i="15"/>
  <c r="R910" i="15"/>
  <c r="R909" i="15"/>
  <c r="R908" i="15"/>
  <c r="R907" i="15"/>
  <c r="R906" i="15"/>
  <c r="R905" i="15"/>
  <c r="R904" i="15"/>
  <c r="R903" i="15"/>
  <c r="R902" i="15"/>
  <c r="R901" i="15"/>
  <c r="R900" i="15"/>
  <c r="R899" i="15"/>
  <c r="R898" i="15"/>
  <c r="R897" i="15"/>
  <c r="R896" i="15"/>
  <c r="R895" i="15"/>
  <c r="R894" i="15"/>
  <c r="R893" i="15"/>
  <c r="R892" i="15"/>
  <c r="R891" i="15"/>
  <c r="R890" i="15"/>
  <c r="R889" i="15"/>
  <c r="R888" i="15"/>
  <c r="R887" i="15"/>
  <c r="R886" i="15"/>
  <c r="R885" i="15"/>
  <c r="R884" i="15"/>
  <c r="R883" i="15"/>
  <c r="R882" i="15"/>
  <c r="R881" i="15"/>
  <c r="R880" i="15"/>
  <c r="R879" i="15"/>
  <c r="R878" i="15"/>
  <c r="R877" i="15"/>
  <c r="R876" i="15"/>
  <c r="R875" i="15"/>
  <c r="R874" i="15"/>
  <c r="R873" i="15"/>
  <c r="R872" i="15"/>
  <c r="R871" i="15"/>
  <c r="R870" i="15"/>
  <c r="R869" i="15"/>
  <c r="R868" i="15"/>
  <c r="R867" i="15"/>
  <c r="R866" i="15"/>
  <c r="R865" i="15"/>
  <c r="R864" i="15"/>
  <c r="R863" i="15"/>
  <c r="R862" i="15"/>
  <c r="R861" i="15"/>
  <c r="R860" i="15"/>
  <c r="R859" i="15"/>
  <c r="R858" i="15"/>
  <c r="R857" i="15"/>
  <c r="R856" i="15"/>
  <c r="R855" i="15"/>
  <c r="R854" i="15"/>
  <c r="R853" i="15"/>
  <c r="R852" i="15"/>
  <c r="R851" i="15"/>
  <c r="R850" i="15"/>
  <c r="R849" i="15"/>
  <c r="R848" i="15"/>
  <c r="R847" i="15"/>
  <c r="R846" i="15"/>
  <c r="R845" i="15"/>
  <c r="R844" i="15"/>
  <c r="R843" i="15"/>
  <c r="R842" i="15"/>
  <c r="R841" i="15"/>
  <c r="R840" i="15"/>
  <c r="R839" i="15"/>
  <c r="R838" i="15"/>
  <c r="R837" i="15"/>
  <c r="R836" i="15"/>
  <c r="R835" i="15"/>
  <c r="R834" i="15"/>
  <c r="R833" i="15"/>
  <c r="R832" i="15"/>
  <c r="R831" i="15"/>
  <c r="R830" i="15"/>
  <c r="R829" i="15"/>
  <c r="R828" i="15"/>
  <c r="R827" i="15"/>
  <c r="R826" i="15"/>
  <c r="R825" i="15"/>
  <c r="R824" i="15"/>
  <c r="R823" i="15"/>
  <c r="R822" i="15"/>
  <c r="R821" i="15"/>
  <c r="R820" i="15"/>
  <c r="R819" i="15"/>
  <c r="R818" i="15"/>
  <c r="R817" i="15"/>
  <c r="R816" i="15"/>
  <c r="R815" i="15"/>
  <c r="R814" i="15"/>
  <c r="R813" i="15"/>
  <c r="R812" i="15"/>
  <c r="R811" i="15"/>
  <c r="R810" i="15"/>
  <c r="R809" i="15"/>
  <c r="R808" i="15"/>
  <c r="R807" i="15"/>
  <c r="R806" i="15"/>
  <c r="R805" i="15"/>
  <c r="R804" i="15"/>
  <c r="R803" i="15"/>
  <c r="R802" i="15"/>
  <c r="R801" i="15"/>
  <c r="R800" i="15"/>
  <c r="R799" i="15"/>
  <c r="R798" i="15"/>
  <c r="R797" i="15"/>
  <c r="R796" i="15"/>
  <c r="R795" i="15"/>
  <c r="R794" i="15"/>
  <c r="R793" i="15"/>
  <c r="R792" i="15"/>
  <c r="R791" i="15"/>
  <c r="R790" i="15"/>
  <c r="R789" i="15"/>
  <c r="R788" i="15"/>
  <c r="R787" i="15"/>
  <c r="R786" i="15"/>
  <c r="R785" i="15"/>
  <c r="R784" i="15"/>
  <c r="R783" i="15"/>
  <c r="R782" i="15"/>
  <c r="R781" i="15"/>
  <c r="R780" i="15"/>
  <c r="R779" i="15"/>
  <c r="R778" i="15"/>
  <c r="R777" i="15"/>
  <c r="R776" i="15"/>
  <c r="R775" i="15"/>
  <c r="R774" i="15"/>
  <c r="R773" i="15"/>
  <c r="R772" i="15"/>
  <c r="R771" i="15"/>
  <c r="R770" i="15"/>
  <c r="R769" i="15"/>
  <c r="R768" i="15"/>
  <c r="R767" i="15"/>
  <c r="R766" i="15"/>
  <c r="R765" i="15"/>
  <c r="R764" i="15"/>
  <c r="R763" i="15"/>
  <c r="R762" i="15"/>
  <c r="R761" i="15"/>
  <c r="R760" i="15"/>
  <c r="R759" i="15"/>
  <c r="R758" i="15"/>
  <c r="R757" i="15"/>
  <c r="R756" i="15"/>
  <c r="R755" i="15"/>
  <c r="R754" i="15"/>
  <c r="R753" i="15"/>
  <c r="R752" i="15"/>
  <c r="R751" i="15"/>
  <c r="R750" i="15"/>
  <c r="R749" i="15"/>
  <c r="R748" i="15"/>
  <c r="R747" i="15"/>
  <c r="R746" i="15"/>
  <c r="R745" i="15"/>
  <c r="R744" i="15"/>
  <c r="R743" i="15"/>
  <c r="R742" i="15"/>
  <c r="R741" i="15"/>
  <c r="R740" i="15"/>
  <c r="R739" i="15"/>
  <c r="R738" i="15"/>
  <c r="R737" i="15"/>
  <c r="R736" i="15"/>
  <c r="R735" i="15"/>
  <c r="R734" i="15"/>
  <c r="R733" i="15"/>
  <c r="R732" i="15"/>
  <c r="R731" i="15"/>
  <c r="R730" i="15"/>
  <c r="R729" i="15"/>
  <c r="R728" i="15"/>
  <c r="R727" i="15"/>
  <c r="R726" i="15"/>
  <c r="R725" i="15"/>
  <c r="R724" i="15"/>
  <c r="R723" i="15"/>
  <c r="R722" i="15"/>
  <c r="R721" i="15"/>
  <c r="R720" i="15"/>
  <c r="R719" i="15"/>
  <c r="R718" i="15"/>
  <c r="R717" i="15"/>
  <c r="R716" i="15"/>
  <c r="R715" i="15"/>
  <c r="R714" i="15"/>
  <c r="R713" i="15"/>
  <c r="R712" i="15"/>
  <c r="R711" i="15"/>
  <c r="R710" i="15"/>
  <c r="R709" i="15"/>
  <c r="R708" i="15"/>
  <c r="R707" i="15"/>
  <c r="R706" i="15"/>
  <c r="R705" i="15"/>
  <c r="R704" i="15"/>
  <c r="R703" i="15"/>
  <c r="R702" i="15"/>
  <c r="R701" i="15"/>
  <c r="R700" i="15"/>
  <c r="R699" i="15"/>
  <c r="R698" i="15"/>
  <c r="R697" i="15"/>
  <c r="R696" i="15"/>
  <c r="R695" i="15"/>
  <c r="R694" i="15"/>
  <c r="R693" i="15"/>
  <c r="R692" i="15"/>
  <c r="R691" i="15"/>
  <c r="R690" i="15"/>
  <c r="R689" i="15"/>
  <c r="R688" i="15"/>
  <c r="R687" i="15"/>
  <c r="R686" i="15"/>
  <c r="R685" i="15"/>
  <c r="R684" i="15"/>
  <c r="R683" i="15"/>
  <c r="R682" i="15"/>
  <c r="R681" i="15"/>
  <c r="R680" i="15"/>
  <c r="R679" i="15"/>
  <c r="R678" i="15"/>
  <c r="R677" i="15"/>
  <c r="R676" i="15"/>
  <c r="R675" i="15"/>
  <c r="R674" i="15"/>
  <c r="R673" i="15"/>
  <c r="R672" i="15"/>
  <c r="R671" i="15"/>
  <c r="R670" i="15"/>
  <c r="R669" i="15"/>
  <c r="R668" i="15"/>
  <c r="R667" i="15"/>
  <c r="R666" i="15"/>
  <c r="R665" i="15"/>
  <c r="R664" i="15"/>
  <c r="R663" i="15"/>
  <c r="R662" i="15"/>
  <c r="R661" i="15"/>
  <c r="R660" i="15"/>
  <c r="R659" i="15"/>
  <c r="R658" i="15"/>
  <c r="R657" i="15"/>
  <c r="R656" i="15"/>
  <c r="R655" i="15"/>
  <c r="R654" i="15"/>
  <c r="R653" i="15"/>
  <c r="R652" i="15"/>
  <c r="R651" i="15"/>
  <c r="R650" i="15"/>
  <c r="R649" i="15"/>
  <c r="R648" i="15"/>
  <c r="R647" i="15"/>
  <c r="R646" i="15"/>
  <c r="R645" i="15"/>
  <c r="R644" i="15"/>
  <c r="R643" i="15"/>
  <c r="R642" i="15"/>
  <c r="R641" i="15"/>
  <c r="R640" i="15"/>
  <c r="R639" i="15"/>
  <c r="R638" i="15"/>
  <c r="R637" i="15"/>
  <c r="R636" i="15"/>
  <c r="R635" i="15"/>
  <c r="R634" i="15"/>
  <c r="R633" i="15"/>
  <c r="R632" i="15"/>
  <c r="R631" i="15"/>
  <c r="R630" i="15"/>
  <c r="R629" i="15"/>
  <c r="R628" i="15"/>
  <c r="R627" i="15"/>
  <c r="R626" i="15"/>
  <c r="R625" i="15"/>
  <c r="R624" i="15"/>
  <c r="R623" i="15"/>
  <c r="R622" i="15"/>
  <c r="R621" i="15"/>
  <c r="R620" i="15"/>
  <c r="R619" i="15"/>
  <c r="R618" i="15"/>
  <c r="R617" i="15"/>
  <c r="R616" i="15"/>
  <c r="R615" i="15"/>
  <c r="R614" i="15"/>
  <c r="R613" i="15"/>
  <c r="R612" i="15"/>
  <c r="R611" i="15"/>
  <c r="R610" i="15"/>
  <c r="R609" i="15"/>
  <c r="R608" i="15"/>
  <c r="R607" i="15"/>
  <c r="R606" i="15"/>
  <c r="R605" i="15"/>
  <c r="R604" i="15"/>
  <c r="R603" i="15"/>
  <c r="R602" i="15"/>
  <c r="R601" i="15"/>
  <c r="R600" i="15"/>
  <c r="R599" i="15"/>
  <c r="R598" i="15"/>
  <c r="R597" i="15"/>
  <c r="R596" i="15"/>
  <c r="R595" i="15"/>
  <c r="R594" i="15"/>
  <c r="R593" i="15"/>
  <c r="R592" i="15"/>
  <c r="R591" i="15"/>
  <c r="R590" i="15"/>
  <c r="R589" i="15"/>
  <c r="R588" i="15"/>
  <c r="R587" i="15"/>
  <c r="R586" i="15"/>
  <c r="R585" i="15"/>
  <c r="R584" i="15"/>
  <c r="R583" i="15"/>
  <c r="R582" i="15"/>
  <c r="R581" i="15"/>
  <c r="R580" i="15"/>
  <c r="R579" i="15"/>
  <c r="R578" i="15"/>
  <c r="R577" i="15"/>
  <c r="R576" i="15"/>
  <c r="R575" i="15"/>
  <c r="R574" i="15"/>
  <c r="R573" i="15"/>
  <c r="R572" i="15"/>
  <c r="R571" i="15"/>
  <c r="R570" i="15"/>
  <c r="R569" i="15"/>
  <c r="R568" i="15"/>
  <c r="R567" i="15"/>
  <c r="R566" i="15"/>
  <c r="R565" i="15"/>
  <c r="R564" i="15"/>
  <c r="R563" i="15"/>
  <c r="R562" i="15"/>
  <c r="R561" i="15"/>
  <c r="R560" i="15"/>
  <c r="R559" i="15"/>
  <c r="R558" i="15"/>
  <c r="R557" i="15"/>
  <c r="R556" i="15"/>
  <c r="R555" i="15"/>
  <c r="R554" i="15"/>
  <c r="R553" i="15"/>
  <c r="R552" i="15"/>
  <c r="R551" i="15"/>
  <c r="R550" i="15"/>
  <c r="R549" i="15"/>
  <c r="R548" i="15"/>
  <c r="R547" i="15"/>
  <c r="R546" i="15"/>
  <c r="R545" i="15"/>
  <c r="R544" i="15"/>
  <c r="R543" i="15"/>
  <c r="R542" i="15"/>
  <c r="R541" i="15"/>
  <c r="R540" i="15"/>
  <c r="R539" i="15"/>
  <c r="R538" i="15"/>
  <c r="R537" i="15"/>
  <c r="R536" i="15"/>
  <c r="R535" i="15"/>
  <c r="R534" i="15"/>
  <c r="R533" i="15"/>
  <c r="R532" i="15"/>
  <c r="R531" i="15"/>
  <c r="R530" i="15"/>
  <c r="R529" i="15"/>
  <c r="R528" i="15"/>
  <c r="R527" i="15"/>
  <c r="R526" i="15"/>
  <c r="R525" i="15"/>
  <c r="R524" i="15"/>
  <c r="R523" i="15"/>
  <c r="R522" i="15"/>
  <c r="R521" i="15"/>
  <c r="R520" i="15"/>
  <c r="R519" i="15"/>
  <c r="R518" i="15"/>
  <c r="R517" i="15"/>
  <c r="R516" i="15"/>
  <c r="R515" i="15"/>
  <c r="R514" i="15"/>
  <c r="R513" i="15"/>
  <c r="R512" i="15"/>
  <c r="R511" i="15"/>
  <c r="R510" i="15"/>
  <c r="R509" i="15"/>
  <c r="R508" i="15"/>
  <c r="R507" i="15"/>
  <c r="R506" i="15"/>
  <c r="R505" i="15"/>
  <c r="R504" i="15"/>
  <c r="R503" i="15"/>
  <c r="R502" i="15"/>
  <c r="R501" i="15"/>
  <c r="R500" i="15"/>
  <c r="R499" i="15"/>
  <c r="R498" i="15"/>
  <c r="R497" i="15"/>
  <c r="R496" i="15"/>
  <c r="R495" i="15"/>
  <c r="R494" i="15"/>
  <c r="R493" i="15"/>
  <c r="R492" i="15"/>
  <c r="R491" i="15"/>
  <c r="R490" i="15"/>
  <c r="R489" i="15"/>
  <c r="R488" i="15"/>
  <c r="R487" i="15"/>
  <c r="R486" i="15"/>
  <c r="R485" i="15"/>
  <c r="R484" i="15"/>
  <c r="R483" i="15"/>
  <c r="R482" i="15"/>
  <c r="R481" i="15"/>
  <c r="R480" i="15"/>
  <c r="R479" i="15"/>
  <c r="R478" i="15"/>
  <c r="R477" i="15"/>
  <c r="R476" i="15"/>
  <c r="R475" i="15"/>
  <c r="R474" i="15"/>
  <c r="R473" i="15"/>
  <c r="R472" i="15"/>
  <c r="R471" i="15"/>
  <c r="R470" i="15"/>
  <c r="R469" i="15"/>
  <c r="R468" i="15"/>
  <c r="R467" i="15"/>
  <c r="R466" i="15"/>
  <c r="R465" i="15"/>
  <c r="R464" i="15"/>
  <c r="R463" i="15"/>
  <c r="R462" i="15"/>
  <c r="R461" i="15"/>
  <c r="R460" i="15"/>
  <c r="R459" i="15"/>
  <c r="R458" i="15"/>
  <c r="R457" i="15"/>
  <c r="R456" i="15"/>
  <c r="R455" i="15"/>
  <c r="R454" i="15"/>
  <c r="R453" i="15"/>
  <c r="R452" i="15"/>
  <c r="R451" i="15"/>
  <c r="R450" i="15"/>
  <c r="R449" i="15"/>
  <c r="R448" i="15"/>
  <c r="R447" i="15"/>
  <c r="R446" i="15"/>
  <c r="R445" i="15"/>
  <c r="R444" i="15"/>
  <c r="R443" i="15"/>
  <c r="R442" i="15"/>
  <c r="R441" i="15"/>
  <c r="R440" i="15"/>
  <c r="R439" i="15"/>
  <c r="R438" i="15"/>
  <c r="R437" i="15"/>
  <c r="R436" i="15"/>
  <c r="R435" i="15"/>
  <c r="R434" i="15"/>
  <c r="R433" i="15"/>
  <c r="R432" i="15"/>
  <c r="R431" i="15"/>
  <c r="R430" i="15"/>
  <c r="R429" i="15"/>
  <c r="R428" i="15"/>
  <c r="R427" i="15"/>
  <c r="R426" i="15"/>
  <c r="R425" i="15"/>
  <c r="R424" i="15"/>
  <c r="R423" i="15"/>
  <c r="R422" i="15"/>
  <c r="R421" i="15"/>
  <c r="R420" i="15"/>
  <c r="R419" i="15"/>
  <c r="R418" i="15"/>
  <c r="R417" i="15"/>
  <c r="R416" i="15"/>
  <c r="R415" i="15"/>
  <c r="R414" i="15"/>
  <c r="R413" i="15"/>
  <c r="R412" i="15"/>
  <c r="R411" i="15"/>
  <c r="R410" i="15"/>
  <c r="R409" i="15"/>
  <c r="R408" i="15"/>
  <c r="R407" i="15"/>
  <c r="R406" i="15"/>
  <c r="R405" i="15"/>
  <c r="R404" i="15"/>
  <c r="R403" i="15"/>
  <c r="R402" i="15"/>
  <c r="R401" i="15"/>
  <c r="R400" i="15"/>
  <c r="R399" i="15"/>
  <c r="R398" i="15"/>
  <c r="R397" i="15"/>
  <c r="R396" i="15"/>
  <c r="R395" i="15"/>
  <c r="R394" i="15"/>
  <c r="R393" i="15"/>
  <c r="R392" i="15"/>
  <c r="R391" i="15"/>
  <c r="R390" i="15"/>
  <c r="R389" i="15"/>
  <c r="R388" i="15"/>
  <c r="R387" i="15"/>
  <c r="R386" i="15"/>
  <c r="R385" i="15"/>
  <c r="R384" i="15"/>
  <c r="R383" i="15"/>
  <c r="R382" i="15"/>
  <c r="R381" i="15"/>
  <c r="R380" i="15"/>
  <c r="R379" i="15"/>
  <c r="R378" i="15"/>
  <c r="R377" i="15"/>
  <c r="R376" i="15"/>
  <c r="R375" i="15"/>
  <c r="R374" i="15"/>
  <c r="R373" i="15"/>
  <c r="R372" i="15"/>
  <c r="R371" i="15"/>
  <c r="R370" i="15"/>
  <c r="R369" i="15"/>
  <c r="R368" i="15"/>
  <c r="R367" i="15"/>
  <c r="R366" i="15"/>
  <c r="R365" i="15"/>
  <c r="R364" i="15"/>
  <c r="R363" i="15"/>
  <c r="R362" i="15"/>
  <c r="R361" i="15"/>
  <c r="R360" i="15"/>
  <c r="R359" i="15"/>
  <c r="R358" i="15"/>
  <c r="R357" i="15"/>
  <c r="R356" i="15"/>
  <c r="R355" i="15"/>
  <c r="R354" i="15"/>
  <c r="R353" i="15"/>
  <c r="R352" i="15"/>
  <c r="R351" i="15"/>
  <c r="R350" i="15"/>
  <c r="R349" i="15"/>
  <c r="R348" i="15"/>
  <c r="R347" i="15"/>
  <c r="R346" i="15"/>
  <c r="R345" i="15"/>
  <c r="R344" i="15"/>
  <c r="R343" i="15"/>
  <c r="R342" i="15"/>
  <c r="R341" i="15"/>
  <c r="R340" i="15"/>
  <c r="R339" i="15"/>
  <c r="R338" i="15"/>
  <c r="R337" i="15"/>
  <c r="R336" i="15"/>
  <c r="R335" i="15"/>
  <c r="R334" i="15"/>
  <c r="R333" i="15"/>
  <c r="R332" i="15"/>
  <c r="R331" i="15"/>
  <c r="R330" i="15"/>
  <c r="R329" i="15"/>
  <c r="R328" i="15"/>
  <c r="R327" i="15"/>
  <c r="R326" i="15"/>
  <c r="R325" i="15"/>
  <c r="R324" i="15"/>
  <c r="R323" i="15"/>
  <c r="R322" i="15"/>
  <c r="R321" i="15"/>
  <c r="R320" i="15"/>
  <c r="R319" i="15"/>
  <c r="R318" i="15"/>
  <c r="R317" i="15"/>
  <c r="R316" i="15"/>
  <c r="R315" i="15"/>
  <c r="R314" i="15"/>
  <c r="R313" i="15"/>
  <c r="R312" i="15"/>
  <c r="R311" i="15"/>
  <c r="R310" i="15"/>
  <c r="R309" i="15"/>
  <c r="R308" i="15"/>
  <c r="R307" i="15"/>
  <c r="R306" i="15"/>
  <c r="R305" i="15"/>
  <c r="R304" i="15"/>
  <c r="R303" i="15"/>
  <c r="R302" i="15"/>
  <c r="R301" i="15"/>
  <c r="R300" i="15"/>
  <c r="R299" i="15"/>
  <c r="R298" i="15"/>
  <c r="R297" i="15"/>
  <c r="R296" i="15"/>
  <c r="R295" i="15"/>
  <c r="R294" i="15"/>
  <c r="R293" i="15"/>
  <c r="R292" i="15"/>
  <c r="R291" i="15"/>
  <c r="R290" i="15"/>
  <c r="R289" i="15"/>
  <c r="R288" i="15"/>
  <c r="R287" i="15"/>
  <c r="R286" i="15"/>
  <c r="R285" i="15"/>
  <c r="R284" i="15"/>
  <c r="R283" i="15"/>
  <c r="R282" i="15"/>
  <c r="R281" i="15"/>
  <c r="R280" i="15"/>
  <c r="R279" i="15"/>
  <c r="R278" i="15"/>
  <c r="R277" i="15"/>
  <c r="R276" i="15"/>
  <c r="R275" i="15"/>
  <c r="R274" i="15"/>
  <c r="R273" i="15"/>
  <c r="R272" i="15"/>
  <c r="R271" i="15"/>
  <c r="R270" i="15"/>
  <c r="R269" i="15"/>
  <c r="R268" i="15"/>
  <c r="R267" i="15"/>
  <c r="R266" i="15"/>
  <c r="R265" i="15"/>
  <c r="R264" i="15"/>
  <c r="R263" i="15"/>
  <c r="R262" i="15"/>
  <c r="R261" i="15"/>
  <c r="R260" i="15"/>
  <c r="R259" i="15"/>
  <c r="R258" i="15"/>
  <c r="R257" i="15"/>
  <c r="R256" i="15"/>
  <c r="R255" i="15"/>
  <c r="R254" i="15"/>
  <c r="R253" i="15"/>
  <c r="R252" i="15"/>
  <c r="R251" i="15"/>
  <c r="R250" i="15"/>
  <c r="R249" i="15"/>
  <c r="R248" i="15"/>
  <c r="R247" i="15"/>
  <c r="R246" i="15"/>
  <c r="R245" i="15"/>
  <c r="R244" i="15"/>
  <c r="R243" i="15"/>
  <c r="R242" i="15"/>
  <c r="R241" i="15"/>
  <c r="R240" i="15"/>
  <c r="R239" i="15"/>
  <c r="R238" i="15"/>
  <c r="R237" i="15"/>
  <c r="R236" i="15"/>
  <c r="R235" i="15"/>
  <c r="R234" i="15"/>
  <c r="R233" i="15"/>
  <c r="R232" i="15"/>
  <c r="R231" i="15"/>
  <c r="R230" i="15"/>
  <c r="R229" i="15"/>
  <c r="R228" i="15"/>
  <c r="R227" i="15"/>
  <c r="R226" i="15"/>
  <c r="R225" i="15"/>
  <c r="R224" i="15"/>
  <c r="R223" i="15"/>
  <c r="R222" i="15"/>
  <c r="R221" i="15"/>
  <c r="R220" i="15"/>
  <c r="R219" i="15"/>
  <c r="R218" i="15"/>
  <c r="R217" i="15"/>
  <c r="R216" i="15"/>
  <c r="R215" i="15"/>
  <c r="R214" i="15"/>
  <c r="R213" i="15"/>
  <c r="R212" i="15"/>
  <c r="R211" i="15"/>
  <c r="R210" i="15"/>
  <c r="R209" i="15"/>
  <c r="R208" i="15"/>
  <c r="R207" i="15"/>
  <c r="R206" i="15"/>
  <c r="R205" i="15"/>
  <c r="R204" i="15"/>
  <c r="R203" i="15"/>
  <c r="R202" i="15"/>
  <c r="R201" i="15"/>
  <c r="R200" i="15"/>
  <c r="R199" i="15"/>
  <c r="R198" i="15"/>
  <c r="R197" i="15"/>
  <c r="R196" i="15"/>
  <c r="R195" i="15"/>
  <c r="R194" i="15"/>
  <c r="R193" i="15"/>
  <c r="R192" i="15"/>
  <c r="R191" i="15"/>
  <c r="R190" i="15"/>
  <c r="R189" i="15"/>
  <c r="R188" i="15"/>
  <c r="R187" i="15"/>
  <c r="R186" i="15"/>
  <c r="R185" i="15"/>
  <c r="R184" i="15"/>
  <c r="R183" i="15"/>
  <c r="R182" i="15"/>
  <c r="R181" i="15"/>
  <c r="R180" i="15"/>
  <c r="R179" i="15"/>
  <c r="R178" i="15"/>
  <c r="R177" i="15"/>
  <c r="R176" i="15"/>
  <c r="R175" i="15"/>
  <c r="R174" i="15"/>
  <c r="R173" i="15"/>
  <c r="R172" i="15"/>
  <c r="R171" i="15"/>
  <c r="R170" i="15"/>
  <c r="R169" i="15"/>
  <c r="R168" i="15"/>
  <c r="R167" i="15"/>
  <c r="R166" i="15"/>
  <c r="R165" i="15"/>
  <c r="R164" i="15"/>
  <c r="R163" i="15"/>
  <c r="R162" i="15"/>
  <c r="R161" i="15"/>
  <c r="R160" i="15"/>
  <c r="R159" i="15"/>
  <c r="R158" i="15"/>
  <c r="R157" i="15"/>
  <c r="R156" i="15"/>
  <c r="R155" i="15"/>
  <c r="R154" i="15"/>
  <c r="R153" i="15"/>
  <c r="R152" i="15"/>
  <c r="R151" i="15"/>
  <c r="R150" i="15"/>
  <c r="R149" i="15"/>
  <c r="R148" i="15"/>
  <c r="R147" i="15"/>
  <c r="R146" i="15"/>
  <c r="R145" i="15"/>
  <c r="R144" i="15"/>
  <c r="R143" i="15"/>
  <c r="R142" i="15"/>
  <c r="R141" i="15"/>
  <c r="R140" i="15"/>
  <c r="R139" i="15"/>
  <c r="R138" i="15"/>
  <c r="R137" i="15"/>
  <c r="R136" i="15"/>
  <c r="R135" i="15"/>
  <c r="R134" i="15"/>
  <c r="R133" i="15"/>
  <c r="R132" i="15"/>
  <c r="R131" i="15"/>
  <c r="R130" i="15"/>
  <c r="R129" i="15"/>
  <c r="R128" i="15"/>
  <c r="R127" i="15"/>
  <c r="R126" i="15"/>
  <c r="R125" i="15"/>
  <c r="R124" i="15"/>
  <c r="R123" i="15"/>
  <c r="R122" i="15"/>
  <c r="R121" i="15"/>
  <c r="R120" i="15"/>
  <c r="R119" i="15"/>
  <c r="R118" i="15"/>
  <c r="R117" i="15"/>
  <c r="R116" i="15"/>
  <c r="R115" i="15"/>
  <c r="R114" i="15"/>
  <c r="R113" i="15"/>
  <c r="R112" i="15"/>
  <c r="R111" i="15"/>
  <c r="R110" i="15"/>
  <c r="R109" i="15"/>
  <c r="R108" i="15"/>
  <c r="R107" i="15"/>
  <c r="R106" i="15"/>
  <c r="R105" i="15"/>
  <c r="R104" i="15"/>
  <c r="R103" i="15"/>
  <c r="R102" i="15"/>
  <c r="R101" i="15"/>
  <c r="R100" i="15"/>
  <c r="R99" i="15"/>
  <c r="R98" i="15"/>
  <c r="R97" i="15"/>
  <c r="R96" i="15"/>
  <c r="R95" i="15"/>
  <c r="R94" i="15"/>
  <c r="R93" i="15"/>
  <c r="R92" i="15"/>
  <c r="R91" i="15"/>
  <c r="R90" i="15"/>
  <c r="R89" i="15"/>
  <c r="R88" i="15"/>
  <c r="R87" i="15"/>
  <c r="R86" i="15"/>
  <c r="R85" i="15"/>
  <c r="R84" i="15"/>
  <c r="R83" i="15"/>
  <c r="R82" i="15"/>
  <c r="R81" i="15"/>
  <c r="R80" i="15"/>
  <c r="R79" i="15"/>
  <c r="R78" i="15"/>
  <c r="R77" i="15"/>
  <c r="R76" i="15"/>
  <c r="R75" i="15"/>
  <c r="R74" i="15"/>
  <c r="R73" i="15"/>
  <c r="R72" i="15"/>
  <c r="R71" i="15"/>
  <c r="R70" i="15"/>
  <c r="R69" i="15"/>
  <c r="R68" i="15"/>
  <c r="R67" i="15"/>
  <c r="R66" i="15"/>
  <c r="R65" i="15"/>
  <c r="R64" i="15"/>
  <c r="R63" i="15"/>
  <c r="R62" i="15"/>
  <c r="R61" i="15"/>
  <c r="R60" i="15"/>
  <c r="R59" i="15"/>
  <c r="R58" i="15"/>
  <c r="R57" i="15"/>
  <c r="R56" i="15"/>
  <c r="R55" i="15"/>
  <c r="R54" i="15"/>
  <c r="R53" i="15"/>
  <c r="R52" i="15"/>
  <c r="R51" i="15"/>
  <c r="R50" i="15"/>
  <c r="R49" i="15"/>
  <c r="R48" i="15"/>
  <c r="R47" i="15"/>
  <c r="R46" i="15"/>
  <c r="R45" i="15"/>
  <c r="R44" i="15"/>
  <c r="R43" i="15"/>
  <c r="R42" i="15"/>
  <c r="R41" i="15"/>
  <c r="R40" i="15"/>
  <c r="R39" i="15"/>
  <c r="R38" i="15"/>
  <c r="R37" i="15"/>
  <c r="R36" i="15"/>
  <c r="R35" i="15"/>
  <c r="R34" i="15"/>
  <c r="R33" i="15"/>
  <c r="R32" i="15"/>
  <c r="R31" i="15"/>
  <c r="R30" i="15"/>
  <c r="R29" i="15"/>
  <c r="L16" i="15"/>
  <c r="G26" i="16" s="1"/>
  <c r="L15" i="15"/>
  <c r="L14" i="15"/>
  <c r="G24" i="16" s="1"/>
  <c r="L13" i="15"/>
  <c r="G23" i="16" s="1"/>
  <c r="L12" i="15"/>
  <c r="AE12" i="16" s="1"/>
  <c r="L10" i="15"/>
  <c r="G20" i="16" s="1"/>
  <c r="L9" i="15"/>
  <c r="G19" i="16" s="1"/>
  <c r="L8" i="15"/>
  <c r="G18" i="16" s="1"/>
  <c r="L7" i="15"/>
  <c r="L6" i="15"/>
  <c r="G16" i="16" s="1"/>
  <c r="G17" i="16" l="1"/>
  <c r="N7" i="15"/>
  <c r="G22" i="16"/>
  <c r="AD12" i="16"/>
  <c r="E17" i="16"/>
  <c r="E18" i="16" s="1"/>
  <c r="E19" i="16" s="1"/>
  <c r="E20" i="16" s="1"/>
  <c r="E21" i="16" s="1"/>
  <c r="AF12" i="16"/>
  <c r="N8" i="15" s="1"/>
  <c r="N12" i="15" s="1"/>
  <c r="R12" i="15" s="1"/>
  <c r="G25" i="16"/>
  <c r="L17" i="16"/>
  <c r="L18" i="16" s="1"/>
  <c r="L19" i="16" s="1"/>
  <c r="L20" i="16" s="1"/>
  <c r="L21" i="16" s="1"/>
  <c r="L22" i="16" s="1"/>
  <c r="L23" i="16" s="1"/>
  <c r="L24" i="16" s="1"/>
  <c r="L25" i="16" s="1"/>
  <c r="L26" i="16" s="1"/>
  <c r="L27" i="16" s="1"/>
  <c r="L28" i="16" s="1"/>
  <c r="L29" i="16" s="1"/>
  <c r="L30" i="16" s="1"/>
  <c r="L31" i="16" s="1"/>
  <c r="L32" i="16" s="1"/>
  <c r="L33" i="16" s="1"/>
  <c r="L34" i="16" s="1"/>
  <c r="L35" i="16" s="1"/>
  <c r="L36" i="16" s="1"/>
  <c r="L37" i="16" s="1"/>
  <c r="L38" i="16" s="1"/>
  <c r="L39" i="16" s="1"/>
  <c r="L40" i="16" s="1"/>
  <c r="L41" i="16" s="1"/>
  <c r="L42" i="16" s="1"/>
  <c r="L43" i="16" s="1"/>
  <c r="L44" i="16" s="1"/>
  <c r="L45" i="16" s="1"/>
  <c r="L46" i="16" s="1"/>
  <c r="L47" i="16" s="1"/>
  <c r="L48" i="16" s="1"/>
  <c r="L49" i="16" s="1"/>
  <c r="R15" i="15"/>
  <c r="R24" i="15"/>
  <c r="R14" i="15"/>
  <c r="R7" i="15"/>
  <c r="N139" i="2"/>
  <c r="N138" i="2"/>
  <c r="N137" i="2"/>
  <c r="N136" i="2"/>
  <c r="N135" i="2"/>
  <c r="N134" i="2"/>
  <c r="N133" i="2"/>
  <c r="N132" i="2"/>
  <c r="N131" i="2"/>
  <c r="N130" i="2"/>
  <c r="N129" i="2"/>
  <c r="N128" i="2"/>
  <c r="N127" i="2"/>
  <c r="N126" i="2"/>
  <c r="N125" i="2"/>
  <c r="N124" i="2"/>
  <c r="N123" i="2"/>
  <c r="N122" i="2"/>
  <c r="N121" i="2"/>
  <c r="N120" i="2"/>
  <c r="N119" i="2"/>
  <c r="N118" i="2"/>
  <c r="N117" i="2"/>
  <c r="N116" i="2"/>
  <c r="N115" i="2"/>
  <c r="N114" i="2"/>
  <c r="N113" i="2"/>
  <c r="N112" i="2"/>
  <c r="N111" i="2"/>
  <c r="N110" i="2"/>
  <c r="N109" i="2"/>
  <c r="N108" i="2"/>
  <c r="N107" i="2"/>
  <c r="N106" i="2"/>
  <c r="N105" i="2"/>
  <c r="N104" i="2"/>
  <c r="F36" i="2"/>
  <c r="F31" i="2"/>
  <c r="F32" i="2"/>
  <c r="F33" i="2"/>
  <c r="F34" i="2"/>
  <c r="F35" i="2"/>
  <c r="L21" i="1"/>
  <c r="G31" i="2" s="1"/>
  <c r="P21" i="1"/>
  <c r="L22" i="1"/>
  <c r="G32" i="2" s="1"/>
  <c r="P22" i="1"/>
  <c r="L23" i="1"/>
  <c r="G33" i="2" s="1"/>
  <c r="P23" i="1"/>
  <c r="L24" i="1"/>
  <c r="G34" i="2" s="1"/>
  <c r="P24" i="1"/>
  <c r="L25" i="1"/>
  <c r="P25" i="1"/>
  <c r="L26" i="1"/>
  <c r="G36" i="2" s="1"/>
  <c r="P26" i="1"/>
  <c r="R24" i="1" l="1"/>
  <c r="N11" i="15"/>
  <c r="R11" i="15" s="1"/>
  <c r="R8" i="15"/>
  <c r="E22" i="16"/>
  <c r="N6" i="15"/>
  <c r="R6" i="15" s="1"/>
  <c r="N5" i="15"/>
  <c r="L50" i="16"/>
  <c r="L51" i="16" s="1"/>
  <c r="L52" i="16" s="1"/>
  <c r="L53" i="16" s="1"/>
  <c r="L54" i="16" s="1"/>
  <c r="L55" i="16" s="1"/>
  <c r="L56" i="16" s="1"/>
  <c r="L57" i="16" s="1"/>
  <c r="L58" i="16" s="1"/>
  <c r="L59" i="16" s="1"/>
  <c r="L60" i="16" s="1"/>
  <c r="L61" i="16" s="1"/>
  <c r="L62" i="16" s="1"/>
  <c r="L63" i="16" s="1"/>
  <c r="L64" i="16" s="1"/>
  <c r="L65" i="16" s="1"/>
  <c r="L66" i="16" s="1"/>
  <c r="L67" i="16" s="1"/>
  <c r="L68" i="16" s="1"/>
  <c r="L69" i="16" s="1"/>
  <c r="L70" i="16" s="1"/>
  <c r="L71" i="16" s="1"/>
  <c r="L72" i="16" s="1"/>
  <c r="L73" i="16" s="1"/>
  <c r="L74" i="16" s="1"/>
  <c r="L75" i="16" s="1"/>
  <c r="L76" i="16" s="1"/>
  <c r="L77" i="16" s="1"/>
  <c r="L78" i="16" s="1"/>
  <c r="L79" i="16" s="1"/>
  <c r="L80" i="16" s="1"/>
  <c r="L81" i="16" s="1"/>
  <c r="L82" i="16" s="1"/>
  <c r="G35" i="2"/>
  <c r="AE12" i="2"/>
  <c r="L9" i="1"/>
  <c r="N16" i="15" l="1"/>
  <c r="R16" i="15" s="1"/>
  <c r="N13" i="15"/>
  <c r="R13" i="15" s="1"/>
  <c r="R5" i="15"/>
  <c r="N10" i="15"/>
  <c r="R10" i="15" s="1"/>
  <c r="N9" i="15"/>
  <c r="R9" i="15" s="1"/>
  <c r="E23" i="16"/>
  <c r="E24" i="16" s="1"/>
  <c r="L83" i="16"/>
  <c r="R17" i="15" l="1"/>
  <c r="R1" i="15" s="1"/>
  <c r="E25" i="16"/>
  <c r="L84" i="16"/>
  <c r="P22" i="16" s="1"/>
  <c r="E35" i="15" s="1"/>
  <c r="P271" i="16" l="1"/>
  <c r="E284" i="15" s="1"/>
  <c r="P143" i="16"/>
  <c r="E156" i="15" s="1"/>
  <c r="P335" i="16"/>
  <c r="E348" i="15" s="1"/>
  <c r="P207" i="16"/>
  <c r="E220" i="15" s="1"/>
  <c r="P79" i="16"/>
  <c r="E92" i="15" s="1"/>
  <c r="P303" i="16"/>
  <c r="E316" i="15" s="1"/>
  <c r="P239" i="16"/>
  <c r="E252" i="15" s="1"/>
  <c r="P175" i="16"/>
  <c r="E188" i="15" s="1"/>
  <c r="P111" i="16"/>
  <c r="E124" i="15" s="1"/>
  <c r="P47" i="16"/>
  <c r="E60" i="15" s="1"/>
  <c r="P351" i="16"/>
  <c r="E364" i="15" s="1"/>
  <c r="P319" i="16"/>
  <c r="E332" i="15" s="1"/>
  <c r="P287" i="16"/>
  <c r="E300" i="15" s="1"/>
  <c r="P255" i="16"/>
  <c r="E268" i="15" s="1"/>
  <c r="P223" i="16"/>
  <c r="E236" i="15" s="1"/>
  <c r="P191" i="16"/>
  <c r="E204" i="15" s="1"/>
  <c r="P159" i="16"/>
  <c r="E172" i="15" s="1"/>
  <c r="P127" i="16"/>
  <c r="E140" i="15" s="1"/>
  <c r="P95" i="16"/>
  <c r="E108" i="15" s="1"/>
  <c r="P63" i="16"/>
  <c r="E76" i="15" s="1"/>
  <c r="P31" i="16"/>
  <c r="E44" i="15" s="1"/>
  <c r="E26" i="16"/>
  <c r="P15" i="16"/>
  <c r="E28" i="15" s="1"/>
  <c r="P343" i="16"/>
  <c r="E356" i="15" s="1"/>
  <c r="P327" i="16"/>
  <c r="E340" i="15" s="1"/>
  <c r="P311" i="16"/>
  <c r="E324" i="15" s="1"/>
  <c r="P295" i="16"/>
  <c r="E308" i="15" s="1"/>
  <c r="P279" i="16"/>
  <c r="E292" i="15" s="1"/>
  <c r="P263" i="16"/>
  <c r="E276" i="15" s="1"/>
  <c r="P247" i="16"/>
  <c r="E260" i="15" s="1"/>
  <c r="P231" i="16"/>
  <c r="E244" i="15" s="1"/>
  <c r="P215" i="16"/>
  <c r="E228" i="15" s="1"/>
  <c r="P199" i="16"/>
  <c r="E212" i="15" s="1"/>
  <c r="P183" i="16"/>
  <c r="E196" i="15" s="1"/>
  <c r="P167" i="16"/>
  <c r="E180" i="15" s="1"/>
  <c r="P151" i="16"/>
  <c r="E164" i="15" s="1"/>
  <c r="P135" i="16"/>
  <c r="E148" i="15" s="1"/>
  <c r="P119" i="16"/>
  <c r="E132" i="15" s="1"/>
  <c r="P103" i="16"/>
  <c r="E116" i="15" s="1"/>
  <c r="P87" i="16"/>
  <c r="E100" i="15" s="1"/>
  <c r="P71" i="16"/>
  <c r="E84" i="15" s="1"/>
  <c r="P55" i="16"/>
  <c r="E68" i="15" s="1"/>
  <c r="P39" i="16"/>
  <c r="E52" i="15" s="1"/>
  <c r="P23" i="16"/>
  <c r="E36" i="15" s="1"/>
  <c r="P17" i="16"/>
  <c r="E30" i="15" s="1"/>
  <c r="P16" i="16"/>
  <c r="E29" i="15" s="1"/>
  <c r="P19" i="16"/>
  <c r="E32" i="15" s="1"/>
  <c r="P355" i="16"/>
  <c r="E368" i="15" s="1"/>
  <c r="P347" i="16"/>
  <c r="E360" i="15" s="1"/>
  <c r="P339" i="16"/>
  <c r="E352" i="15" s="1"/>
  <c r="P331" i="16"/>
  <c r="E344" i="15" s="1"/>
  <c r="P323" i="16"/>
  <c r="E336" i="15" s="1"/>
  <c r="P315" i="16"/>
  <c r="E328" i="15" s="1"/>
  <c r="P307" i="16"/>
  <c r="E320" i="15" s="1"/>
  <c r="P299" i="16"/>
  <c r="E312" i="15" s="1"/>
  <c r="P291" i="16"/>
  <c r="E304" i="15" s="1"/>
  <c r="P283" i="16"/>
  <c r="E296" i="15" s="1"/>
  <c r="P275" i="16"/>
  <c r="E288" i="15" s="1"/>
  <c r="P267" i="16"/>
  <c r="E280" i="15" s="1"/>
  <c r="P259" i="16"/>
  <c r="E272" i="15" s="1"/>
  <c r="P251" i="16"/>
  <c r="E264" i="15" s="1"/>
  <c r="P243" i="16"/>
  <c r="E256" i="15" s="1"/>
  <c r="P235" i="16"/>
  <c r="E248" i="15" s="1"/>
  <c r="P227" i="16"/>
  <c r="E240" i="15" s="1"/>
  <c r="P219" i="16"/>
  <c r="E232" i="15" s="1"/>
  <c r="P211" i="16"/>
  <c r="E224" i="15" s="1"/>
  <c r="P203" i="16"/>
  <c r="E216" i="15" s="1"/>
  <c r="P195" i="16"/>
  <c r="E208" i="15" s="1"/>
  <c r="P187" i="16"/>
  <c r="E200" i="15" s="1"/>
  <c r="P179" i="16"/>
  <c r="E192" i="15" s="1"/>
  <c r="P171" i="16"/>
  <c r="E184" i="15" s="1"/>
  <c r="P163" i="16"/>
  <c r="E176" i="15" s="1"/>
  <c r="P155" i="16"/>
  <c r="E168" i="15" s="1"/>
  <c r="P147" i="16"/>
  <c r="E160" i="15" s="1"/>
  <c r="P139" i="16"/>
  <c r="E152" i="15" s="1"/>
  <c r="P131" i="16"/>
  <c r="E144" i="15" s="1"/>
  <c r="P123" i="16"/>
  <c r="E136" i="15" s="1"/>
  <c r="P115" i="16"/>
  <c r="E128" i="15" s="1"/>
  <c r="P107" i="16"/>
  <c r="E120" i="15" s="1"/>
  <c r="P99" i="16"/>
  <c r="E112" i="15" s="1"/>
  <c r="P91" i="16"/>
  <c r="E104" i="15" s="1"/>
  <c r="P83" i="16"/>
  <c r="E96" i="15" s="1"/>
  <c r="P75" i="16"/>
  <c r="E88" i="15" s="1"/>
  <c r="P67" i="16"/>
  <c r="E80" i="15" s="1"/>
  <c r="P59" i="16"/>
  <c r="E72" i="15" s="1"/>
  <c r="P51" i="16"/>
  <c r="E64" i="15" s="1"/>
  <c r="P43" i="16"/>
  <c r="E56" i="15" s="1"/>
  <c r="P35" i="16"/>
  <c r="E48" i="15" s="1"/>
  <c r="P27" i="16"/>
  <c r="E40" i="15" s="1"/>
  <c r="P26" i="16"/>
  <c r="E39" i="15" s="1"/>
  <c r="P20" i="16"/>
  <c r="E33" i="15" s="1"/>
  <c r="P18" i="16"/>
  <c r="E31" i="15" s="1"/>
  <c r="P21" i="16"/>
  <c r="E34" i="15" s="1"/>
  <c r="P29" i="16"/>
  <c r="E42" i="15" s="1"/>
  <c r="P37" i="16"/>
  <c r="E50" i="15" s="1"/>
  <c r="P45" i="16"/>
  <c r="E58" i="15" s="1"/>
  <c r="P53" i="16"/>
  <c r="E66" i="15" s="1"/>
  <c r="P61" i="16"/>
  <c r="E74" i="15" s="1"/>
  <c r="P69" i="16"/>
  <c r="E82" i="15" s="1"/>
  <c r="P77" i="16"/>
  <c r="E90" i="15" s="1"/>
  <c r="P85" i="16"/>
  <c r="E98" i="15" s="1"/>
  <c r="P93" i="16"/>
  <c r="E106" i="15" s="1"/>
  <c r="P101" i="16"/>
  <c r="E114" i="15" s="1"/>
  <c r="P109" i="16"/>
  <c r="E122" i="15" s="1"/>
  <c r="P117" i="16"/>
  <c r="E130" i="15" s="1"/>
  <c r="P125" i="16"/>
  <c r="E138" i="15" s="1"/>
  <c r="P133" i="16"/>
  <c r="E146" i="15" s="1"/>
  <c r="P141" i="16"/>
  <c r="E154" i="15" s="1"/>
  <c r="P149" i="16"/>
  <c r="E162" i="15" s="1"/>
  <c r="P157" i="16"/>
  <c r="E170" i="15" s="1"/>
  <c r="P165" i="16"/>
  <c r="E178" i="15" s="1"/>
  <c r="P173" i="16"/>
  <c r="E186" i="15" s="1"/>
  <c r="P181" i="16"/>
  <c r="E194" i="15" s="1"/>
  <c r="P189" i="16"/>
  <c r="E202" i="15" s="1"/>
  <c r="P197" i="16"/>
  <c r="E210" i="15" s="1"/>
  <c r="P205" i="16"/>
  <c r="E218" i="15" s="1"/>
  <c r="P213" i="16"/>
  <c r="E226" i="15" s="1"/>
  <c r="P221" i="16"/>
  <c r="E234" i="15" s="1"/>
  <c r="P229" i="16"/>
  <c r="E242" i="15" s="1"/>
  <c r="P237" i="16"/>
  <c r="E250" i="15" s="1"/>
  <c r="P245" i="16"/>
  <c r="E258" i="15" s="1"/>
  <c r="P253" i="16"/>
  <c r="E266" i="15" s="1"/>
  <c r="P261" i="16"/>
  <c r="E274" i="15" s="1"/>
  <c r="P269" i="16"/>
  <c r="E282" i="15" s="1"/>
  <c r="P277" i="16"/>
  <c r="E290" i="15" s="1"/>
  <c r="P285" i="16"/>
  <c r="E298" i="15" s="1"/>
  <c r="P293" i="16"/>
  <c r="E306" i="15" s="1"/>
  <c r="P301" i="16"/>
  <c r="E314" i="15" s="1"/>
  <c r="P309" i="16"/>
  <c r="E322" i="15" s="1"/>
  <c r="P317" i="16"/>
  <c r="E330" i="15" s="1"/>
  <c r="P325" i="16"/>
  <c r="E338" i="15" s="1"/>
  <c r="P333" i="16"/>
  <c r="E346" i="15" s="1"/>
  <c r="P341" i="16"/>
  <c r="E354" i="15" s="1"/>
  <c r="P349" i="16"/>
  <c r="E362" i="15" s="1"/>
  <c r="P357" i="16"/>
  <c r="E370" i="15" s="1"/>
  <c r="P361" i="16"/>
  <c r="E374" i="15" s="1"/>
  <c r="P365" i="16"/>
  <c r="E378" i="15" s="1"/>
  <c r="P369" i="16"/>
  <c r="E382" i="15" s="1"/>
  <c r="P373" i="16"/>
  <c r="E386" i="15" s="1"/>
  <c r="P377" i="16"/>
  <c r="E390" i="15" s="1"/>
  <c r="P381" i="16"/>
  <c r="E394" i="15" s="1"/>
  <c r="P385" i="16"/>
  <c r="E398" i="15" s="1"/>
  <c r="P389" i="16"/>
  <c r="E402" i="15" s="1"/>
  <c r="P393" i="16"/>
  <c r="E406" i="15" s="1"/>
  <c r="P397" i="16"/>
  <c r="E410" i="15" s="1"/>
  <c r="P401" i="16"/>
  <c r="E414" i="15" s="1"/>
  <c r="P405" i="16"/>
  <c r="E418" i="15" s="1"/>
  <c r="P409" i="16"/>
  <c r="E422" i="15" s="1"/>
  <c r="P413" i="16"/>
  <c r="E426" i="15" s="1"/>
  <c r="P417" i="16"/>
  <c r="E430" i="15" s="1"/>
  <c r="P421" i="16"/>
  <c r="E434" i="15" s="1"/>
  <c r="P425" i="16"/>
  <c r="E438" i="15" s="1"/>
  <c r="P429" i="16"/>
  <c r="E442" i="15" s="1"/>
  <c r="P433" i="16"/>
  <c r="E446" i="15" s="1"/>
  <c r="P437" i="16"/>
  <c r="E450" i="15" s="1"/>
  <c r="P441" i="16"/>
  <c r="E454" i="15" s="1"/>
  <c r="P445" i="16"/>
  <c r="E458" i="15" s="1"/>
  <c r="P449" i="16"/>
  <c r="E462" i="15" s="1"/>
  <c r="P453" i="16"/>
  <c r="E466" i="15" s="1"/>
  <c r="P457" i="16"/>
  <c r="E470" i="15" s="1"/>
  <c r="P461" i="16"/>
  <c r="E474" i="15" s="1"/>
  <c r="P465" i="16"/>
  <c r="E478" i="15" s="1"/>
  <c r="P469" i="16"/>
  <c r="E482" i="15" s="1"/>
  <c r="P473" i="16"/>
  <c r="E486" i="15" s="1"/>
  <c r="P477" i="16"/>
  <c r="E490" i="15" s="1"/>
  <c r="P481" i="16"/>
  <c r="E494" i="15" s="1"/>
  <c r="P485" i="16"/>
  <c r="E498" i="15" s="1"/>
  <c r="P489" i="16"/>
  <c r="E502" i="15" s="1"/>
  <c r="P493" i="16"/>
  <c r="E506" i="15" s="1"/>
  <c r="P497" i="16"/>
  <c r="E510" i="15" s="1"/>
  <c r="P501" i="16"/>
  <c r="E514" i="15" s="1"/>
  <c r="P505" i="16"/>
  <c r="E518" i="15" s="1"/>
  <c r="P509" i="16"/>
  <c r="E522" i="15" s="1"/>
  <c r="P513" i="16"/>
  <c r="E526" i="15" s="1"/>
  <c r="P517" i="16"/>
  <c r="E530" i="15" s="1"/>
  <c r="P521" i="16"/>
  <c r="E534" i="15" s="1"/>
  <c r="P525" i="16"/>
  <c r="E538" i="15" s="1"/>
  <c r="P529" i="16"/>
  <c r="E542" i="15" s="1"/>
  <c r="P533" i="16"/>
  <c r="E546" i="15" s="1"/>
  <c r="P537" i="16"/>
  <c r="E550" i="15" s="1"/>
  <c r="P541" i="16"/>
  <c r="E554" i="15" s="1"/>
  <c r="P545" i="16"/>
  <c r="E558" i="15" s="1"/>
  <c r="P549" i="16"/>
  <c r="E562" i="15" s="1"/>
  <c r="P553" i="16"/>
  <c r="E566" i="15" s="1"/>
  <c r="P557" i="16"/>
  <c r="E570" i="15" s="1"/>
  <c r="P561" i="16"/>
  <c r="E574" i="15" s="1"/>
  <c r="P565" i="16"/>
  <c r="E578" i="15" s="1"/>
  <c r="P569" i="16"/>
  <c r="E582" i="15" s="1"/>
  <c r="P573" i="16"/>
  <c r="E586" i="15" s="1"/>
  <c r="P577" i="16"/>
  <c r="E590" i="15" s="1"/>
  <c r="P581" i="16"/>
  <c r="E594" i="15" s="1"/>
  <c r="P585" i="16"/>
  <c r="E598" i="15" s="1"/>
  <c r="P589" i="16"/>
  <c r="E602" i="15" s="1"/>
  <c r="P593" i="16"/>
  <c r="E606" i="15" s="1"/>
  <c r="P597" i="16"/>
  <c r="E610" i="15" s="1"/>
  <c r="P601" i="16"/>
  <c r="E614" i="15" s="1"/>
  <c r="P605" i="16"/>
  <c r="E618" i="15" s="1"/>
  <c r="P609" i="16"/>
  <c r="E622" i="15" s="1"/>
  <c r="P613" i="16"/>
  <c r="E626" i="15" s="1"/>
  <c r="P617" i="16"/>
  <c r="E630" i="15" s="1"/>
  <c r="P621" i="16"/>
  <c r="E634" i="15" s="1"/>
  <c r="P625" i="16"/>
  <c r="E638" i="15" s="1"/>
  <c r="P629" i="16"/>
  <c r="E642" i="15" s="1"/>
  <c r="P633" i="16"/>
  <c r="E646" i="15" s="1"/>
  <c r="P637" i="16"/>
  <c r="E650" i="15" s="1"/>
  <c r="P641" i="16"/>
  <c r="E654" i="15" s="1"/>
  <c r="P645" i="16"/>
  <c r="E658" i="15" s="1"/>
  <c r="P649" i="16"/>
  <c r="E662" i="15" s="1"/>
  <c r="P653" i="16"/>
  <c r="E666" i="15" s="1"/>
  <c r="P657" i="16"/>
  <c r="E670" i="15" s="1"/>
  <c r="P661" i="16"/>
  <c r="E674" i="15" s="1"/>
  <c r="P665" i="16"/>
  <c r="E678" i="15" s="1"/>
  <c r="P669" i="16"/>
  <c r="E682" i="15" s="1"/>
  <c r="P673" i="16"/>
  <c r="E686" i="15" s="1"/>
  <c r="P677" i="16"/>
  <c r="E690" i="15" s="1"/>
  <c r="P681" i="16"/>
  <c r="E694" i="15" s="1"/>
  <c r="P685" i="16"/>
  <c r="E698" i="15" s="1"/>
  <c r="P689" i="16"/>
  <c r="E702" i="15" s="1"/>
  <c r="P693" i="16"/>
  <c r="E706" i="15" s="1"/>
  <c r="P697" i="16"/>
  <c r="E710" i="15" s="1"/>
  <c r="P701" i="16"/>
  <c r="E714" i="15" s="1"/>
  <c r="P705" i="16"/>
  <c r="E718" i="15" s="1"/>
  <c r="P709" i="16"/>
  <c r="E722" i="15" s="1"/>
  <c r="P713" i="16"/>
  <c r="E726" i="15" s="1"/>
  <c r="P717" i="16"/>
  <c r="E730" i="15" s="1"/>
  <c r="P721" i="16"/>
  <c r="E734" i="15" s="1"/>
  <c r="P725" i="16"/>
  <c r="E738" i="15" s="1"/>
  <c r="P729" i="16"/>
  <c r="E742" i="15" s="1"/>
  <c r="P733" i="16"/>
  <c r="E746" i="15" s="1"/>
  <c r="P737" i="16"/>
  <c r="E750" i="15" s="1"/>
  <c r="P741" i="16"/>
  <c r="E754" i="15" s="1"/>
  <c r="P745" i="16"/>
  <c r="E758" i="15" s="1"/>
  <c r="P749" i="16"/>
  <c r="E762" i="15" s="1"/>
  <c r="P753" i="16"/>
  <c r="E766" i="15" s="1"/>
  <c r="P757" i="16"/>
  <c r="E770" i="15" s="1"/>
  <c r="P761" i="16"/>
  <c r="E774" i="15" s="1"/>
  <c r="P765" i="16"/>
  <c r="E778" i="15" s="1"/>
  <c r="P769" i="16"/>
  <c r="E782" i="15" s="1"/>
  <c r="P773" i="16"/>
  <c r="E786" i="15" s="1"/>
  <c r="P777" i="16"/>
  <c r="E790" i="15" s="1"/>
  <c r="P781" i="16"/>
  <c r="E794" i="15" s="1"/>
  <c r="P785" i="16"/>
  <c r="E798" i="15" s="1"/>
  <c r="P789" i="16"/>
  <c r="E802" i="15" s="1"/>
  <c r="P793" i="16"/>
  <c r="E806" i="15" s="1"/>
  <c r="P797" i="16"/>
  <c r="E810" i="15" s="1"/>
  <c r="P801" i="16"/>
  <c r="E814" i="15" s="1"/>
  <c r="P805" i="16"/>
  <c r="E818" i="15" s="1"/>
  <c r="P809" i="16"/>
  <c r="E822" i="15" s="1"/>
  <c r="P813" i="16"/>
  <c r="E826" i="15" s="1"/>
  <c r="P817" i="16"/>
  <c r="E830" i="15" s="1"/>
  <c r="P821" i="16"/>
  <c r="E834" i="15" s="1"/>
  <c r="P825" i="16"/>
  <c r="E838" i="15" s="1"/>
  <c r="P829" i="16"/>
  <c r="E842" i="15" s="1"/>
  <c r="P833" i="16"/>
  <c r="E846" i="15" s="1"/>
  <c r="P837" i="16"/>
  <c r="E850" i="15" s="1"/>
  <c r="P841" i="16"/>
  <c r="E854" i="15" s="1"/>
  <c r="P845" i="16"/>
  <c r="E858" i="15" s="1"/>
  <c r="P849" i="16"/>
  <c r="E862" i="15" s="1"/>
  <c r="P853" i="16"/>
  <c r="E866" i="15" s="1"/>
  <c r="P857" i="16"/>
  <c r="E870" i="15" s="1"/>
  <c r="P861" i="16"/>
  <c r="E874" i="15" s="1"/>
  <c r="P865" i="16"/>
  <c r="E878" i="15" s="1"/>
  <c r="P869" i="16"/>
  <c r="E882" i="15" s="1"/>
  <c r="P33" i="16"/>
  <c r="E46" i="15" s="1"/>
  <c r="P49" i="16"/>
  <c r="E62" i="15" s="1"/>
  <c r="P65" i="16"/>
  <c r="E78" i="15" s="1"/>
  <c r="P81" i="16"/>
  <c r="E94" i="15" s="1"/>
  <c r="P97" i="16"/>
  <c r="E110" i="15" s="1"/>
  <c r="P113" i="16"/>
  <c r="E126" i="15" s="1"/>
  <c r="P129" i="16"/>
  <c r="E142" i="15" s="1"/>
  <c r="P145" i="16"/>
  <c r="E158" i="15" s="1"/>
  <c r="P161" i="16"/>
  <c r="E174" i="15" s="1"/>
  <c r="P177" i="16"/>
  <c r="E190" i="15" s="1"/>
  <c r="P193" i="16"/>
  <c r="E206" i="15" s="1"/>
  <c r="P209" i="16"/>
  <c r="E222" i="15" s="1"/>
  <c r="P225" i="16"/>
  <c r="E238" i="15" s="1"/>
  <c r="P241" i="16"/>
  <c r="E254" i="15" s="1"/>
  <c r="P257" i="16"/>
  <c r="E270" i="15" s="1"/>
  <c r="P273" i="16"/>
  <c r="E286" i="15" s="1"/>
  <c r="P289" i="16"/>
  <c r="E302" i="15" s="1"/>
  <c r="P305" i="16"/>
  <c r="E318" i="15" s="1"/>
  <c r="P321" i="16"/>
  <c r="E334" i="15" s="1"/>
  <c r="P337" i="16"/>
  <c r="E350" i="15" s="1"/>
  <c r="P353" i="16"/>
  <c r="E366" i="15" s="1"/>
  <c r="P363" i="16"/>
  <c r="E376" i="15" s="1"/>
  <c r="P371" i="16"/>
  <c r="E384" i="15" s="1"/>
  <c r="P379" i="16"/>
  <c r="E392" i="15" s="1"/>
  <c r="P387" i="16"/>
  <c r="E400" i="15" s="1"/>
  <c r="P395" i="16"/>
  <c r="E408" i="15" s="1"/>
  <c r="P403" i="16"/>
  <c r="E416" i="15" s="1"/>
  <c r="P411" i="16"/>
  <c r="E424" i="15" s="1"/>
  <c r="P419" i="16"/>
  <c r="E432" i="15" s="1"/>
  <c r="P427" i="16"/>
  <c r="E440" i="15" s="1"/>
  <c r="P435" i="16"/>
  <c r="E448" i="15" s="1"/>
  <c r="P443" i="16"/>
  <c r="E456" i="15" s="1"/>
  <c r="P451" i="16"/>
  <c r="E464" i="15" s="1"/>
  <c r="P459" i="16"/>
  <c r="E472" i="15" s="1"/>
  <c r="P467" i="16"/>
  <c r="E480" i="15" s="1"/>
  <c r="P475" i="16"/>
  <c r="E488" i="15" s="1"/>
  <c r="P483" i="16"/>
  <c r="E496" i="15" s="1"/>
  <c r="P491" i="16"/>
  <c r="E504" i="15" s="1"/>
  <c r="P499" i="16"/>
  <c r="E512" i="15" s="1"/>
  <c r="P507" i="16"/>
  <c r="E520" i="15" s="1"/>
  <c r="P515" i="16"/>
  <c r="E528" i="15" s="1"/>
  <c r="P523" i="16"/>
  <c r="E536" i="15" s="1"/>
  <c r="P531" i="16"/>
  <c r="E544" i="15" s="1"/>
  <c r="P539" i="16"/>
  <c r="E552" i="15" s="1"/>
  <c r="P547" i="16"/>
  <c r="E560" i="15" s="1"/>
  <c r="P555" i="16"/>
  <c r="E568" i="15" s="1"/>
  <c r="P563" i="16"/>
  <c r="E576" i="15" s="1"/>
  <c r="P571" i="16"/>
  <c r="E584" i="15" s="1"/>
  <c r="P579" i="16"/>
  <c r="E592" i="15" s="1"/>
  <c r="P587" i="16"/>
  <c r="E600" i="15" s="1"/>
  <c r="P595" i="16"/>
  <c r="E608" i="15" s="1"/>
  <c r="P603" i="16"/>
  <c r="E616" i="15" s="1"/>
  <c r="P611" i="16"/>
  <c r="E624" i="15" s="1"/>
  <c r="P619" i="16"/>
  <c r="E632" i="15" s="1"/>
  <c r="P627" i="16"/>
  <c r="E640" i="15" s="1"/>
  <c r="P635" i="16"/>
  <c r="E648" i="15" s="1"/>
  <c r="P643" i="16"/>
  <c r="E656" i="15" s="1"/>
  <c r="P651" i="16"/>
  <c r="E664" i="15" s="1"/>
  <c r="P659" i="16"/>
  <c r="E672" i="15" s="1"/>
  <c r="P667" i="16"/>
  <c r="E680" i="15" s="1"/>
  <c r="P675" i="16"/>
  <c r="E688" i="15" s="1"/>
  <c r="P683" i="16"/>
  <c r="E696" i="15" s="1"/>
  <c r="P691" i="16"/>
  <c r="E704" i="15" s="1"/>
  <c r="P699" i="16"/>
  <c r="E712" i="15" s="1"/>
  <c r="P707" i="16"/>
  <c r="E720" i="15" s="1"/>
  <c r="P715" i="16"/>
  <c r="E728" i="15" s="1"/>
  <c r="P723" i="16"/>
  <c r="E736" i="15" s="1"/>
  <c r="P731" i="16"/>
  <c r="E744" i="15" s="1"/>
  <c r="P739" i="16"/>
  <c r="E752" i="15" s="1"/>
  <c r="P747" i="16"/>
  <c r="E760" i="15" s="1"/>
  <c r="P755" i="16"/>
  <c r="E768" i="15" s="1"/>
  <c r="P763" i="16"/>
  <c r="E776" i="15" s="1"/>
  <c r="P771" i="16"/>
  <c r="E784" i="15" s="1"/>
  <c r="P779" i="16"/>
  <c r="E792" i="15" s="1"/>
  <c r="P787" i="16"/>
  <c r="E800" i="15" s="1"/>
  <c r="P795" i="16"/>
  <c r="E808" i="15" s="1"/>
  <c r="P803" i="16"/>
  <c r="E816" i="15" s="1"/>
  <c r="P811" i="16"/>
  <c r="E824" i="15" s="1"/>
  <c r="P819" i="16"/>
  <c r="E832" i="15" s="1"/>
  <c r="P827" i="16"/>
  <c r="E840" i="15" s="1"/>
  <c r="P835" i="16"/>
  <c r="E848" i="15" s="1"/>
  <c r="P843" i="16"/>
  <c r="E856" i="15" s="1"/>
  <c r="P851" i="16"/>
  <c r="E864" i="15" s="1"/>
  <c r="P859" i="16"/>
  <c r="E872" i="15" s="1"/>
  <c r="P867" i="16"/>
  <c r="E880" i="15" s="1"/>
  <c r="P873" i="16"/>
  <c r="E886" i="15" s="1"/>
  <c r="P877" i="16"/>
  <c r="E890" i="15" s="1"/>
  <c r="P881" i="16"/>
  <c r="E894" i="15" s="1"/>
  <c r="P885" i="16"/>
  <c r="E898" i="15" s="1"/>
  <c r="P889" i="16"/>
  <c r="E902" i="15" s="1"/>
  <c r="P893" i="16"/>
  <c r="E906" i="15" s="1"/>
  <c r="P897" i="16"/>
  <c r="E910" i="15" s="1"/>
  <c r="P901" i="16"/>
  <c r="E914" i="15" s="1"/>
  <c r="P905" i="16"/>
  <c r="E918" i="15" s="1"/>
  <c r="P909" i="16"/>
  <c r="E922" i="15" s="1"/>
  <c r="P913" i="16"/>
  <c r="E926" i="15" s="1"/>
  <c r="P917" i="16"/>
  <c r="E930" i="15" s="1"/>
  <c r="P921" i="16"/>
  <c r="E934" i="15" s="1"/>
  <c r="P925" i="16"/>
  <c r="E938" i="15" s="1"/>
  <c r="P929" i="16"/>
  <c r="E942" i="15" s="1"/>
  <c r="P933" i="16"/>
  <c r="E946" i="15" s="1"/>
  <c r="P937" i="16"/>
  <c r="E950" i="15" s="1"/>
  <c r="P941" i="16"/>
  <c r="E954" i="15" s="1"/>
  <c r="P945" i="16"/>
  <c r="E958" i="15" s="1"/>
  <c r="P949" i="16"/>
  <c r="E962" i="15" s="1"/>
  <c r="P953" i="16"/>
  <c r="E966" i="15" s="1"/>
  <c r="P957" i="16"/>
  <c r="E970" i="15" s="1"/>
  <c r="P961" i="16"/>
  <c r="E974" i="15" s="1"/>
  <c r="P965" i="16"/>
  <c r="E978" i="15" s="1"/>
  <c r="P969" i="16"/>
  <c r="E982" i="15" s="1"/>
  <c r="P973" i="16"/>
  <c r="E986" i="15" s="1"/>
  <c r="P977" i="16"/>
  <c r="E990" i="15" s="1"/>
  <c r="P981" i="16"/>
  <c r="E994" i="15" s="1"/>
  <c r="P985" i="16"/>
  <c r="E998" i="15" s="1"/>
  <c r="P989" i="16"/>
  <c r="E1002" i="15" s="1"/>
  <c r="P993" i="16"/>
  <c r="E1006" i="15" s="1"/>
  <c r="P997" i="16"/>
  <c r="E1010" i="15" s="1"/>
  <c r="P1001" i="16"/>
  <c r="E1014" i="15" s="1"/>
  <c r="P1005" i="16"/>
  <c r="E1018" i="15" s="1"/>
  <c r="P1009" i="16"/>
  <c r="E1022" i="15" s="1"/>
  <c r="P1013" i="16"/>
  <c r="E1026" i="15" s="1"/>
  <c r="P24" i="16"/>
  <c r="E37" i="15" s="1"/>
  <c r="P28" i="16"/>
  <c r="E41" i="15" s="1"/>
  <c r="P32" i="16"/>
  <c r="E45" i="15" s="1"/>
  <c r="P36" i="16"/>
  <c r="E49" i="15" s="1"/>
  <c r="P40" i="16"/>
  <c r="E53" i="15" s="1"/>
  <c r="P44" i="16"/>
  <c r="E57" i="15" s="1"/>
  <c r="P48" i="16"/>
  <c r="E61" i="15" s="1"/>
  <c r="P52" i="16"/>
  <c r="E65" i="15" s="1"/>
  <c r="P56" i="16"/>
  <c r="E69" i="15" s="1"/>
  <c r="P60" i="16"/>
  <c r="E73" i="15" s="1"/>
  <c r="P64" i="16"/>
  <c r="E77" i="15" s="1"/>
  <c r="P68" i="16"/>
  <c r="E81" i="15" s="1"/>
  <c r="P72" i="16"/>
  <c r="E85" i="15" s="1"/>
  <c r="P76" i="16"/>
  <c r="E89" i="15" s="1"/>
  <c r="P80" i="16"/>
  <c r="E93" i="15" s="1"/>
  <c r="P84" i="16"/>
  <c r="E97" i="15" s="1"/>
  <c r="P88" i="16"/>
  <c r="E101" i="15" s="1"/>
  <c r="P92" i="16"/>
  <c r="E105" i="15" s="1"/>
  <c r="P96" i="16"/>
  <c r="E109" i="15" s="1"/>
  <c r="P100" i="16"/>
  <c r="E113" i="15" s="1"/>
  <c r="P104" i="16"/>
  <c r="E117" i="15" s="1"/>
  <c r="P108" i="16"/>
  <c r="E121" i="15" s="1"/>
  <c r="P112" i="16"/>
  <c r="E125" i="15" s="1"/>
  <c r="P116" i="16"/>
  <c r="E129" i="15" s="1"/>
  <c r="P120" i="16"/>
  <c r="E133" i="15" s="1"/>
  <c r="P124" i="16"/>
  <c r="E137" i="15" s="1"/>
  <c r="P128" i="16"/>
  <c r="E141" i="15" s="1"/>
  <c r="P132" i="16"/>
  <c r="E145" i="15" s="1"/>
  <c r="P136" i="16"/>
  <c r="E149" i="15" s="1"/>
  <c r="P140" i="16"/>
  <c r="E153" i="15" s="1"/>
  <c r="P144" i="16"/>
  <c r="E157" i="15" s="1"/>
  <c r="P148" i="16"/>
  <c r="E161" i="15" s="1"/>
  <c r="P152" i="16"/>
  <c r="E165" i="15" s="1"/>
  <c r="P156" i="16"/>
  <c r="E169" i="15" s="1"/>
  <c r="P160" i="16"/>
  <c r="E173" i="15" s="1"/>
  <c r="P164" i="16"/>
  <c r="E177" i="15" s="1"/>
  <c r="P168" i="16"/>
  <c r="E181" i="15" s="1"/>
  <c r="P172" i="16"/>
  <c r="E185" i="15" s="1"/>
  <c r="P176" i="16"/>
  <c r="E189" i="15" s="1"/>
  <c r="P180" i="16"/>
  <c r="E193" i="15" s="1"/>
  <c r="P184" i="16"/>
  <c r="E197" i="15" s="1"/>
  <c r="P188" i="16"/>
  <c r="E201" i="15" s="1"/>
  <c r="P192" i="16"/>
  <c r="E205" i="15" s="1"/>
  <c r="P196" i="16"/>
  <c r="E209" i="15" s="1"/>
  <c r="P200" i="16"/>
  <c r="E213" i="15" s="1"/>
  <c r="P204" i="16"/>
  <c r="E217" i="15" s="1"/>
  <c r="P208" i="16"/>
  <c r="E221" i="15" s="1"/>
  <c r="P212" i="16"/>
  <c r="E225" i="15" s="1"/>
  <c r="P216" i="16"/>
  <c r="E229" i="15" s="1"/>
  <c r="P220" i="16"/>
  <c r="E233" i="15" s="1"/>
  <c r="P224" i="16"/>
  <c r="E237" i="15" s="1"/>
  <c r="P228" i="16"/>
  <c r="E241" i="15" s="1"/>
  <c r="P232" i="16"/>
  <c r="E245" i="15" s="1"/>
  <c r="P236" i="16"/>
  <c r="E249" i="15" s="1"/>
  <c r="P240" i="16"/>
  <c r="E253" i="15" s="1"/>
  <c r="P244" i="16"/>
  <c r="E257" i="15" s="1"/>
  <c r="P248" i="16"/>
  <c r="E261" i="15" s="1"/>
  <c r="P252" i="16"/>
  <c r="E265" i="15" s="1"/>
  <c r="P256" i="16"/>
  <c r="E269" i="15" s="1"/>
  <c r="P260" i="16"/>
  <c r="E273" i="15" s="1"/>
  <c r="P264" i="16"/>
  <c r="E277" i="15" s="1"/>
  <c r="P268" i="16"/>
  <c r="E281" i="15" s="1"/>
  <c r="P272" i="16"/>
  <c r="E285" i="15" s="1"/>
  <c r="P276" i="16"/>
  <c r="E289" i="15" s="1"/>
  <c r="P280" i="16"/>
  <c r="E293" i="15" s="1"/>
  <c r="P284" i="16"/>
  <c r="E297" i="15" s="1"/>
  <c r="P288" i="16"/>
  <c r="E301" i="15" s="1"/>
  <c r="P292" i="16"/>
  <c r="E305" i="15" s="1"/>
  <c r="P296" i="16"/>
  <c r="E309" i="15" s="1"/>
  <c r="P300" i="16"/>
  <c r="E313" i="15" s="1"/>
  <c r="P304" i="16"/>
  <c r="E317" i="15" s="1"/>
  <c r="P308" i="16"/>
  <c r="E321" i="15" s="1"/>
  <c r="P312" i="16"/>
  <c r="E325" i="15" s="1"/>
  <c r="P316" i="16"/>
  <c r="E329" i="15" s="1"/>
  <c r="P322" i="16"/>
  <c r="E335" i="15" s="1"/>
  <c r="P330" i="16"/>
  <c r="E343" i="15" s="1"/>
  <c r="P338" i="16"/>
  <c r="E351" i="15" s="1"/>
  <c r="P346" i="16"/>
  <c r="E359" i="15" s="1"/>
  <c r="P354" i="16"/>
  <c r="E367" i="15" s="1"/>
  <c r="P362" i="16"/>
  <c r="E375" i="15" s="1"/>
  <c r="P370" i="16"/>
  <c r="E383" i="15" s="1"/>
  <c r="P378" i="16"/>
  <c r="E391" i="15" s="1"/>
  <c r="P386" i="16"/>
  <c r="E399" i="15" s="1"/>
  <c r="P394" i="16"/>
  <c r="E407" i="15" s="1"/>
  <c r="P402" i="16"/>
  <c r="E415" i="15" s="1"/>
  <c r="P410" i="16"/>
  <c r="E423" i="15" s="1"/>
  <c r="P418" i="16"/>
  <c r="E431" i="15" s="1"/>
  <c r="P426" i="16"/>
  <c r="E439" i="15" s="1"/>
  <c r="P434" i="16"/>
  <c r="E447" i="15" s="1"/>
  <c r="P442" i="16"/>
  <c r="E455" i="15" s="1"/>
  <c r="P450" i="16"/>
  <c r="E463" i="15" s="1"/>
  <c r="P458" i="16"/>
  <c r="E471" i="15" s="1"/>
  <c r="P466" i="16"/>
  <c r="E479" i="15" s="1"/>
  <c r="P474" i="16"/>
  <c r="E487" i="15" s="1"/>
  <c r="P482" i="16"/>
  <c r="E495" i="15" s="1"/>
  <c r="P490" i="16"/>
  <c r="E503" i="15" s="1"/>
  <c r="P498" i="16"/>
  <c r="E511" i="15" s="1"/>
  <c r="P506" i="16"/>
  <c r="E519" i="15" s="1"/>
  <c r="P514" i="16"/>
  <c r="E527" i="15" s="1"/>
  <c r="P522" i="16"/>
  <c r="E535" i="15" s="1"/>
  <c r="P530" i="16"/>
  <c r="E543" i="15" s="1"/>
  <c r="P538" i="16"/>
  <c r="E551" i="15" s="1"/>
  <c r="P546" i="16"/>
  <c r="E559" i="15" s="1"/>
  <c r="P554" i="16"/>
  <c r="E567" i="15" s="1"/>
  <c r="P562" i="16"/>
  <c r="E575" i="15" s="1"/>
  <c r="P570" i="16"/>
  <c r="E583" i="15" s="1"/>
  <c r="P578" i="16"/>
  <c r="E591" i="15" s="1"/>
  <c r="P586" i="16"/>
  <c r="E599" i="15" s="1"/>
  <c r="P594" i="16"/>
  <c r="E607" i="15" s="1"/>
  <c r="P602" i="16"/>
  <c r="E615" i="15" s="1"/>
  <c r="P610" i="16"/>
  <c r="E623" i="15" s="1"/>
  <c r="P618" i="16"/>
  <c r="E631" i="15" s="1"/>
  <c r="P626" i="16"/>
  <c r="E639" i="15" s="1"/>
  <c r="P634" i="16"/>
  <c r="E647" i="15" s="1"/>
  <c r="P642" i="16"/>
  <c r="E655" i="15" s="1"/>
  <c r="P650" i="16"/>
  <c r="E663" i="15" s="1"/>
  <c r="P658" i="16"/>
  <c r="E671" i="15" s="1"/>
  <c r="P666" i="16"/>
  <c r="E679" i="15" s="1"/>
  <c r="P674" i="16"/>
  <c r="E687" i="15" s="1"/>
  <c r="P682" i="16"/>
  <c r="E695" i="15" s="1"/>
  <c r="P690" i="16"/>
  <c r="E703" i="15" s="1"/>
  <c r="P698" i="16"/>
  <c r="E711" i="15" s="1"/>
  <c r="P706" i="16"/>
  <c r="E719" i="15" s="1"/>
  <c r="P714" i="16"/>
  <c r="E727" i="15" s="1"/>
  <c r="P722" i="16"/>
  <c r="E735" i="15" s="1"/>
  <c r="P730" i="16"/>
  <c r="E743" i="15" s="1"/>
  <c r="P738" i="16"/>
  <c r="E751" i="15" s="1"/>
  <c r="P746" i="16"/>
  <c r="E759" i="15" s="1"/>
  <c r="P754" i="16"/>
  <c r="E767" i="15" s="1"/>
  <c r="P762" i="16"/>
  <c r="E775" i="15" s="1"/>
  <c r="P770" i="16"/>
  <c r="E783" i="15" s="1"/>
  <c r="P778" i="16"/>
  <c r="E791" i="15" s="1"/>
  <c r="P786" i="16"/>
  <c r="E799" i="15" s="1"/>
  <c r="P794" i="16"/>
  <c r="E807" i="15" s="1"/>
  <c r="P802" i="16"/>
  <c r="E815" i="15" s="1"/>
  <c r="P810" i="16"/>
  <c r="E823" i="15" s="1"/>
  <c r="P818" i="16"/>
  <c r="E831" i="15" s="1"/>
  <c r="P826" i="16"/>
  <c r="E839" i="15" s="1"/>
  <c r="P834" i="16"/>
  <c r="E847" i="15" s="1"/>
  <c r="P842" i="16"/>
  <c r="E855" i="15" s="1"/>
  <c r="P850" i="16"/>
  <c r="E863" i="15" s="1"/>
  <c r="P858" i="16"/>
  <c r="E871" i="15" s="1"/>
  <c r="P866" i="16"/>
  <c r="E879" i="15" s="1"/>
  <c r="P874" i="16"/>
  <c r="E887" i="15" s="1"/>
  <c r="P882" i="16"/>
  <c r="E895" i="15" s="1"/>
  <c r="P890" i="16"/>
  <c r="E903" i="15" s="1"/>
  <c r="P898" i="16"/>
  <c r="E911" i="15" s="1"/>
  <c r="P906" i="16"/>
  <c r="E919" i="15" s="1"/>
  <c r="P914" i="16"/>
  <c r="E927" i="15" s="1"/>
  <c r="P922" i="16"/>
  <c r="E935" i="15" s="1"/>
  <c r="P930" i="16"/>
  <c r="E943" i="15" s="1"/>
  <c r="P938" i="16"/>
  <c r="E951" i="15" s="1"/>
  <c r="P946" i="16"/>
  <c r="E959" i="15" s="1"/>
  <c r="P954" i="16"/>
  <c r="E967" i="15" s="1"/>
  <c r="P962" i="16"/>
  <c r="E975" i="15" s="1"/>
  <c r="P970" i="16"/>
  <c r="E983" i="15" s="1"/>
  <c r="P978" i="16"/>
  <c r="E991" i="15" s="1"/>
  <c r="P986" i="16"/>
  <c r="E999" i="15" s="1"/>
  <c r="P994" i="16"/>
  <c r="E1007" i="15" s="1"/>
  <c r="P1002" i="16"/>
  <c r="E1015" i="15" s="1"/>
  <c r="P1010" i="16"/>
  <c r="E1023" i="15" s="1"/>
  <c r="P324" i="16"/>
  <c r="E337" i="15" s="1"/>
  <c r="P332" i="16"/>
  <c r="E345" i="15" s="1"/>
  <c r="P340" i="16"/>
  <c r="E353" i="15" s="1"/>
  <c r="P348" i="16"/>
  <c r="E361" i="15" s="1"/>
  <c r="P356" i="16"/>
  <c r="E369" i="15" s="1"/>
  <c r="P364" i="16"/>
  <c r="E377" i="15" s="1"/>
  <c r="P372" i="16"/>
  <c r="E385" i="15" s="1"/>
  <c r="P380" i="16"/>
  <c r="E393" i="15" s="1"/>
  <c r="P388" i="16"/>
  <c r="E401" i="15" s="1"/>
  <c r="P396" i="16"/>
  <c r="E409" i="15" s="1"/>
  <c r="P404" i="16"/>
  <c r="E417" i="15" s="1"/>
  <c r="P412" i="16"/>
  <c r="E425" i="15" s="1"/>
  <c r="P420" i="16"/>
  <c r="E433" i="15" s="1"/>
  <c r="P428" i="16"/>
  <c r="E441" i="15" s="1"/>
  <c r="P436" i="16"/>
  <c r="E449" i="15" s="1"/>
  <c r="P444" i="16"/>
  <c r="E457" i="15" s="1"/>
  <c r="P452" i="16"/>
  <c r="E465" i="15" s="1"/>
  <c r="P460" i="16"/>
  <c r="E473" i="15" s="1"/>
  <c r="P468" i="16"/>
  <c r="E481" i="15" s="1"/>
  <c r="P476" i="16"/>
  <c r="E489" i="15" s="1"/>
  <c r="P484" i="16"/>
  <c r="E497" i="15" s="1"/>
  <c r="P492" i="16"/>
  <c r="E505" i="15" s="1"/>
  <c r="P500" i="16"/>
  <c r="E513" i="15" s="1"/>
  <c r="P508" i="16"/>
  <c r="E521" i="15" s="1"/>
  <c r="P516" i="16"/>
  <c r="E529" i="15" s="1"/>
  <c r="P524" i="16"/>
  <c r="E537" i="15" s="1"/>
  <c r="P532" i="16"/>
  <c r="E545" i="15" s="1"/>
  <c r="P540" i="16"/>
  <c r="E553" i="15" s="1"/>
  <c r="P548" i="16"/>
  <c r="E561" i="15" s="1"/>
  <c r="P556" i="16"/>
  <c r="E569" i="15" s="1"/>
  <c r="P564" i="16"/>
  <c r="E577" i="15" s="1"/>
  <c r="P572" i="16"/>
  <c r="E585" i="15" s="1"/>
  <c r="P580" i="16"/>
  <c r="E593" i="15" s="1"/>
  <c r="P588" i="16"/>
  <c r="E601" i="15" s="1"/>
  <c r="P596" i="16"/>
  <c r="E609" i="15" s="1"/>
  <c r="P604" i="16"/>
  <c r="E617" i="15" s="1"/>
  <c r="P612" i="16"/>
  <c r="E625" i="15" s="1"/>
  <c r="P620" i="16"/>
  <c r="E633" i="15" s="1"/>
  <c r="P628" i="16"/>
  <c r="E641" i="15" s="1"/>
  <c r="P636" i="16"/>
  <c r="E649" i="15" s="1"/>
  <c r="P644" i="16"/>
  <c r="E657" i="15" s="1"/>
  <c r="P652" i="16"/>
  <c r="E665" i="15" s="1"/>
  <c r="P660" i="16"/>
  <c r="E673" i="15" s="1"/>
  <c r="P668" i="16"/>
  <c r="E681" i="15" s="1"/>
  <c r="P676" i="16"/>
  <c r="E689" i="15" s="1"/>
  <c r="P684" i="16"/>
  <c r="E697" i="15" s="1"/>
  <c r="P692" i="16"/>
  <c r="E705" i="15" s="1"/>
  <c r="P700" i="16"/>
  <c r="E713" i="15" s="1"/>
  <c r="P708" i="16"/>
  <c r="E721" i="15" s="1"/>
  <c r="P716" i="16"/>
  <c r="E729" i="15" s="1"/>
  <c r="P724" i="16"/>
  <c r="E737" i="15" s="1"/>
  <c r="P732" i="16"/>
  <c r="E745" i="15" s="1"/>
  <c r="P740" i="16"/>
  <c r="E753" i="15" s="1"/>
  <c r="P748" i="16"/>
  <c r="E761" i="15" s="1"/>
  <c r="P756" i="16"/>
  <c r="E769" i="15" s="1"/>
  <c r="P764" i="16"/>
  <c r="E777" i="15" s="1"/>
  <c r="P772" i="16"/>
  <c r="E785" i="15" s="1"/>
  <c r="P780" i="16"/>
  <c r="E793" i="15" s="1"/>
  <c r="P788" i="16"/>
  <c r="E801" i="15" s="1"/>
  <c r="P41" i="16"/>
  <c r="E54" i="15" s="1"/>
  <c r="P73" i="16"/>
  <c r="E86" i="15" s="1"/>
  <c r="P105" i="16"/>
  <c r="E118" i="15" s="1"/>
  <c r="P137" i="16"/>
  <c r="E150" i="15" s="1"/>
  <c r="P169" i="16"/>
  <c r="E182" i="15" s="1"/>
  <c r="P201" i="16"/>
  <c r="E214" i="15" s="1"/>
  <c r="P233" i="16"/>
  <c r="E246" i="15" s="1"/>
  <c r="P265" i="16"/>
  <c r="E278" i="15" s="1"/>
  <c r="P297" i="16"/>
  <c r="E310" i="15" s="1"/>
  <c r="P329" i="16"/>
  <c r="E342" i="15" s="1"/>
  <c r="P359" i="16"/>
  <c r="E372" i="15" s="1"/>
  <c r="P375" i="16"/>
  <c r="E388" i="15" s="1"/>
  <c r="P391" i="16"/>
  <c r="E404" i="15" s="1"/>
  <c r="P407" i="16"/>
  <c r="E420" i="15" s="1"/>
  <c r="P423" i="16"/>
  <c r="E436" i="15" s="1"/>
  <c r="P439" i="16"/>
  <c r="E452" i="15" s="1"/>
  <c r="P455" i="16"/>
  <c r="E468" i="15" s="1"/>
  <c r="P471" i="16"/>
  <c r="E484" i="15" s="1"/>
  <c r="P487" i="16"/>
  <c r="E500" i="15" s="1"/>
  <c r="P503" i="16"/>
  <c r="E516" i="15" s="1"/>
  <c r="P519" i="16"/>
  <c r="E532" i="15" s="1"/>
  <c r="P535" i="16"/>
  <c r="E548" i="15" s="1"/>
  <c r="P551" i="16"/>
  <c r="E564" i="15" s="1"/>
  <c r="P567" i="16"/>
  <c r="E580" i="15" s="1"/>
  <c r="P583" i="16"/>
  <c r="E596" i="15" s="1"/>
  <c r="P599" i="16"/>
  <c r="E612" i="15" s="1"/>
  <c r="P615" i="16"/>
  <c r="E628" i="15" s="1"/>
  <c r="P631" i="16"/>
  <c r="E644" i="15" s="1"/>
  <c r="P647" i="16"/>
  <c r="E660" i="15" s="1"/>
  <c r="P663" i="16"/>
  <c r="E676" i="15" s="1"/>
  <c r="P679" i="16"/>
  <c r="E692" i="15" s="1"/>
  <c r="P695" i="16"/>
  <c r="E708" i="15" s="1"/>
  <c r="P711" i="16"/>
  <c r="E724" i="15" s="1"/>
  <c r="P727" i="16"/>
  <c r="E740" i="15" s="1"/>
  <c r="P743" i="16"/>
  <c r="E756" i="15" s="1"/>
  <c r="P759" i="16"/>
  <c r="E772" i="15" s="1"/>
  <c r="P775" i="16"/>
  <c r="E788" i="15" s="1"/>
  <c r="P791" i="16"/>
  <c r="E804" i="15" s="1"/>
  <c r="P807" i="16"/>
  <c r="E820" i="15" s="1"/>
  <c r="P823" i="16"/>
  <c r="E836" i="15" s="1"/>
  <c r="P839" i="16"/>
  <c r="E852" i="15" s="1"/>
  <c r="P855" i="16"/>
  <c r="E868" i="15" s="1"/>
  <c r="P871" i="16"/>
  <c r="E884" i="15" s="1"/>
  <c r="P879" i="16"/>
  <c r="E892" i="15" s="1"/>
  <c r="P887" i="16"/>
  <c r="E900" i="15" s="1"/>
  <c r="P895" i="16"/>
  <c r="E908" i="15" s="1"/>
  <c r="P903" i="16"/>
  <c r="E916" i="15" s="1"/>
  <c r="P911" i="16"/>
  <c r="E924" i="15" s="1"/>
  <c r="P919" i="16"/>
  <c r="E932" i="15" s="1"/>
  <c r="P927" i="16"/>
  <c r="E940" i="15" s="1"/>
  <c r="P935" i="16"/>
  <c r="E948" i="15" s="1"/>
  <c r="P943" i="16"/>
  <c r="E956" i="15" s="1"/>
  <c r="P951" i="16"/>
  <c r="E964" i="15" s="1"/>
  <c r="P959" i="16"/>
  <c r="E972" i="15" s="1"/>
  <c r="P967" i="16"/>
  <c r="E980" i="15" s="1"/>
  <c r="P975" i="16"/>
  <c r="E988" i="15" s="1"/>
  <c r="P983" i="16"/>
  <c r="E996" i="15" s="1"/>
  <c r="P991" i="16"/>
  <c r="E1004" i="15" s="1"/>
  <c r="P999" i="16"/>
  <c r="E1012" i="15" s="1"/>
  <c r="P1007" i="16"/>
  <c r="E1020" i="15" s="1"/>
  <c r="P30" i="16"/>
  <c r="E43" i="15" s="1"/>
  <c r="P38" i="16"/>
  <c r="E51" i="15" s="1"/>
  <c r="P46" i="16"/>
  <c r="E59" i="15" s="1"/>
  <c r="P54" i="16"/>
  <c r="E67" i="15" s="1"/>
  <c r="P62" i="16"/>
  <c r="E75" i="15" s="1"/>
  <c r="P70" i="16"/>
  <c r="E83" i="15" s="1"/>
  <c r="P78" i="16"/>
  <c r="E91" i="15" s="1"/>
  <c r="P86" i="16"/>
  <c r="E99" i="15" s="1"/>
  <c r="P94" i="16"/>
  <c r="E107" i="15" s="1"/>
  <c r="P102" i="16"/>
  <c r="E115" i="15" s="1"/>
  <c r="P110" i="16"/>
  <c r="E123" i="15" s="1"/>
  <c r="P118" i="16"/>
  <c r="E131" i="15" s="1"/>
  <c r="P126" i="16"/>
  <c r="E139" i="15" s="1"/>
  <c r="P134" i="16"/>
  <c r="E147" i="15" s="1"/>
  <c r="P142" i="16"/>
  <c r="E155" i="15" s="1"/>
  <c r="P150" i="16"/>
  <c r="E163" i="15" s="1"/>
  <c r="P158" i="16"/>
  <c r="E171" i="15" s="1"/>
  <c r="P166" i="16"/>
  <c r="E179" i="15" s="1"/>
  <c r="P174" i="16"/>
  <c r="E187" i="15" s="1"/>
  <c r="P182" i="16"/>
  <c r="E195" i="15" s="1"/>
  <c r="P190" i="16"/>
  <c r="E203" i="15" s="1"/>
  <c r="P198" i="16"/>
  <c r="E211" i="15" s="1"/>
  <c r="P206" i="16"/>
  <c r="E219" i="15" s="1"/>
  <c r="P214" i="16"/>
  <c r="E227" i="15" s="1"/>
  <c r="P222" i="16"/>
  <c r="E235" i="15" s="1"/>
  <c r="P230" i="16"/>
  <c r="E243" i="15" s="1"/>
  <c r="P238" i="16"/>
  <c r="E251" i="15" s="1"/>
  <c r="P246" i="16"/>
  <c r="E259" i="15" s="1"/>
  <c r="P254" i="16"/>
  <c r="E267" i="15" s="1"/>
  <c r="P262" i="16"/>
  <c r="E275" i="15" s="1"/>
  <c r="P270" i="16"/>
  <c r="E283" i="15" s="1"/>
  <c r="P278" i="16"/>
  <c r="E291" i="15" s="1"/>
  <c r="P286" i="16"/>
  <c r="E299" i="15" s="1"/>
  <c r="P294" i="16"/>
  <c r="E307" i="15" s="1"/>
  <c r="P302" i="16"/>
  <c r="E315" i="15" s="1"/>
  <c r="P310" i="16"/>
  <c r="E323" i="15" s="1"/>
  <c r="P318" i="16"/>
  <c r="E331" i="15" s="1"/>
  <c r="P334" i="16"/>
  <c r="E347" i="15" s="1"/>
  <c r="P350" i="16"/>
  <c r="E363" i="15" s="1"/>
  <c r="P366" i="16"/>
  <c r="E379" i="15" s="1"/>
  <c r="P382" i="16"/>
  <c r="E395" i="15" s="1"/>
  <c r="P398" i="16"/>
  <c r="E411" i="15" s="1"/>
  <c r="P414" i="16"/>
  <c r="E427" i="15" s="1"/>
  <c r="P430" i="16"/>
  <c r="E443" i="15" s="1"/>
  <c r="P446" i="16"/>
  <c r="E459" i="15" s="1"/>
  <c r="P462" i="16"/>
  <c r="E475" i="15" s="1"/>
  <c r="P478" i="16"/>
  <c r="E491" i="15" s="1"/>
  <c r="P494" i="16"/>
  <c r="E507" i="15" s="1"/>
  <c r="P510" i="16"/>
  <c r="E523" i="15" s="1"/>
  <c r="P526" i="16"/>
  <c r="E539" i="15" s="1"/>
  <c r="P542" i="16"/>
  <c r="E555" i="15" s="1"/>
  <c r="P558" i="16"/>
  <c r="E571" i="15" s="1"/>
  <c r="P574" i="16"/>
  <c r="E587" i="15" s="1"/>
  <c r="P590" i="16"/>
  <c r="E603" i="15" s="1"/>
  <c r="P606" i="16"/>
  <c r="E619" i="15" s="1"/>
  <c r="P622" i="16"/>
  <c r="E635" i="15" s="1"/>
  <c r="P638" i="16"/>
  <c r="E651" i="15" s="1"/>
  <c r="P654" i="16"/>
  <c r="E667" i="15" s="1"/>
  <c r="P670" i="16"/>
  <c r="E683" i="15" s="1"/>
  <c r="P686" i="16"/>
  <c r="E699" i="15" s="1"/>
  <c r="P702" i="16"/>
  <c r="E715" i="15" s="1"/>
  <c r="P718" i="16"/>
  <c r="E731" i="15" s="1"/>
  <c r="P734" i="16"/>
  <c r="E747" i="15" s="1"/>
  <c r="P750" i="16"/>
  <c r="E763" i="15" s="1"/>
  <c r="P766" i="16"/>
  <c r="E779" i="15" s="1"/>
  <c r="P782" i="16"/>
  <c r="E795" i="15" s="1"/>
  <c r="P798" i="16"/>
  <c r="E811" i="15" s="1"/>
  <c r="P814" i="16"/>
  <c r="E827" i="15" s="1"/>
  <c r="P830" i="16"/>
  <c r="E843" i="15" s="1"/>
  <c r="P846" i="16"/>
  <c r="E859" i="15" s="1"/>
  <c r="P862" i="16"/>
  <c r="E875" i="15" s="1"/>
  <c r="P878" i="16"/>
  <c r="E891" i="15" s="1"/>
  <c r="P894" i="16"/>
  <c r="E907" i="15" s="1"/>
  <c r="P910" i="16"/>
  <c r="E923" i="15" s="1"/>
  <c r="P926" i="16"/>
  <c r="E939" i="15" s="1"/>
  <c r="P942" i="16"/>
  <c r="E955" i="15" s="1"/>
  <c r="P958" i="16"/>
  <c r="E971" i="15" s="1"/>
  <c r="P974" i="16"/>
  <c r="E987" i="15" s="1"/>
  <c r="P990" i="16"/>
  <c r="E1003" i="15" s="1"/>
  <c r="P1006" i="16"/>
  <c r="E1019" i="15" s="1"/>
  <c r="P328" i="16"/>
  <c r="E341" i="15" s="1"/>
  <c r="P344" i="16"/>
  <c r="E357" i="15" s="1"/>
  <c r="P360" i="16"/>
  <c r="E373" i="15" s="1"/>
  <c r="P376" i="16"/>
  <c r="E389" i="15" s="1"/>
  <c r="P392" i="16"/>
  <c r="E405" i="15" s="1"/>
  <c r="P408" i="16"/>
  <c r="E421" i="15" s="1"/>
  <c r="P424" i="16"/>
  <c r="E437" i="15" s="1"/>
  <c r="P440" i="16"/>
  <c r="E453" i="15" s="1"/>
  <c r="P456" i="16"/>
  <c r="E469" i="15" s="1"/>
  <c r="P472" i="16"/>
  <c r="E485" i="15" s="1"/>
  <c r="P488" i="16"/>
  <c r="E501" i="15" s="1"/>
  <c r="P504" i="16"/>
  <c r="E517" i="15" s="1"/>
  <c r="P520" i="16"/>
  <c r="E533" i="15" s="1"/>
  <c r="P536" i="16"/>
  <c r="E549" i="15" s="1"/>
  <c r="P552" i="16"/>
  <c r="E565" i="15" s="1"/>
  <c r="P568" i="16"/>
  <c r="E581" i="15" s="1"/>
  <c r="P584" i="16"/>
  <c r="E597" i="15" s="1"/>
  <c r="P600" i="16"/>
  <c r="E613" i="15" s="1"/>
  <c r="P616" i="16"/>
  <c r="E629" i="15" s="1"/>
  <c r="P632" i="16"/>
  <c r="E645" i="15" s="1"/>
  <c r="P648" i="16"/>
  <c r="E661" i="15" s="1"/>
  <c r="P664" i="16"/>
  <c r="E677" i="15" s="1"/>
  <c r="P680" i="16"/>
  <c r="E693" i="15" s="1"/>
  <c r="P696" i="16"/>
  <c r="E709" i="15" s="1"/>
  <c r="P712" i="16"/>
  <c r="E725" i="15" s="1"/>
  <c r="P728" i="16"/>
  <c r="E741" i="15" s="1"/>
  <c r="P744" i="16"/>
  <c r="E757" i="15" s="1"/>
  <c r="P760" i="16"/>
  <c r="E773" i="15" s="1"/>
  <c r="P776" i="16"/>
  <c r="E789" i="15" s="1"/>
  <c r="P792" i="16"/>
  <c r="E805" i="15" s="1"/>
  <c r="P800" i="16"/>
  <c r="E813" i="15" s="1"/>
  <c r="P808" i="16"/>
  <c r="E821" i="15" s="1"/>
  <c r="P816" i="16"/>
  <c r="E829" i="15" s="1"/>
  <c r="P824" i="16"/>
  <c r="E837" i="15" s="1"/>
  <c r="P832" i="16"/>
  <c r="E845" i="15" s="1"/>
  <c r="P840" i="16"/>
  <c r="E853" i="15" s="1"/>
  <c r="P848" i="16"/>
  <c r="E861" i="15" s="1"/>
  <c r="P856" i="16"/>
  <c r="E869" i="15" s="1"/>
  <c r="P864" i="16"/>
  <c r="E877" i="15" s="1"/>
  <c r="P872" i="16"/>
  <c r="E885" i="15" s="1"/>
  <c r="P880" i="16"/>
  <c r="E893" i="15" s="1"/>
  <c r="P888" i="16"/>
  <c r="E901" i="15" s="1"/>
  <c r="P896" i="16"/>
  <c r="E909" i="15" s="1"/>
  <c r="P904" i="16"/>
  <c r="E917" i="15" s="1"/>
  <c r="P912" i="16"/>
  <c r="E925" i="15" s="1"/>
  <c r="P920" i="16"/>
  <c r="E933" i="15" s="1"/>
  <c r="P928" i="16"/>
  <c r="E941" i="15" s="1"/>
  <c r="P936" i="16"/>
  <c r="E949" i="15" s="1"/>
  <c r="P944" i="16"/>
  <c r="E957" i="15" s="1"/>
  <c r="P952" i="16"/>
  <c r="E965" i="15" s="1"/>
  <c r="P960" i="16"/>
  <c r="E973" i="15" s="1"/>
  <c r="P968" i="16"/>
  <c r="E981" i="15" s="1"/>
  <c r="P976" i="16"/>
  <c r="E989" i="15" s="1"/>
  <c r="P984" i="16"/>
  <c r="E997" i="15" s="1"/>
  <c r="P992" i="16"/>
  <c r="E1005" i="15" s="1"/>
  <c r="P1000" i="16"/>
  <c r="E1013" i="15" s="1"/>
  <c r="P1008" i="16"/>
  <c r="E1021" i="15" s="1"/>
  <c r="P25" i="16"/>
  <c r="E38" i="15" s="1"/>
  <c r="P57" i="16"/>
  <c r="E70" i="15" s="1"/>
  <c r="P89" i="16"/>
  <c r="E102" i="15" s="1"/>
  <c r="P121" i="16"/>
  <c r="E134" i="15" s="1"/>
  <c r="P153" i="16"/>
  <c r="E166" i="15" s="1"/>
  <c r="P185" i="16"/>
  <c r="E198" i="15" s="1"/>
  <c r="P217" i="16"/>
  <c r="E230" i="15" s="1"/>
  <c r="P249" i="16"/>
  <c r="E262" i="15" s="1"/>
  <c r="P281" i="16"/>
  <c r="E294" i="15" s="1"/>
  <c r="P313" i="16"/>
  <c r="E326" i="15" s="1"/>
  <c r="P345" i="16"/>
  <c r="E358" i="15" s="1"/>
  <c r="P367" i="16"/>
  <c r="E380" i="15" s="1"/>
  <c r="P383" i="16"/>
  <c r="E396" i="15" s="1"/>
  <c r="P399" i="16"/>
  <c r="E412" i="15" s="1"/>
  <c r="P415" i="16"/>
  <c r="E428" i="15" s="1"/>
  <c r="P431" i="16"/>
  <c r="E444" i="15" s="1"/>
  <c r="P447" i="16"/>
  <c r="E460" i="15" s="1"/>
  <c r="P463" i="16"/>
  <c r="E476" i="15" s="1"/>
  <c r="P479" i="16"/>
  <c r="E492" i="15" s="1"/>
  <c r="P495" i="16"/>
  <c r="E508" i="15" s="1"/>
  <c r="P511" i="16"/>
  <c r="E524" i="15" s="1"/>
  <c r="P527" i="16"/>
  <c r="E540" i="15" s="1"/>
  <c r="P543" i="16"/>
  <c r="E556" i="15" s="1"/>
  <c r="P559" i="16"/>
  <c r="E572" i="15" s="1"/>
  <c r="P575" i="16"/>
  <c r="E588" i="15" s="1"/>
  <c r="P591" i="16"/>
  <c r="E604" i="15" s="1"/>
  <c r="P607" i="16"/>
  <c r="E620" i="15" s="1"/>
  <c r="P623" i="16"/>
  <c r="E636" i="15" s="1"/>
  <c r="P639" i="16"/>
  <c r="E652" i="15" s="1"/>
  <c r="P655" i="16"/>
  <c r="E668" i="15" s="1"/>
  <c r="P671" i="16"/>
  <c r="E684" i="15" s="1"/>
  <c r="P687" i="16"/>
  <c r="E700" i="15" s="1"/>
  <c r="P703" i="16"/>
  <c r="E716" i="15" s="1"/>
  <c r="P719" i="16"/>
  <c r="E732" i="15" s="1"/>
  <c r="P735" i="16"/>
  <c r="E748" i="15" s="1"/>
  <c r="P751" i="16"/>
  <c r="E764" i="15" s="1"/>
  <c r="P767" i="16"/>
  <c r="E780" i="15" s="1"/>
  <c r="P783" i="16"/>
  <c r="E796" i="15" s="1"/>
  <c r="P799" i="16"/>
  <c r="E812" i="15" s="1"/>
  <c r="P815" i="16"/>
  <c r="E828" i="15" s="1"/>
  <c r="P831" i="16"/>
  <c r="E844" i="15" s="1"/>
  <c r="P847" i="16"/>
  <c r="E860" i="15" s="1"/>
  <c r="P863" i="16"/>
  <c r="E876" i="15" s="1"/>
  <c r="P875" i="16"/>
  <c r="E888" i="15" s="1"/>
  <c r="P883" i="16"/>
  <c r="E896" i="15" s="1"/>
  <c r="P891" i="16"/>
  <c r="E904" i="15" s="1"/>
  <c r="P899" i="16"/>
  <c r="E912" i="15" s="1"/>
  <c r="P907" i="16"/>
  <c r="E920" i="15" s="1"/>
  <c r="P915" i="16"/>
  <c r="E928" i="15" s="1"/>
  <c r="P923" i="16"/>
  <c r="E936" i="15" s="1"/>
  <c r="P931" i="16"/>
  <c r="E944" i="15" s="1"/>
  <c r="P939" i="16"/>
  <c r="E952" i="15" s="1"/>
  <c r="P947" i="16"/>
  <c r="E960" i="15" s="1"/>
  <c r="P955" i="16"/>
  <c r="E968" i="15" s="1"/>
  <c r="P963" i="16"/>
  <c r="E976" i="15" s="1"/>
  <c r="P971" i="16"/>
  <c r="E984" i="15" s="1"/>
  <c r="P979" i="16"/>
  <c r="E992" i="15" s="1"/>
  <c r="P987" i="16"/>
  <c r="E1000" i="15" s="1"/>
  <c r="P995" i="16"/>
  <c r="E1008" i="15" s="1"/>
  <c r="P1003" i="16"/>
  <c r="E1016" i="15" s="1"/>
  <c r="P1011" i="16"/>
  <c r="E1024" i="15" s="1"/>
  <c r="P34" i="16"/>
  <c r="E47" i="15" s="1"/>
  <c r="P42" i="16"/>
  <c r="E55" i="15" s="1"/>
  <c r="P50" i="16"/>
  <c r="E63" i="15" s="1"/>
  <c r="P58" i="16"/>
  <c r="E71" i="15" s="1"/>
  <c r="P66" i="16"/>
  <c r="E79" i="15" s="1"/>
  <c r="P74" i="16"/>
  <c r="E87" i="15" s="1"/>
  <c r="P82" i="16"/>
  <c r="E95" i="15" s="1"/>
  <c r="P90" i="16"/>
  <c r="E103" i="15" s="1"/>
  <c r="P98" i="16"/>
  <c r="E111" i="15" s="1"/>
  <c r="P106" i="16"/>
  <c r="E119" i="15" s="1"/>
  <c r="P114" i="16"/>
  <c r="E127" i="15" s="1"/>
  <c r="P122" i="16"/>
  <c r="E135" i="15" s="1"/>
  <c r="P130" i="16"/>
  <c r="E143" i="15" s="1"/>
  <c r="P138" i="16"/>
  <c r="E151" i="15" s="1"/>
  <c r="P146" i="16"/>
  <c r="E159" i="15" s="1"/>
  <c r="P154" i="16"/>
  <c r="E167" i="15" s="1"/>
  <c r="P162" i="16"/>
  <c r="E175" i="15" s="1"/>
  <c r="P170" i="16"/>
  <c r="E183" i="15" s="1"/>
  <c r="P178" i="16"/>
  <c r="E191" i="15" s="1"/>
  <c r="P186" i="16"/>
  <c r="E199" i="15" s="1"/>
  <c r="P194" i="16"/>
  <c r="E207" i="15" s="1"/>
  <c r="P202" i="16"/>
  <c r="E215" i="15" s="1"/>
  <c r="P210" i="16"/>
  <c r="E223" i="15" s="1"/>
  <c r="P218" i="16"/>
  <c r="E231" i="15" s="1"/>
  <c r="P226" i="16"/>
  <c r="E239" i="15" s="1"/>
  <c r="P234" i="16"/>
  <c r="E247" i="15" s="1"/>
  <c r="P242" i="16"/>
  <c r="E255" i="15" s="1"/>
  <c r="P250" i="16"/>
  <c r="E263" i="15" s="1"/>
  <c r="P258" i="16"/>
  <c r="E271" i="15" s="1"/>
  <c r="P266" i="16"/>
  <c r="E279" i="15" s="1"/>
  <c r="P274" i="16"/>
  <c r="E287" i="15" s="1"/>
  <c r="P282" i="16"/>
  <c r="E295" i="15" s="1"/>
  <c r="P290" i="16"/>
  <c r="E303" i="15" s="1"/>
  <c r="P298" i="16"/>
  <c r="E311" i="15" s="1"/>
  <c r="P306" i="16"/>
  <c r="E319" i="15" s="1"/>
  <c r="P314" i="16"/>
  <c r="E327" i="15" s="1"/>
  <c r="P326" i="16"/>
  <c r="E339" i="15" s="1"/>
  <c r="P342" i="16"/>
  <c r="E355" i="15" s="1"/>
  <c r="P358" i="16"/>
  <c r="E371" i="15" s="1"/>
  <c r="P374" i="16"/>
  <c r="E387" i="15" s="1"/>
  <c r="P390" i="16"/>
  <c r="E403" i="15" s="1"/>
  <c r="P406" i="16"/>
  <c r="E419" i="15" s="1"/>
  <c r="P422" i="16"/>
  <c r="E435" i="15" s="1"/>
  <c r="P438" i="16"/>
  <c r="E451" i="15" s="1"/>
  <c r="P454" i="16"/>
  <c r="E467" i="15" s="1"/>
  <c r="P470" i="16"/>
  <c r="E483" i="15" s="1"/>
  <c r="P486" i="16"/>
  <c r="E499" i="15" s="1"/>
  <c r="P502" i="16"/>
  <c r="E515" i="15" s="1"/>
  <c r="P518" i="16"/>
  <c r="E531" i="15" s="1"/>
  <c r="P534" i="16"/>
  <c r="E547" i="15" s="1"/>
  <c r="P550" i="16"/>
  <c r="E563" i="15" s="1"/>
  <c r="P566" i="16"/>
  <c r="E579" i="15" s="1"/>
  <c r="P582" i="16"/>
  <c r="E595" i="15" s="1"/>
  <c r="P598" i="16"/>
  <c r="E611" i="15" s="1"/>
  <c r="P614" i="16"/>
  <c r="E627" i="15" s="1"/>
  <c r="P630" i="16"/>
  <c r="E643" i="15" s="1"/>
  <c r="P646" i="16"/>
  <c r="E659" i="15" s="1"/>
  <c r="P662" i="16"/>
  <c r="E675" i="15" s="1"/>
  <c r="P678" i="16"/>
  <c r="E691" i="15" s="1"/>
  <c r="P694" i="16"/>
  <c r="E707" i="15" s="1"/>
  <c r="P710" i="16"/>
  <c r="E723" i="15" s="1"/>
  <c r="P726" i="16"/>
  <c r="E739" i="15" s="1"/>
  <c r="P742" i="16"/>
  <c r="E755" i="15" s="1"/>
  <c r="P758" i="16"/>
  <c r="E771" i="15" s="1"/>
  <c r="P774" i="16"/>
  <c r="E787" i="15" s="1"/>
  <c r="P790" i="16"/>
  <c r="E803" i="15" s="1"/>
  <c r="P806" i="16"/>
  <c r="E819" i="15" s="1"/>
  <c r="P822" i="16"/>
  <c r="E835" i="15" s="1"/>
  <c r="P838" i="16"/>
  <c r="E851" i="15" s="1"/>
  <c r="P854" i="16"/>
  <c r="E867" i="15" s="1"/>
  <c r="P870" i="16"/>
  <c r="E883" i="15" s="1"/>
  <c r="P886" i="16"/>
  <c r="E899" i="15" s="1"/>
  <c r="P902" i="16"/>
  <c r="E915" i="15" s="1"/>
  <c r="P918" i="16"/>
  <c r="E931" i="15" s="1"/>
  <c r="P934" i="16"/>
  <c r="E947" i="15" s="1"/>
  <c r="P950" i="16"/>
  <c r="E963" i="15" s="1"/>
  <c r="P966" i="16"/>
  <c r="E979" i="15" s="1"/>
  <c r="P982" i="16"/>
  <c r="E995" i="15" s="1"/>
  <c r="P998" i="16"/>
  <c r="E1011" i="15" s="1"/>
  <c r="P320" i="16"/>
  <c r="E333" i="15" s="1"/>
  <c r="P336" i="16"/>
  <c r="E349" i="15" s="1"/>
  <c r="P352" i="16"/>
  <c r="E365" i="15" s="1"/>
  <c r="P368" i="16"/>
  <c r="E381" i="15" s="1"/>
  <c r="P384" i="16"/>
  <c r="E397" i="15" s="1"/>
  <c r="P400" i="16"/>
  <c r="E413" i="15" s="1"/>
  <c r="P416" i="16"/>
  <c r="E429" i="15" s="1"/>
  <c r="P432" i="16"/>
  <c r="E445" i="15" s="1"/>
  <c r="P448" i="16"/>
  <c r="E461" i="15" s="1"/>
  <c r="P464" i="16"/>
  <c r="E477" i="15" s="1"/>
  <c r="P480" i="16"/>
  <c r="E493" i="15" s="1"/>
  <c r="P496" i="16"/>
  <c r="E509" i="15" s="1"/>
  <c r="P512" i="16"/>
  <c r="E525" i="15" s="1"/>
  <c r="P528" i="16"/>
  <c r="E541" i="15" s="1"/>
  <c r="P544" i="16"/>
  <c r="E557" i="15" s="1"/>
  <c r="P560" i="16"/>
  <c r="E573" i="15" s="1"/>
  <c r="P576" i="16"/>
  <c r="E589" i="15" s="1"/>
  <c r="P592" i="16"/>
  <c r="E605" i="15" s="1"/>
  <c r="P608" i="16"/>
  <c r="E621" i="15" s="1"/>
  <c r="P624" i="16"/>
  <c r="E637" i="15" s="1"/>
  <c r="P640" i="16"/>
  <c r="E653" i="15" s="1"/>
  <c r="P656" i="16"/>
  <c r="E669" i="15" s="1"/>
  <c r="P672" i="16"/>
  <c r="E685" i="15" s="1"/>
  <c r="P688" i="16"/>
  <c r="E701" i="15" s="1"/>
  <c r="P704" i="16"/>
  <c r="E717" i="15" s="1"/>
  <c r="P720" i="16"/>
  <c r="E733" i="15" s="1"/>
  <c r="P736" i="16"/>
  <c r="E749" i="15" s="1"/>
  <c r="P752" i="16"/>
  <c r="E765" i="15" s="1"/>
  <c r="P768" i="16"/>
  <c r="E781" i="15" s="1"/>
  <c r="P784" i="16"/>
  <c r="E797" i="15" s="1"/>
  <c r="P796" i="16"/>
  <c r="E809" i="15" s="1"/>
  <c r="P804" i="16"/>
  <c r="E817" i="15" s="1"/>
  <c r="P812" i="16"/>
  <c r="E825" i="15" s="1"/>
  <c r="P820" i="16"/>
  <c r="E833" i="15" s="1"/>
  <c r="P828" i="16"/>
  <c r="E841" i="15" s="1"/>
  <c r="P836" i="16"/>
  <c r="E849" i="15" s="1"/>
  <c r="P844" i="16"/>
  <c r="E857" i="15" s="1"/>
  <c r="P852" i="16"/>
  <c r="E865" i="15" s="1"/>
  <c r="P860" i="16"/>
  <c r="E873" i="15" s="1"/>
  <c r="P868" i="16"/>
  <c r="E881" i="15" s="1"/>
  <c r="P876" i="16"/>
  <c r="E889" i="15" s="1"/>
  <c r="P884" i="16"/>
  <c r="E897" i="15" s="1"/>
  <c r="P892" i="16"/>
  <c r="E905" i="15" s="1"/>
  <c r="P900" i="16"/>
  <c r="E913" i="15" s="1"/>
  <c r="P908" i="16"/>
  <c r="E921" i="15" s="1"/>
  <c r="P916" i="16"/>
  <c r="E929" i="15" s="1"/>
  <c r="P924" i="16"/>
  <c r="E937" i="15" s="1"/>
  <c r="P932" i="16"/>
  <c r="E945" i="15" s="1"/>
  <c r="P940" i="16"/>
  <c r="E953" i="15" s="1"/>
  <c r="P948" i="16"/>
  <c r="E961" i="15" s="1"/>
  <c r="P956" i="16"/>
  <c r="E969" i="15" s="1"/>
  <c r="P964" i="16"/>
  <c r="E977" i="15" s="1"/>
  <c r="P972" i="16"/>
  <c r="E985" i="15" s="1"/>
  <c r="P980" i="16"/>
  <c r="E993" i="15" s="1"/>
  <c r="P988" i="16"/>
  <c r="E1001" i="15" s="1"/>
  <c r="P996" i="16"/>
  <c r="E1009" i="15" s="1"/>
  <c r="P1004" i="16"/>
  <c r="E1017" i="15" s="1"/>
  <c r="P1012" i="16"/>
  <c r="E1025" i="15" s="1"/>
  <c r="P18" i="1"/>
  <c r="P19" i="1"/>
  <c r="P20" i="1"/>
  <c r="P17" i="1"/>
  <c r="E27" i="16" l="1"/>
  <c r="I22" i="16" s="1"/>
  <c r="C35" i="15" s="1"/>
  <c r="I38" i="16"/>
  <c r="C51" i="15" s="1"/>
  <c r="I54" i="16"/>
  <c r="C67" i="15" s="1"/>
  <c r="I70" i="16"/>
  <c r="C83" i="15" s="1"/>
  <c r="I86" i="16"/>
  <c r="C99" i="15" s="1"/>
  <c r="I102" i="16"/>
  <c r="C115" i="15" s="1"/>
  <c r="I118" i="16"/>
  <c r="C131" i="15" s="1"/>
  <c r="I134" i="16"/>
  <c r="C147" i="15" s="1"/>
  <c r="I150" i="16"/>
  <c r="C163" i="15" s="1"/>
  <c r="I166" i="16"/>
  <c r="C179" i="15" s="1"/>
  <c r="I182" i="16"/>
  <c r="C195" i="15" s="1"/>
  <c r="I57" i="16"/>
  <c r="C70" i="15" s="1"/>
  <c r="I89" i="16"/>
  <c r="C102" i="15" s="1"/>
  <c r="I121" i="16"/>
  <c r="C134" i="15" s="1"/>
  <c r="I153" i="16"/>
  <c r="C166" i="15" s="1"/>
  <c r="I185" i="16"/>
  <c r="C198" i="15" s="1"/>
  <c r="I201" i="16"/>
  <c r="C214" i="15" s="1"/>
  <c r="I217" i="16"/>
  <c r="C230" i="15" s="1"/>
  <c r="I233" i="16"/>
  <c r="C246" i="15" s="1"/>
  <c r="I249" i="16"/>
  <c r="C262" i="15" s="1"/>
  <c r="I265" i="16"/>
  <c r="C278" i="15" s="1"/>
  <c r="I281" i="16"/>
  <c r="C294" i="15" s="1"/>
  <c r="I297" i="16"/>
  <c r="C310" i="15" s="1"/>
  <c r="I313" i="16"/>
  <c r="C326" i="15" s="1"/>
  <c r="I329" i="16"/>
  <c r="C342" i="15" s="1"/>
  <c r="I345" i="16"/>
  <c r="C358" i="15" s="1"/>
  <c r="I361" i="16"/>
  <c r="C374" i="15" s="1"/>
  <c r="I377" i="16"/>
  <c r="C390" i="15" s="1"/>
  <c r="I393" i="16"/>
  <c r="C406" i="15" s="1"/>
  <c r="I409" i="16"/>
  <c r="C422" i="15" s="1"/>
  <c r="I425" i="16"/>
  <c r="C438" i="15" s="1"/>
  <c r="I19" i="16"/>
  <c r="C32" i="15" s="1"/>
  <c r="I83" i="16"/>
  <c r="C96" i="15" s="1"/>
  <c r="I147" i="16"/>
  <c r="C160" i="15" s="1"/>
  <c r="I198" i="16"/>
  <c r="C211" i="15" s="1"/>
  <c r="I230" i="16"/>
  <c r="C243" i="15" s="1"/>
  <c r="I262" i="16"/>
  <c r="C275" i="15" s="1"/>
  <c r="I294" i="16"/>
  <c r="C307" i="15" s="1"/>
  <c r="I326" i="16"/>
  <c r="C339" i="15" s="1"/>
  <c r="I358" i="16"/>
  <c r="C371" i="15" s="1"/>
  <c r="I390" i="16"/>
  <c r="C403" i="15" s="1"/>
  <c r="I422" i="16"/>
  <c r="C435" i="15" s="1"/>
  <c r="I42" i="16"/>
  <c r="C55" i="15" s="1"/>
  <c r="I74" i="16"/>
  <c r="C87" i="15" s="1"/>
  <c r="I106" i="16"/>
  <c r="C119" i="15" s="1"/>
  <c r="I138" i="16"/>
  <c r="C151" i="15" s="1"/>
  <c r="I170" i="16"/>
  <c r="C183" i="15" s="1"/>
  <c r="I65" i="16"/>
  <c r="C78" i="15" s="1"/>
  <c r="I129" i="16"/>
  <c r="C142" i="15" s="1"/>
  <c r="I189" i="16"/>
  <c r="C202" i="15" s="1"/>
  <c r="I221" i="16"/>
  <c r="C234" i="15" s="1"/>
  <c r="I253" i="16"/>
  <c r="C266" i="15" s="1"/>
  <c r="I285" i="16"/>
  <c r="C298" i="15" s="1"/>
  <c r="I317" i="16"/>
  <c r="C330" i="15" s="1"/>
  <c r="I349" i="16"/>
  <c r="C362" i="15" s="1"/>
  <c r="I381" i="16"/>
  <c r="C394" i="15" s="1"/>
  <c r="I413" i="16"/>
  <c r="C426" i="15" s="1"/>
  <c r="I35" i="16"/>
  <c r="C48" i="15" s="1"/>
  <c r="I163" i="16"/>
  <c r="C176" i="15" s="1"/>
  <c r="I238" i="16"/>
  <c r="C251" i="15" s="1"/>
  <c r="I302" i="16"/>
  <c r="C315" i="15" s="1"/>
  <c r="I366" i="16"/>
  <c r="C379" i="15" s="1"/>
  <c r="I430" i="16"/>
  <c r="C443" i="15" s="1"/>
  <c r="I451" i="16"/>
  <c r="C464" i="15" s="1"/>
  <c r="I467" i="16"/>
  <c r="C480" i="15" s="1"/>
  <c r="I483" i="16"/>
  <c r="C496" i="15" s="1"/>
  <c r="I499" i="16"/>
  <c r="C512" i="15" s="1"/>
  <c r="I515" i="16"/>
  <c r="C528" i="15" s="1"/>
  <c r="I531" i="16"/>
  <c r="C544" i="15" s="1"/>
  <c r="I547" i="16"/>
  <c r="C560" i="15" s="1"/>
  <c r="I563" i="16"/>
  <c r="C576" i="15" s="1"/>
  <c r="I579" i="16"/>
  <c r="C592" i="15" s="1"/>
  <c r="I595" i="16"/>
  <c r="C608" i="15" s="1"/>
  <c r="I611" i="16"/>
  <c r="C624" i="15" s="1"/>
  <c r="I627" i="16"/>
  <c r="C640" i="15" s="1"/>
  <c r="I643" i="16"/>
  <c r="C656" i="15" s="1"/>
  <c r="I659" i="16"/>
  <c r="C672" i="15" s="1"/>
  <c r="I675" i="16"/>
  <c r="C688" i="15" s="1"/>
  <c r="I691" i="16"/>
  <c r="C704" i="15" s="1"/>
  <c r="I707" i="16"/>
  <c r="C720" i="15" s="1"/>
  <c r="I723" i="16"/>
  <c r="C736" i="15" s="1"/>
  <c r="I739" i="16"/>
  <c r="C752" i="15" s="1"/>
  <c r="I755" i="16"/>
  <c r="C768" i="15" s="1"/>
  <c r="I771" i="16"/>
  <c r="C784" i="15" s="1"/>
  <c r="I787" i="16"/>
  <c r="C800" i="15" s="1"/>
  <c r="I803" i="16"/>
  <c r="C816" i="15" s="1"/>
  <c r="I819" i="16"/>
  <c r="C832" i="15" s="1"/>
  <c r="I835" i="16"/>
  <c r="C848" i="15" s="1"/>
  <c r="I851" i="16"/>
  <c r="C864" i="15" s="1"/>
  <c r="I867" i="16"/>
  <c r="C880" i="15" s="1"/>
  <c r="I883" i="16"/>
  <c r="C896" i="15" s="1"/>
  <c r="I899" i="16"/>
  <c r="C912" i="15" s="1"/>
  <c r="I915" i="16"/>
  <c r="C928" i="15" s="1"/>
  <c r="I931" i="16"/>
  <c r="C944" i="15" s="1"/>
  <c r="I947" i="16"/>
  <c r="C960" i="15" s="1"/>
  <c r="I103" i="16"/>
  <c r="C116" i="15" s="1"/>
  <c r="I208" i="16"/>
  <c r="C221" i="15" s="1"/>
  <c r="I272" i="16"/>
  <c r="C285" i="15" s="1"/>
  <c r="I336" i="16"/>
  <c r="C349" i="15" s="1"/>
  <c r="I400" i="16"/>
  <c r="C413" i="15" s="1"/>
  <c r="I452" i="16"/>
  <c r="C465" i="15" s="1"/>
  <c r="I484" i="16"/>
  <c r="C497" i="15" s="1"/>
  <c r="I516" i="16"/>
  <c r="C529" i="15" s="1"/>
  <c r="I548" i="16"/>
  <c r="C561" i="15" s="1"/>
  <c r="I580" i="16"/>
  <c r="C593" i="15" s="1"/>
  <c r="I612" i="16"/>
  <c r="C625" i="15" s="1"/>
  <c r="I644" i="16"/>
  <c r="C657" i="15" s="1"/>
  <c r="I676" i="16"/>
  <c r="C689" i="15" s="1"/>
  <c r="I708" i="16"/>
  <c r="C721" i="15" s="1"/>
  <c r="I740" i="16"/>
  <c r="C753" i="15" s="1"/>
  <c r="I772" i="16"/>
  <c r="C785" i="15" s="1"/>
  <c r="I804" i="16"/>
  <c r="C817" i="15" s="1"/>
  <c r="I836" i="16"/>
  <c r="C849" i="15" s="1"/>
  <c r="I868" i="16"/>
  <c r="C881" i="15" s="1"/>
  <c r="I900" i="16"/>
  <c r="C913" i="15" s="1"/>
  <c r="I932" i="16"/>
  <c r="C945" i="15" s="1"/>
  <c r="I958" i="16"/>
  <c r="C971" i="15" s="1"/>
  <c r="I974" i="16"/>
  <c r="C987" i="15" s="1"/>
  <c r="I990" i="16"/>
  <c r="C1003" i="15" s="1"/>
  <c r="I1006" i="16"/>
  <c r="C1019" i="15" s="1"/>
  <c r="I111" i="16"/>
  <c r="C124" i="15" s="1"/>
  <c r="I212" i="16"/>
  <c r="C225" i="15" s="1"/>
  <c r="I276" i="16"/>
  <c r="C289" i="15" s="1"/>
  <c r="I340" i="16"/>
  <c r="C353" i="15" s="1"/>
  <c r="I404" i="16"/>
  <c r="C417" i="15" s="1"/>
  <c r="I454" i="16"/>
  <c r="C467" i="15" s="1"/>
  <c r="I486" i="16"/>
  <c r="C499" i="15" s="1"/>
  <c r="I66" i="16"/>
  <c r="C79" i="15" s="1"/>
  <c r="I130" i="16"/>
  <c r="C143" i="15" s="1"/>
  <c r="I49" i="16"/>
  <c r="C62" i="15" s="1"/>
  <c r="I177" i="16"/>
  <c r="C190" i="15" s="1"/>
  <c r="I245" i="16"/>
  <c r="C258" i="15" s="1"/>
  <c r="I309" i="16"/>
  <c r="C322" i="15" s="1"/>
  <c r="I373" i="16"/>
  <c r="C386" i="15" s="1"/>
  <c r="I437" i="16"/>
  <c r="C450" i="15" s="1"/>
  <c r="I222" i="16"/>
  <c r="C235" i="15" s="1"/>
  <c r="I350" i="16"/>
  <c r="C363" i="15" s="1"/>
  <c r="I447" i="16"/>
  <c r="C460" i="15" s="1"/>
  <c r="I479" i="16"/>
  <c r="C492" i="15" s="1"/>
  <c r="I511" i="16"/>
  <c r="C524" i="15" s="1"/>
  <c r="I543" i="16"/>
  <c r="C556" i="15" s="1"/>
  <c r="I575" i="16"/>
  <c r="C588" i="15" s="1"/>
  <c r="I607" i="16"/>
  <c r="C620" i="15" s="1"/>
  <c r="I639" i="16"/>
  <c r="C652" i="15" s="1"/>
  <c r="I671" i="16"/>
  <c r="C684" i="15" s="1"/>
  <c r="I703" i="16"/>
  <c r="C716" i="15" s="1"/>
  <c r="I735" i="16"/>
  <c r="C748" i="15" s="1"/>
  <c r="I767" i="16"/>
  <c r="C780" i="15" s="1"/>
  <c r="I799" i="16"/>
  <c r="C812" i="15" s="1"/>
  <c r="I831" i="16"/>
  <c r="C844" i="15" s="1"/>
  <c r="I863" i="16"/>
  <c r="C876" i="15" s="1"/>
  <c r="I895" i="16"/>
  <c r="C908" i="15" s="1"/>
  <c r="I927" i="16"/>
  <c r="C940" i="15" s="1"/>
  <c r="I71" i="16"/>
  <c r="C84" i="15" s="1"/>
  <c r="I256" i="16"/>
  <c r="C269" i="15" s="1"/>
  <c r="I384" i="16"/>
  <c r="C397" i="15" s="1"/>
  <c r="I476" i="16"/>
  <c r="C489" i="15" s="1"/>
  <c r="I540" i="16"/>
  <c r="C553" i="15" s="1"/>
  <c r="I604" i="16"/>
  <c r="C617" i="15" s="1"/>
  <c r="I668" i="16"/>
  <c r="C681" i="15" s="1"/>
  <c r="I732" i="16"/>
  <c r="C745" i="15" s="1"/>
  <c r="I796" i="16"/>
  <c r="C809" i="15" s="1"/>
  <c r="I860" i="16"/>
  <c r="C873" i="15" s="1"/>
  <c r="I924" i="16"/>
  <c r="C937" i="15" s="1"/>
  <c r="I970" i="16"/>
  <c r="C983" i="15" s="1"/>
  <c r="I1002" i="16"/>
  <c r="C1015" i="15" s="1"/>
  <c r="I196" i="16"/>
  <c r="C209" i="15" s="1"/>
  <c r="I324" i="16"/>
  <c r="C337" i="15" s="1"/>
  <c r="I446" i="16"/>
  <c r="C459" i="15" s="1"/>
  <c r="I502" i="16"/>
  <c r="C515" i="15" s="1"/>
  <c r="I534" i="16"/>
  <c r="C547" i="15" s="1"/>
  <c r="I566" i="16"/>
  <c r="C579" i="15" s="1"/>
  <c r="I598" i="16"/>
  <c r="C611" i="15" s="1"/>
  <c r="I630" i="16"/>
  <c r="C643" i="15" s="1"/>
  <c r="I662" i="16"/>
  <c r="C675" i="15" s="1"/>
  <c r="I694" i="16"/>
  <c r="C707" i="15" s="1"/>
  <c r="I726" i="16"/>
  <c r="C739" i="15" s="1"/>
  <c r="I758" i="16"/>
  <c r="C771" i="15" s="1"/>
  <c r="I790" i="16"/>
  <c r="C803" i="15" s="1"/>
  <c r="I822" i="16"/>
  <c r="C835" i="15" s="1"/>
  <c r="I854" i="16"/>
  <c r="C867" i="15" s="1"/>
  <c r="I886" i="16"/>
  <c r="C899" i="15" s="1"/>
  <c r="I918" i="16"/>
  <c r="C931" i="15" s="1"/>
  <c r="I950" i="16"/>
  <c r="C963" i="15" s="1"/>
  <c r="I967" i="16"/>
  <c r="C980" i="15" s="1"/>
  <c r="I983" i="16"/>
  <c r="C996" i="15" s="1"/>
  <c r="I999" i="16"/>
  <c r="C1012" i="15" s="1"/>
  <c r="I20" i="16"/>
  <c r="C33" i="15" s="1"/>
  <c r="I36" i="16"/>
  <c r="C49" i="15" s="1"/>
  <c r="I52" i="16"/>
  <c r="C65" i="15" s="1"/>
  <c r="I68" i="16"/>
  <c r="C81" i="15" s="1"/>
  <c r="I84" i="16"/>
  <c r="C97" i="15" s="1"/>
  <c r="I100" i="16"/>
  <c r="C113" i="15" s="1"/>
  <c r="I116" i="16"/>
  <c r="C129" i="15" s="1"/>
  <c r="I132" i="16"/>
  <c r="C145" i="15" s="1"/>
  <c r="I148" i="16"/>
  <c r="C161" i="15" s="1"/>
  <c r="I164" i="16"/>
  <c r="C177" i="15" s="1"/>
  <c r="I180" i="16"/>
  <c r="C193" i="15" s="1"/>
  <c r="I37" i="16"/>
  <c r="C50" i="15" s="1"/>
  <c r="I69" i="16"/>
  <c r="C82" i="15" s="1"/>
  <c r="I101" i="16"/>
  <c r="C114" i="15" s="1"/>
  <c r="I133" i="16"/>
  <c r="C146" i="15" s="1"/>
  <c r="I165" i="16"/>
  <c r="C178" i="15" s="1"/>
  <c r="I191" i="16"/>
  <c r="C204" i="15" s="1"/>
  <c r="I207" i="16"/>
  <c r="C220" i="15" s="1"/>
  <c r="I223" i="16"/>
  <c r="C236" i="15" s="1"/>
  <c r="I239" i="16"/>
  <c r="C252" i="15" s="1"/>
  <c r="I255" i="16"/>
  <c r="C268" i="15" s="1"/>
  <c r="I271" i="16"/>
  <c r="C284" i="15" s="1"/>
  <c r="I287" i="16"/>
  <c r="C300" i="15" s="1"/>
  <c r="I303" i="16"/>
  <c r="C316" i="15" s="1"/>
  <c r="I319" i="16"/>
  <c r="C332" i="15" s="1"/>
  <c r="I335" i="16"/>
  <c r="C348" i="15" s="1"/>
  <c r="I351" i="16"/>
  <c r="C364" i="15" s="1"/>
  <c r="I367" i="16"/>
  <c r="C380" i="15" s="1"/>
  <c r="I383" i="16"/>
  <c r="C396" i="15" s="1"/>
  <c r="I399" i="16"/>
  <c r="C412" i="15" s="1"/>
  <c r="I415" i="16"/>
  <c r="C428" i="15" s="1"/>
  <c r="I431" i="16"/>
  <c r="C444" i="15" s="1"/>
  <c r="I43" i="16"/>
  <c r="C56" i="15" s="1"/>
  <c r="I107" i="16"/>
  <c r="C120" i="15" s="1"/>
  <c r="I171" i="16"/>
  <c r="C184" i="15" s="1"/>
  <c r="I210" i="16"/>
  <c r="C223" i="15" s="1"/>
  <c r="I242" i="16"/>
  <c r="C255" i="15" s="1"/>
  <c r="I274" i="16"/>
  <c r="C287" i="15" s="1"/>
  <c r="I306" i="16"/>
  <c r="C319" i="15" s="1"/>
  <c r="I338" i="16"/>
  <c r="C351" i="15" s="1"/>
  <c r="I370" i="16"/>
  <c r="C383" i="15" s="1"/>
  <c r="I402" i="16"/>
  <c r="C415" i="15" s="1"/>
  <c r="I434" i="16"/>
  <c r="C447" i="15" s="1"/>
  <c r="I453" i="16"/>
  <c r="C466" i="15" s="1"/>
  <c r="I469" i="16"/>
  <c r="C482" i="15" s="1"/>
  <c r="I485" i="16"/>
  <c r="C498" i="15" s="1"/>
  <c r="I501" i="16"/>
  <c r="C514" i="15" s="1"/>
  <c r="I989" i="16"/>
  <c r="C1002" i="15" s="1"/>
  <c r="I957" i="16"/>
  <c r="C970" i="15" s="1"/>
  <c r="I898" i="16"/>
  <c r="C911" i="15" s="1"/>
  <c r="I834" i="16"/>
  <c r="C847" i="15" s="1"/>
  <c r="I770" i="16"/>
  <c r="C783" i="15" s="1"/>
  <c r="I706" i="16"/>
  <c r="C719" i="15" s="1"/>
  <c r="I642" i="16"/>
  <c r="C655" i="15" s="1"/>
  <c r="I578" i="16"/>
  <c r="C591" i="15" s="1"/>
  <c r="I514" i="16"/>
  <c r="C527" i="15" s="1"/>
  <c r="I450" i="16"/>
  <c r="C463" i="15" s="1"/>
  <c r="I332" i="16"/>
  <c r="C345" i="15" s="1"/>
  <c r="I204" i="16"/>
  <c r="C217" i="15" s="1"/>
  <c r="I1012" i="16"/>
  <c r="C1025" i="15" s="1"/>
  <c r="I980" i="16"/>
  <c r="C993" i="15" s="1"/>
  <c r="I944" i="16"/>
  <c r="C957" i="15" s="1"/>
  <c r="I880" i="16"/>
  <c r="C893" i="15" s="1"/>
  <c r="I816" i="16"/>
  <c r="C829" i="15" s="1"/>
  <c r="I752" i="16"/>
  <c r="C765" i="15" s="1"/>
  <c r="I688" i="16"/>
  <c r="C701" i="15" s="1"/>
  <c r="I624" i="16"/>
  <c r="C637" i="15" s="1"/>
  <c r="I560" i="16"/>
  <c r="C573" i="15" s="1"/>
  <c r="I496" i="16"/>
  <c r="C509" i="15" s="1"/>
  <c r="I424" i="16"/>
  <c r="C437" i="15" s="1"/>
  <c r="I296" i="16"/>
  <c r="C309" i="15" s="1"/>
  <c r="I151" i="16"/>
  <c r="C164" i="15" s="1"/>
  <c r="I937" i="16"/>
  <c r="C950" i="15" s="1"/>
  <c r="I905" i="16"/>
  <c r="C918" i="15" s="1"/>
  <c r="I873" i="16"/>
  <c r="C886" i="15" s="1"/>
  <c r="I841" i="16"/>
  <c r="C854" i="15" s="1"/>
  <c r="I809" i="16"/>
  <c r="C822" i="15" s="1"/>
  <c r="I777" i="16"/>
  <c r="C790" i="15" s="1"/>
  <c r="I745" i="16"/>
  <c r="C758" i="15" s="1"/>
  <c r="I713" i="16"/>
  <c r="C726" i="15" s="1"/>
  <c r="I681" i="16"/>
  <c r="C694" i="15" s="1"/>
  <c r="I649" i="16"/>
  <c r="C662" i="15" s="1"/>
  <c r="I617" i="16"/>
  <c r="C630" i="15" s="1"/>
  <c r="I585" i="16"/>
  <c r="C598" i="15" s="1"/>
  <c r="I553" i="16"/>
  <c r="C566" i="15" s="1"/>
  <c r="I521" i="16"/>
  <c r="C534" i="15" s="1"/>
  <c r="I1001" i="16"/>
  <c r="C1014" i="15" s="1"/>
  <c r="I969" i="16"/>
  <c r="C982" i="15" s="1"/>
  <c r="I922" i="16"/>
  <c r="C935" i="15" s="1"/>
  <c r="I858" i="16"/>
  <c r="C871" i="15" s="1"/>
  <c r="I794" i="16"/>
  <c r="C807" i="15" s="1"/>
  <c r="I730" i="16"/>
  <c r="C743" i="15" s="1"/>
  <c r="I666" i="16"/>
  <c r="C679" i="15" s="1"/>
  <c r="I602" i="16"/>
  <c r="C615" i="15" s="1"/>
  <c r="I538" i="16"/>
  <c r="C551" i="15" s="1"/>
  <c r="I474" i="16"/>
  <c r="C487" i="15" s="1"/>
  <c r="I380" i="16"/>
  <c r="C393" i="15" s="1"/>
  <c r="I252" i="16"/>
  <c r="C265" i="15" s="1"/>
  <c r="I63" i="16"/>
  <c r="C76" i="15" s="1"/>
  <c r="I984" i="16"/>
  <c r="C997" i="15" s="1"/>
  <c r="I952" i="16"/>
  <c r="C965" i="15" s="1"/>
  <c r="I888" i="16"/>
  <c r="C901" i="15" s="1"/>
  <c r="I824" i="16"/>
  <c r="C837" i="15" s="1"/>
  <c r="I760" i="16"/>
  <c r="C773" i="15" s="1"/>
  <c r="I696" i="16"/>
  <c r="C709" i="15" s="1"/>
  <c r="I632" i="16"/>
  <c r="C645" i="15" s="1"/>
  <c r="I568" i="16"/>
  <c r="C581" i="15" s="1"/>
  <c r="I504" i="16"/>
  <c r="C517" i="15" s="1"/>
  <c r="I440" i="16"/>
  <c r="C453" i="15" s="1"/>
  <c r="I312" i="16"/>
  <c r="C325" i="15" s="1"/>
  <c r="I50" i="16"/>
  <c r="C63" i="15" s="1"/>
  <c r="I178" i="16"/>
  <c r="C191" i="15" s="1"/>
  <c r="I229" i="16"/>
  <c r="C242" i="15" s="1"/>
  <c r="I357" i="16"/>
  <c r="C370" i="15" s="1"/>
  <c r="I190" i="16"/>
  <c r="C203" i="15" s="1"/>
  <c r="I438" i="16"/>
  <c r="C451" i="15" s="1"/>
  <c r="I503" i="16"/>
  <c r="C516" i="15" s="1"/>
  <c r="I567" i="16"/>
  <c r="C580" i="15" s="1"/>
  <c r="I631" i="16"/>
  <c r="C644" i="15" s="1"/>
  <c r="I695" i="16"/>
  <c r="C708" i="15" s="1"/>
  <c r="I759" i="16"/>
  <c r="C772" i="15" s="1"/>
  <c r="I823" i="16"/>
  <c r="C836" i="15" s="1"/>
  <c r="I887" i="16"/>
  <c r="C900" i="15" s="1"/>
  <c r="I951" i="16"/>
  <c r="C964" i="15" s="1"/>
  <c r="I352" i="16"/>
  <c r="C365" i="15" s="1"/>
  <c r="I524" i="16"/>
  <c r="C537" i="15" s="1"/>
  <c r="I652" i="16"/>
  <c r="C665" i="15" s="1"/>
  <c r="I780" i="16"/>
  <c r="C793" i="15" s="1"/>
  <c r="I908" i="16"/>
  <c r="C921" i="15" s="1"/>
  <c r="I994" i="16"/>
  <c r="C1007" i="15" s="1"/>
  <c r="I292" i="16"/>
  <c r="C305" i="15" s="1"/>
  <c r="I494" i="16"/>
  <c r="C507" i="15" s="1"/>
  <c r="I558" i="16"/>
  <c r="C571" i="15" s="1"/>
  <c r="I622" i="16"/>
  <c r="C635" i="15" s="1"/>
  <c r="I686" i="16"/>
  <c r="C699" i="15" s="1"/>
  <c r="I750" i="16"/>
  <c r="C763" i="15" s="1"/>
  <c r="I814" i="16"/>
  <c r="C827" i="15" s="1"/>
  <c r="I878" i="16"/>
  <c r="C891" i="15" s="1"/>
  <c r="I942" i="16"/>
  <c r="C955" i="15" s="1"/>
  <c r="I979" i="16"/>
  <c r="C992" i="15" s="1"/>
  <c r="I1011" i="16"/>
  <c r="C1024" i="15" s="1"/>
  <c r="I48" i="16"/>
  <c r="C61" i="15" s="1"/>
  <c r="I80" i="16"/>
  <c r="C93" i="15" s="1"/>
  <c r="I112" i="16"/>
  <c r="C125" i="15" s="1"/>
  <c r="I144" i="16"/>
  <c r="C157" i="15" s="1"/>
  <c r="I176" i="16"/>
  <c r="C189" i="15" s="1"/>
  <c r="I61" i="16"/>
  <c r="C74" i="15" s="1"/>
  <c r="I125" i="16"/>
  <c r="C138" i="15" s="1"/>
  <c r="I187" i="16"/>
  <c r="C200" i="15" s="1"/>
  <c r="I219" i="16"/>
  <c r="C232" i="15" s="1"/>
  <c r="I251" i="16"/>
  <c r="C264" i="15" s="1"/>
  <c r="I283" i="16"/>
  <c r="C296" i="15" s="1"/>
  <c r="I315" i="16"/>
  <c r="C328" i="15" s="1"/>
  <c r="I347" i="16"/>
  <c r="C360" i="15" s="1"/>
  <c r="I379" i="16"/>
  <c r="C392" i="15" s="1"/>
  <c r="I411" i="16"/>
  <c r="C424" i="15" s="1"/>
  <c r="I27" i="16"/>
  <c r="C40" i="15" s="1"/>
  <c r="I155" i="16"/>
  <c r="C168" i="15" s="1"/>
  <c r="I234" i="16"/>
  <c r="C247" i="15" s="1"/>
  <c r="I298" i="16"/>
  <c r="C311" i="15" s="1"/>
  <c r="I362" i="16"/>
  <c r="C375" i="15" s="1"/>
  <c r="I426" i="16"/>
  <c r="C439" i="15" s="1"/>
  <c r="I465" i="16"/>
  <c r="C478" i="15" s="1"/>
  <c r="I497" i="16"/>
  <c r="C510" i="15" s="1"/>
  <c r="I965" i="16"/>
  <c r="C978" i="15" s="1"/>
  <c r="I850" i="16"/>
  <c r="C863" i="15" s="1"/>
  <c r="I722" i="16"/>
  <c r="C735" i="15" s="1"/>
  <c r="I594" i="16"/>
  <c r="C607" i="15" s="1"/>
  <c r="I466" i="16"/>
  <c r="C479" i="15" s="1"/>
  <c r="I236" i="16"/>
  <c r="C249" i="15" s="1"/>
  <c r="I988" i="16"/>
  <c r="C1001" i="15" s="1"/>
  <c r="I896" i="16"/>
  <c r="C909" i="15" s="1"/>
  <c r="I768" i="16"/>
  <c r="C781" i="15" s="1"/>
  <c r="I640" i="16"/>
  <c r="C653" i="15" s="1"/>
  <c r="I512" i="16"/>
  <c r="C525" i="15" s="1"/>
  <c r="I328" i="16"/>
  <c r="C341" i="15" s="1"/>
  <c r="I945" i="16"/>
  <c r="C958" i="15" s="1"/>
  <c r="I881" i="16"/>
  <c r="C894" i="15" s="1"/>
  <c r="I817" i="16"/>
  <c r="C830" i="15" s="1"/>
  <c r="I753" i="16"/>
  <c r="C766" i="15" s="1"/>
  <c r="I689" i="16"/>
  <c r="C702" i="15" s="1"/>
  <c r="I625" i="16"/>
  <c r="C638" i="15" s="1"/>
  <c r="I561" i="16"/>
  <c r="C574" i="15" s="1"/>
  <c r="I1009" i="16"/>
  <c r="C1022" i="15" s="1"/>
  <c r="I938" i="16"/>
  <c r="C951" i="15" s="1"/>
  <c r="I810" i="16"/>
  <c r="C823" i="15" s="1"/>
  <c r="I682" i="16"/>
  <c r="C695" i="15" s="1"/>
  <c r="I554" i="16"/>
  <c r="C567" i="15" s="1"/>
  <c r="I412" i="16"/>
  <c r="C425" i="15" s="1"/>
  <c r="I127" i="16"/>
  <c r="C140" i="15" s="1"/>
  <c r="I960" i="16"/>
  <c r="C973" i="15" s="1"/>
  <c r="I840" i="16"/>
  <c r="C853" i="15" s="1"/>
  <c r="I712" i="16"/>
  <c r="C725" i="15" s="1"/>
  <c r="I584" i="16"/>
  <c r="C597" i="15" s="1"/>
  <c r="I456" i="16"/>
  <c r="C469" i="15" s="1"/>
  <c r="I216" i="16"/>
  <c r="C229" i="15" s="1"/>
  <c r="I949" i="16"/>
  <c r="C962" i="15" s="1"/>
  <c r="I917" i="16"/>
  <c r="C930" i="15" s="1"/>
  <c r="I885" i="16"/>
  <c r="C898" i="15" s="1"/>
  <c r="I853" i="16"/>
  <c r="C866" i="15" s="1"/>
  <c r="I821" i="16"/>
  <c r="C834" i="15" s="1"/>
  <c r="I789" i="16"/>
  <c r="C802" i="15" s="1"/>
  <c r="I757" i="16"/>
  <c r="C770" i="15" s="1"/>
  <c r="I725" i="16"/>
  <c r="C738" i="15" s="1"/>
  <c r="I693" i="16"/>
  <c r="C706" i="15" s="1"/>
  <c r="I661" i="16"/>
  <c r="C674" i="15" s="1"/>
  <c r="I629" i="16"/>
  <c r="C642" i="15" s="1"/>
  <c r="I597" i="16"/>
  <c r="C610" i="15" s="1"/>
  <c r="I565" i="16"/>
  <c r="C578" i="15" s="1"/>
  <c r="I533" i="16"/>
  <c r="C546" i="15" s="1"/>
  <c r="I16" i="16"/>
  <c r="C29" i="15" s="1"/>
  <c r="I82" i="16"/>
  <c r="C95" i="15" s="1"/>
  <c r="I81" i="16"/>
  <c r="C94" i="15" s="1"/>
  <c r="I261" i="16"/>
  <c r="C274" i="15" s="1"/>
  <c r="I389" i="16"/>
  <c r="C402" i="15" s="1"/>
  <c r="I254" i="16"/>
  <c r="C267" i="15" s="1"/>
  <c r="I455" i="16"/>
  <c r="C468" i="15" s="1"/>
  <c r="I519" i="16"/>
  <c r="C532" i="15" s="1"/>
  <c r="I583" i="16"/>
  <c r="C596" i="15" s="1"/>
  <c r="I647" i="16"/>
  <c r="C660" i="15" s="1"/>
  <c r="I711" i="16"/>
  <c r="C724" i="15" s="1"/>
  <c r="I775" i="16"/>
  <c r="C788" i="15" s="1"/>
  <c r="I839" i="16"/>
  <c r="C852" i="15" s="1"/>
  <c r="I903" i="16"/>
  <c r="C916" i="15" s="1"/>
  <c r="I135" i="16"/>
  <c r="C148" i="15" s="1"/>
  <c r="I416" i="16"/>
  <c r="C429" i="15" s="1"/>
  <c r="I556" i="16"/>
  <c r="C569" i="15" s="1"/>
  <c r="I684" i="16"/>
  <c r="C697" i="15" s="1"/>
  <c r="I812" i="16"/>
  <c r="C825" i="15" s="1"/>
  <c r="I940" i="16"/>
  <c r="C953" i="15" s="1"/>
  <c r="I1010" i="16"/>
  <c r="C1023" i="15" s="1"/>
  <c r="I356" i="16"/>
  <c r="C369" i="15" s="1"/>
  <c r="I510" i="16"/>
  <c r="C523" i="15" s="1"/>
  <c r="I574" i="16"/>
  <c r="C587" i="15" s="1"/>
  <c r="I638" i="16"/>
  <c r="C651" i="15" s="1"/>
  <c r="I702" i="16"/>
  <c r="C715" i="15" s="1"/>
  <c r="I766" i="16"/>
  <c r="C779" i="15" s="1"/>
  <c r="I830" i="16"/>
  <c r="C843" i="15" s="1"/>
  <c r="I894" i="16"/>
  <c r="C907" i="15" s="1"/>
  <c r="I955" i="16"/>
  <c r="C968" i="15" s="1"/>
  <c r="I987" i="16"/>
  <c r="C1000" i="15" s="1"/>
  <c r="I24" i="16"/>
  <c r="C37" i="15" s="1"/>
  <c r="I56" i="16"/>
  <c r="C69" i="15" s="1"/>
  <c r="I88" i="16"/>
  <c r="C101" i="15" s="1"/>
  <c r="I120" i="16"/>
  <c r="C133" i="15" s="1"/>
  <c r="I152" i="16"/>
  <c r="C165" i="15" s="1"/>
  <c r="I184" i="16"/>
  <c r="C197" i="15" s="1"/>
  <c r="I77" i="16"/>
  <c r="C90" i="15" s="1"/>
  <c r="I141" i="16"/>
  <c r="C154" i="15" s="1"/>
  <c r="I195" i="16"/>
  <c r="C208" i="15" s="1"/>
  <c r="I227" i="16"/>
  <c r="C240" i="15" s="1"/>
  <c r="I259" i="16"/>
  <c r="C272" i="15" s="1"/>
  <c r="I291" i="16"/>
  <c r="C304" i="15" s="1"/>
  <c r="I323" i="16"/>
  <c r="C336" i="15" s="1"/>
  <c r="I355" i="16"/>
  <c r="C368" i="15" s="1"/>
  <c r="I387" i="16"/>
  <c r="C400" i="15" s="1"/>
  <c r="I419" i="16"/>
  <c r="C432" i="15" s="1"/>
  <c r="I59" i="16"/>
  <c r="C72" i="15" s="1"/>
  <c r="I186" i="16"/>
  <c r="C199" i="15" s="1"/>
  <c r="I250" i="16"/>
  <c r="C263" i="15" s="1"/>
  <c r="I314" i="16"/>
  <c r="C327" i="15" s="1"/>
  <c r="I378" i="16"/>
  <c r="C391" i="15" s="1"/>
  <c r="I441" i="16"/>
  <c r="C454" i="15" s="1"/>
  <c r="I473" i="16"/>
  <c r="C486" i="15" s="1"/>
  <c r="I1013" i="16"/>
  <c r="C1026" i="15" s="1"/>
  <c r="I946" i="16"/>
  <c r="C959" i="15" s="1"/>
  <c r="I818" i="16"/>
  <c r="C831" i="15" s="1"/>
  <c r="I690" i="16"/>
  <c r="C703" i="15" s="1"/>
  <c r="I562" i="16"/>
  <c r="C575" i="15" s="1"/>
  <c r="I428" i="16"/>
  <c r="C441" i="15" s="1"/>
  <c r="I159" i="16"/>
  <c r="C172" i="15" s="1"/>
  <c r="I972" i="16"/>
  <c r="C985" i="15" s="1"/>
  <c r="I864" i="16"/>
  <c r="C877" i="15" s="1"/>
  <c r="I736" i="16"/>
  <c r="C749" i="15" s="1"/>
  <c r="I608" i="16"/>
  <c r="C621" i="15" s="1"/>
  <c r="I480" i="16"/>
  <c r="C493" i="15" s="1"/>
  <c r="I264" i="16"/>
  <c r="C277" i="15" s="1"/>
  <c r="I929" i="16"/>
  <c r="C942" i="15" s="1"/>
  <c r="I865" i="16"/>
  <c r="C878" i="15" s="1"/>
  <c r="I801" i="16"/>
  <c r="C814" i="15" s="1"/>
  <c r="I737" i="16"/>
  <c r="C750" i="15" s="1"/>
  <c r="I673" i="16"/>
  <c r="C686" i="15" s="1"/>
  <c r="I609" i="16"/>
  <c r="C622" i="15" s="1"/>
  <c r="I545" i="16"/>
  <c r="C558" i="15" s="1"/>
  <c r="I993" i="16"/>
  <c r="C1006" i="15" s="1"/>
  <c r="I906" i="16"/>
  <c r="C919" i="15" s="1"/>
  <c r="I778" i="16"/>
  <c r="C791" i="15" s="1"/>
  <c r="I650" i="16"/>
  <c r="C663" i="15" s="1"/>
  <c r="I522" i="16"/>
  <c r="C535" i="15" s="1"/>
  <c r="I348" i="16"/>
  <c r="C361" i="15" s="1"/>
  <c r="I1008" i="16"/>
  <c r="C1021" i="15" s="1"/>
  <c r="I936" i="16"/>
  <c r="C949" i="15" s="1"/>
  <c r="I808" i="16"/>
  <c r="C821" i="15" s="1"/>
  <c r="I680" i="16"/>
  <c r="C693" i="15" s="1"/>
  <c r="I552" i="16"/>
  <c r="C565" i="15" s="1"/>
  <c r="I408" i="16"/>
  <c r="C421" i="15" s="1"/>
  <c r="I183" i="16"/>
  <c r="C196" i="15" s="1"/>
  <c r="I941" i="16"/>
  <c r="C954" i="15" s="1"/>
  <c r="I909" i="16"/>
  <c r="C922" i="15" s="1"/>
  <c r="I877" i="16"/>
  <c r="C890" i="15" s="1"/>
  <c r="I845" i="16"/>
  <c r="C858" i="15" s="1"/>
  <c r="I813" i="16"/>
  <c r="C826" i="15" s="1"/>
  <c r="I781" i="16"/>
  <c r="C794" i="15" s="1"/>
  <c r="I749" i="16"/>
  <c r="C762" i="15" s="1"/>
  <c r="I717" i="16"/>
  <c r="C730" i="15" s="1"/>
  <c r="I685" i="16"/>
  <c r="C698" i="15" s="1"/>
  <c r="I653" i="16"/>
  <c r="C666" i="15" s="1"/>
  <c r="I621" i="16"/>
  <c r="C634" i="15" s="1"/>
  <c r="I589" i="16"/>
  <c r="C602" i="15" s="1"/>
  <c r="I557" i="16"/>
  <c r="C570" i="15" s="1"/>
  <c r="I525" i="16"/>
  <c r="C538" i="15" s="1"/>
  <c r="I17" i="16"/>
  <c r="C30" i="15" s="1"/>
  <c r="I337" i="16"/>
  <c r="C350" i="15" s="1"/>
  <c r="I417" i="16"/>
  <c r="C430" i="15" s="1"/>
  <c r="I179" i="16"/>
  <c r="C192" i="15" s="1"/>
  <c r="I246" i="16"/>
  <c r="C259" i="15" s="1"/>
  <c r="I342" i="16"/>
  <c r="C355" i="15" s="1"/>
  <c r="I406" i="16"/>
  <c r="C419" i="15" s="1"/>
  <c r="I58" i="16"/>
  <c r="C71" i="15" s="1"/>
  <c r="I122" i="16"/>
  <c r="C135" i="15" s="1"/>
  <c r="I33" i="16"/>
  <c r="C46" i="15" s="1"/>
  <c r="I161" i="16"/>
  <c r="C174" i="15" s="1"/>
  <c r="I237" i="16"/>
  <c r="C250" i="15" s="1"/>
  <c r="I301" i="16"/>
  <c r="C314" i="15" s="1"/>
  <c r="I365" i="16"/>
  <c r="C378" i="15" s="1"/>
  <c r="I397" i="16"/>
  <c r="C410" i="15" s="1"/>
  <c r="I429" i="16"/>
  <c r="C442" i="15" s="1"/>
  <c r="I99" i="16"/>
  <c r="C112" i="15" s="1"/>
  <c r="I206" i="16"/>
  <c r="C219" i="15" s="1"/>
  <c r="I270" i="16"/>
  <c r="C283" i="15" s="1"/>
  <c r="I334" i="16"/>
  <c r="C347" i="15" s="1"/>
  <c r="I398" i="16"/>
  <c r="C411" i="15" s="1"/>
  <c r="I443" i="16"/>
  <c r="C456" i="15" s="1"/>
  <c r="I459" i="16"/>
  <c r="C472" i="15" s="1"/>
  <c r="I475" i="16"/>
  <c r="C488" i="15" s="1"/>
  <c r="I491" i="16"/>
  <c r="C504" i="15" s="1"/>
  <c r="I507" i="16"/>
  <c r="C520" i="15" s="1"/>
  <c r="I523" i="16"/>
  <c r="C536" i="15" s="1"/>
  <c r="I539" i="16"/>
  <c r="C552" i="15" s="1"/>
  <c r="I555" i="16"/>
  <c r="C568" i="15" s="1"/>
  <c r="I571" i="16"/>
  <c r="C584" i="15" s="1"/>
  <c r="I587" i="16"/>
  <c r="C600" i="15" s="1"/>
  <c r="I603" i="16"/>
  <c r="C616" i="15" s="1"/>
  <c r="I619" i="16"/>
  <c r="C632" i="15" s="1"/>
  <c r="I635" i="16"/>
  <c r="C648" i="15" s="1"/>
  <c r="I651" i="16"/>
  <c r="C664" i="15" s="1"/>
  <c r="I667" i="16"/>
  <c r="C680" i="15" s="1"/>
  <c r="I683" i="16"/>
  <c r="C696" i="15" s="1"/>
  <c r="I699" i="16"/>
  <c r="C712" i="15" s="1"/>
  <c r="I715" i="16"/>
  <c r="C728" i="15" s="1"/>
  <c r="I731" i="16"/>
  <c r="C744" i="15" s="1"/>
  <c r="I747" i="16"/>
  <c r="C760" i="15" s="1"/>
  <c r="I763" i="16"/>
  <c r="C776" i="15" s="1"/>
  <c r="I779" i="16"/>
  <c r="C792" i="15" s="1"/>
  <c r="I795" i="16"/>
  <c r="C808" i="15" s="1"/>
  <c r="I811" i="16"/>
  <c r="C824" i="15" s="1"/>
  <c r="I827" i="16"/>
  <c r="C840" i="15" s="1"/>
  <c r="I843" i="16"/>
  <c r="C856" i="15" s="1"/>
  <c r="I859" i="16"/>
  <c r="C872" i="15" s="1"/>
  <c r="I875" i="16"/>
  <c r="C888" i="15" s="1"/>
  <c r="I891" i="16"/>
  <c r="C904" i="15" s="1"/>
  <c r="I907" i="16"/>
  <c r="C920" i="15" s="1"/>
  <c r="I923" i="16"/>
  <c r="C936" i="15" s="1"/>
  <c r="I939" i="16"/>
  <c r="C952" i="15" s="1"/>
  <c r="I39" i="16"/>
  <c r="C52" i="15" s="1"/>
  <c r="I167" i="16"/>
  <c r="C180" i="15" s="1"/>
  <c r="I240" i="16"/>
  <c r="C253" i="15" s="1"/>
  <c r="I304" i="16"/>
  <c r="C317" i="15" s="1"/>
  <c r="I368" i="16"/>
  <c r="C381" i="15" s="1"/>
  <c r="I432" i="16"/>
  <c r="C445" i="15" s="1"/>
  <c r="I468" i="16"/>
  <c r="C481" i="15" s="1"/>
  <c r="I500" i="16"/>
  <c r="C513" i="15" s="1"/>
  <c r="I532" i="16"/>
  <c r="C545" i="15" s="1"/>
  <c r="I564" i="16"/>
  <c r="C577" i="15" s="1"/>
  <c r="I596" i="16"/>
  <c r="C609" i="15" s="1"/>
  <c r="I628" i="16"/>
  <c r="C641" i="15" s="1"/>
  <c r="I660" i="16"/>
  <c r="C673" i="15" s="1"/>
  <c r="I692" i="16"/>
  <c r="C705" i="15" s="1"/>
  <c r="I724" i="16"/>
  <c r="C737" i="15" s="1"/>
  <c r="I756" i="16"/>
  <c r="C769" i="15" s="1"/>
  <c r="I788" i="16"/>
  <c r="C801" i="15" s="1"/>
  <c r="I820" i="16"/>
  <c r="C833" i="15" s="1"/>
  <c r="I852" i="16"/>
  <c r="C865" i="15" s="1"/>
  <c r="I884" i="16"/>
  <c r="C897" i="15" s="1"/>
  <c r="I916" i="16"/>
  <c r="C929" i="15" s="1"/>
  <c r="I948" i="16"/>
  <c r="C961" i="15" s="1"/>
  <c r="I966" i="16"/>
  <c r="C979" i="15" s="1"/>
  <c r="I982" i="16"/>
  <c r="C995" i="15" s="1"/>
  <c r="I998" i="16"/>
  <c r="C1011" i="15" s="1"/>
  <c r="I47" i="16"/>
  <c r="C60" i="15" s="1"/>
  <c r="I175" i="16"/>
  <c r="C188" i="15" s="1"/>
  <c r="I244" i="16"/>
  <c r="C257" i="15" s="1"/>
  <c r="I308" i="16"/>
  <c r="C321" i="15" s="1"/>
  <c r="I372" i="16"/>
  <c r="C385" i="15" s="1"/>
  <c r="I436" i="16"/>
  <c r="C449" i="15" s="1"/>
  <c r="I470" i="16"/>
  <c r="C483" i="15" s="1"/>
  <c r="I34" i="16"/>
  <c r="C47" i="15" s="1"/>
  <c r="I98" i="16"/>
  <c r="C111" i="15" s="1"/>
  <c r="I162" i="16"/>
  <c r="C175" i="15" s="1"/>
  <c r="I113" i="16"/>
  <c r="C126" i="15" s="1"/>
  <c r="I213" i="16"/>
  <c r="C226" i="15" s="1"/>
  <c r="I277" i="16"/>
  <c r="C290" i="15" s="1"/>
  <c r="I341" i="16"/>
  <c r="C354" i="15" s="1"/>
  <c r="I405" i="16"/>
  <c r="C418" i="15" s="1"/>
  <c r="I131" i="16"/>
  <c r="C144" i="15" s="1"/>
  <c r="I286" i="16"/>
  <c r="C299" i="15" s="1"/>
  <c r="I414" i="16"/>
  <c r="C427" i="15" s="1"/>
  <c r="I463" i="16"/>
  <c r="C476" i="15" s="1"/>
  <c r="I495" i="16"/>
  <c r="C508" i="15" s="1"/>
  <c r="I527" i="16"/>
  <c r="C540" i="15" s="1"/>
  <c r="I559" i="16"/>
  <c r="C572" i="15" s="1"/>
  <c r="I591" i="16"/>
  <c r="C604" i="15" s="1"/>
  <c r="I623" i="16"/>
  <c r="C636" i="15" s="1"/>
  <c r="I655" i="16"/>
  <c r="C668" i="15" s="1"/>
  <c r="I687" i="16"/>
  <c r="C700" i="15" s="1"/>
  <c r="I719" i="16"/>
  <c r="C732" i="15" s="1"/>
  <c r="I751" i="16"/>
  <c r="C764" i="15" s="1"/>
  <c r="I783" i="16"/>
  <c r="C796" i="15" s="1"/>
  <c r="I815" i="16"/>
  <c r="C828" i="15" s="1"/>
  <c r="I847" i="16"/>
  <c r="C860" i="15" s="1"/>
  <c r="I879" i="16"/>
  <c r="C892" i="15" s="1"/>
  <c r="I911" i="16"/>
  <c r="C924" i="15" s="1"/>
  <c r="I943" i="16"/>
  <c r="C956" i="15" s="1"/>
  <c r="I192" i="16"/>
  <c r="C205" i="15" s="1"/>
  <c r="I320" i="16"/>
  <c r="C333" i="15" s="1"/>
  <c r="I444" i="16"/>
  <c r="C457" i="15" s="1"/>
  <c r="I508" i="16"/>
  <c r="C521" i="15" s="1"/>
  <c r="I572" i="16"/>
  <c r="C585" i="15" s="1"/>
  <c r="I636" i="16"/>
  <c r="C649" i="15" s="1"/>
  <c r="I700" i="16"/>
  <c r="C713" i="15" s="1"/>
  <c r="I764" i="16"/>
  <c r="C777" i="15" s="1"/>
  <c r="I828" i="16"/>
  <c r="C841" i="15" s="1"/>
  <c r="I892" i="16"/>
  <c r="C905" i="15" s="1"/>
  <c r="I954" i="16"/>
  <c r="C967" i="15" s="1"/>
  <c r="I986" i="16"/>
  <c r="C999" i="15" s="1"/>
  <c r="I79" i="16"/>
  <c r="C92" i="15" s="1"/>
  <c r="I260" i="16"/>
  <c r="C273" i="15" s="1"/>
  <c r="I388" i="16"/>
  <c r="C401" i="15" s="1"/>
  <c r="I478" i="16"/>
  <c r="C491" i="15" s="1"/>
  <c r="I518" i="16"/>
  <c r="C531" i="15" s="1"/>
  <c r="I550" i="16"/>
  <c r="C563" i="15" s="1"/>
  <c r="I582" i="16"/>
  <c r="C595" i="15" s="1"/>
  <c r="I614" i="16"/>
  <c r="C627" i="15" s="1"/>
  <c r="I646" i="16"/>
  <c r="C659" i="15" s="1"/>
  <c r="I678" i="16"/>
  <c r="C691" i="15" s="1"/>
  <c r="I742" i="16"/>
  <c r="C755" i="15" s="1"/>
  <c r="I774" i="16"/>
  <c r="C787" i="15" s="1"/>
  <c r="I806" i="16"/>
  <c r="C819" i="15" s="1"/>
  <c r="I838" i="16"/>
  <c r="C851" i="15" s="1"/>
  <c r="I870" i="16"/>
  <c r="C883" i="15" s="1"/>
  <c r="I902" i="16"/>
  <c r="C915" i="15" s="1"/>
  <c r="I934" i="16"/>
  <c r="C947" i="15" s="1"/>
  <c r="I959" i="16"/>
  <c r="C972" i="15" s="1"/>
  <c r="I975" i="16"/>
  <c r="C988" i="15" s="1"/>
  <c r="I991" i="16"/>
  <c r="C1004" i="15" s="1"/>
  <c r="I1007" i="16"/>
  <c r="C1020" i="15" s="1"/>
  <c r="I28" i="16"/>
  <c r="C41" i="15" s="1"/>
  <c r="I44" i="16"/>
  <c r="C57" i="15" s="1"/>
  <c r="I60" i="16"/>
  <c r="C73" i="15" s="1"/>
  <c r="I76" i="16"/>
  <c r="C89" i="15" s="1"/>
  <c r="I92" i="16"/>
  <c r="C105" i="15" s="1"/>
  <c r="I108" i="16"/>
  <c r="C121" i="15" s="1"/>
  <c r="I124" i="16"/>
  <c r="C137" i="15" s="1"/>
  <c r="I140" i="16"/>
  <c r="C153" i="15" s="1"/>
  <c r="I156" i="16"/>
  <c r="C169" i="15" s="1"/>
  <c r="I172" i="16"/>
  <c r="C185" i="15" s="1"/>
  <c r="I21" i="16"/>
  <c r="C34" i="15" s="1"/>
  <c r="I53" i="16"/>
  <c r="C66" i="15" s="1"/>
  <c r="I85" i="16"/>
  <c r="C98" i="15" s="1"/>
  <c r="I117" i="16"/>
  <c r="C130" i="15" s="1"/>
  <c r="I149" i="16"/>
  <c r="C162" i="15" s="1"/>
  <c r="I199" i="16"/>
  <c r="C212" i="15" s="1"/>
  <c r="I215" i="16"/>
  <c r="C228" i="15" s="1"/>
  <c r="I231" i="16"/>
  <c r="C244" i="15" s="1"/>
  <c r="I247" i="16"/>
  <c r="C260" i="15" s="1"/>
  <c r="I263" i="16"/>
  <c r="C276" i="15" s="1"/>
  <c r="I279" i="16"/>
  <c r="C292" i="15" s="1"/>
  <c r="I311" i="16"/>
  <c r="C324" i="15" s="1"/>
  <c r="I327" i="16"/>
  <c r="C340" i="15" s="1"/>
  <c r="I359" i="16"/>
  <c r="C372" i="15" s="1"/>
  <c r="I375" i="16"/>
  <c r="C388" i="15" s="1"/>
  <c r="I391" i="16"/>
  <c r="C404" i="15" s="1"/>
  <c r="I407" i="16"/>
  <c r="C420" i="15" s="1"/>
  <c r="I423" i="16"/>
  <c r="C436" i="15" s="1"/>
  <c r="I439" i="16"/>
  <c r="C452" i="15" s="1"/>
  <c r="I75" i="16"/>
  <c r="C88" i="15" s="1"/>
  <c r="I139" i="16"/>
  <c r="C152" i="15" s="1"/>
  <c r="I194" i="16"/>
  <c r="C207" i="15" s="1"/>
  <c r="I226" i="16"/>
  <c r="C239" i="15" s="1"/>
  <c r="I258" i="16"/>
  <c r="C271" i="15" s="1"/>
  <c r="I290" i="16"/>
  <c r="C303" i="15" s="1"/>
  <c r="I322" i="16"/>
  <c r="C335" i="15" s="1"/>
  <c r="I354" i="16"/>
  <c r="C367" i="15" s="1"/>
  <c r="I386" i="16"/>
  <c r="C399" i="15" s="1"/>
  <c r="I445" i="16"/>
  <c r="C458" i="15" s="1"/>
  <c r="I30" i="16"/>
  <c r="C43" i="15" s="1"/>
  <c r="I46" i="16"/>
  <c r="C59" i="15" s="1"/>
  <c r="I62" i="16"/>
  <c r="C75" i="15" s="1"/>
  <c r="I78" i="16"/>
  <c r="C91" i="15" s="1"/>
  <c r="I94" i="16"/>
  <c r="C107" i="15" s="1"/>
  <c r="I110" i="16"/>
  <c r="C123" i="15" s="1"/>
  <c r="I126" i="16"/>
  <c r="C139" i="15" s="1"/>
  <c r="I142" i="16"/>
  <c r="C155" i="15" s="1"/>
  <c r="I158" i="16"/>
  <c r="C171" i="15" s="1"/>
  <c r="I174" i="16"/>
  <c r="C187" i="15" s="1"/>
  <c r="I41" i="16"/>
  <c r="C54" i="15" s="1"/>
  <c r="I73" i="16"/>
  <c r="C86" i="15" s="1"/>
  <c r="I105" i="16"/>
  <c r="C118" i="15" s="1"/>
  <c r="I137" i="16"/>
  <c r="C150" i="15" s="1"/>
  <c r="I169" i="16"/>
  <c r="C182" i="15" s="1"/>
  <c r="I193" i="16"/>
  <c r="C206" i="15" s="1"/>
  <c r="I209" i="16"/>
  <c r="C222" i="15" s="1"/>
  <c r="I225" i="16"/>
  <c r="C238" i="15" s="1"/>
  <c r="I241" i="16"/>
  <c r="C254" i="15" s="1"/>
  <c r="I257" i="16"/>
  <c r="C270" i="15" s="1"/>
  <c r="I273" i="16"/>
  <c r="C286" i="15" s="1"/>
  <c r="I289" i="16"/>
  <c r="C302" i="15" s="1"/>
  <c r="I305" i="16"/>
  <c r="C318" i="15" s="1"/>
  <c r="I321" i="16"/>
  <c r="C334" i="15" s="1"/>
  <c r="I353" i="16"/>
  <c r="C366" i="15" s="1"/>
  <c r="I369" i="16"/>
  <c r="C382" i="15" s="1"/>
  <c r="I385" i="16"/>
  <c r="C398" i="15" s="1"/>
  <c r="I401" i="16"/>
  <c r="C414" i="15" s="1"/>
  <c r="I433" i="16"/>
  <c r="C446" i="15" s="1"/>
  <c r="I51" i="16"/>
  <c r="C64" i="15" s="1"/>
  <c r="I115" i="16"/>
  <c r="C128" i="15" s="1"/>
  <c r="I214" i="16"/>
  <c r="C227" i="15" s="1"/>
  <c r="I278" i="16"/>
  <c r="C291" i="15" s="1"/>
  <c r="I310" i="16"/>
  <c r="C323" i="15" s="1"/>
  <c r="I374" i="16"/>
  <c r="C387" i="15" s="1"/>
  <c r="I26" i="16"/>
  <c r="C39" i="15" s="1"/>
  <c r="I90" i="16"/>
  <c r="C103" i="15" s="1"/>
  <c r="I154" i="16"/>
  <c r="C167" i="15" s="1"/>
  <c r="I97" i="16"/>
  <c r="C110" i="15" s="1"/>
  <c r="I205" i="16"/>
  <c r="C218" i="15" s="1"/>
  <c r="I269" i="16"/>
  <c r="C282" i="15" s="1"/>
  <c r="I333" i="16"/>
  <c r="C346" i="15" s="1"/>
  <c r="I710" i="16"/>
  <c r="C723" i="15" s="1"/>
  <c r="I181" i="16"/>
  <c r="C194" i="15" s="1"/>
  <c r="I295" i="16"/>
  <c r="C308" i="15" s="1"/>
  <c r="I343" i="16"/>
  <c r="C356" i="15" s="1"/>
  <c r="I461" i="16"/>
  <c r="C474" i="15" s="1"/>
  <c r="I493" i="16"/>
  <c r="C506" i="15" s="1"/>
  <c r="I973" i="16"/>
  <c r="C986" i="15" s="1"/>
  <c r="I866" i="16"/>
  <c r="C879" i="15" s="1"/>
  <c r="I738" i="16"/>
  <c r="C751" i="15" s="1"/>
  <c r="I610" i="16"/>
  <c r="C623" i="15" s="1"/>
  <c r="I482" i="16"/>
  <c r="C495" i="15" s="1"/>
  <c r="I268" i="16"/>
  <c r="C281" i="15" s="1"/>
  <c r="I996" i="16"/>
  <c r="C1009" i="15" s="1"/>
  <c r="I912" i="16"/>
  <c r="C925" i="15" s="1"/>
  <c r="I784" i="16"/>
  <c r="C797" i="15" s="1"/>
  <c r="I656" i="16"/>
  <c r="C669" i="15" s="1"/>
  <c r="I528" i="16"/>
  <c r="C541" i="15" s="1"/>
  <c r="I360" i="16"/>
  <c r="C373" i="15" s="1"/>
  <c r="I23" i="16"/>
  <c r="C36" i="15" s="1"/>
  <c r="I889" i="16"/>
  <c r="C902" i="15" s="1"/>
  <c r="I825" i="16"/>
  <c r="C838" i="15" s="1"/>
  <c r="I761" i="16"/>
  <c r="C774" i="15" s="1"/>
  <c r="I697" i="16"/>
  <c r="C710" i="15" s="1"/>
  <c r="I633" i="16"/>
  <c r="C646" i="15" s="1"/>
  <c r="I569" i="16"/>
  <c r="C582" i="15" s="1"/>
  <c r="I505" i="16"/>
  <c r="C518" i="15" s="1"/>
  <c r="I953" i="16"/>
  <c r="C966" i="15" s="1"/>
  <c r="I826" i="16"/>
  <c r="C839" i="15" s="1"/>
  <c r="I698" i="16"/>
  <c r="C711" i="15" s="1"/>
  <c r="I570" i="16"/>
  <c r="C583" i="15" s="1"/>
  <c r="I442" i="16"/>
  <c r="C455" i="15" s="1"/>
  <c r="I188" i="16"/>
  <c r="C201" i="15" s="1"/>
  <c r="I968" i="16"/>
  <c r="C981" i="15" s="1"/>
  <c r="I856" i="16"/>
  <c r="C869" i="15" s="1"/>
  <c r="I728" i="16"/>
  <c r="C741" i="15" s="1"/>
  <c r="I600" i="16"/>
  <c r="C613" i="15" s="1"/>
  <c r="I472" i="16"/>
  <c r="C485" i="15" s="1"/>
  <c r="I248" i="16"/>
  <c r="C261" i="15" s="1"/>
  <c r="I145" i="16"/>
  <c r="C158" i="15" s="1"/>
  <c r="I421" i="16"/>
  <c r="C434" i="15" s="1"/>
  <c r="I471" i="16"/>
  <c r="C484" i="15" s="1"/>
  <c r="I599" i="16"/>
  <c r="C612" i="15" s="1"/>
  <c r="I727" i="16"/>
  <c r="C740" i="15" s="1"/>
  <c r="I855" i="16"/>
  <c r="C868" i="15" s="1"/>
  <c r="I224" i="16"/>
  <c r="C237" i="15" s="1"/>
  <c r="I588" i="16"/>
  <c r="C601" i="15" s="1"/>
  <c r="I844" i="16"/>
  <c r="C857" i="15" s="1"/>
  <c r="I143" i="16"/>
  <c r="C156" i="15" s="1"/>
  <c r="I526" i="16"/>
  <c r="C539" i="15" s="1"/>
  <c r="I654" i="16"/>
  <c r="C667" i="15" s="1"/>
  <c r="I782" i="16"/>
  <c r="C795" i="15" s="1"/>
  <c r="I910" i="16"/>
  <c r="C923" i="15" s="1"/>
  <c r="I995" i="16"/>
  <c r="C1008" i="15" s="1"/>
  <c r="I64" i="16"/>
  <c r="C77" i="15" s="1"/>
  <c r="I128" i="16"/>
  <c r="C141" i="15" s="1"/>
  <c r="I29" i="16"/>
  <c r="C42" i="15" s="1"/>
  <c r="I157" i="16"/>
  <c r="C170" i="15" s="1"/>
  <c r="I235" i="16"/>
  <c r="C248" i="15" s="1"/>
  <c r="I299" i="16"/>
  <c r="C312" i="15" s="1"/>
  <c r="I363" i="16"/>
  <c r="C376" i="15" s="1"/>
  <c r="I427" i="16"/>
  <c r="C440" i="15" s="1"/>
  <c r="I202" i="16"/>
  <c r="C215" i="15" s="1"/>
  <c r="I330" i="16"/>
  <c r="C343" i="15" s="1"/>
  <c r="I449" i="16"/>
  <c r="C462" i="15" s="1"/>
  <c r="I997" i="16"/>
  <c r="C1010" i="15" s="1"/>
  <c r="I786" i="16"/>
  <c r="C799" i="15" s="1"/>
  <c r="I530" i="16"/>
  <c r="C543" i="15" s="1"/>
  <c r="I31" i="16"/>
  <c r="C44" i="15" s="1"/>
  <c r="I832" i="16"/>
  <c r="C845" i="15" s="1"/>
  <c r="I576" i="16"/>
  <c r="C589" i="15" s="1"/>
  <c r="I200" i="16"/>
  <c r="C213" i="15" s="1"/>
  <c r="I849" i="16"/>
  <c r="C862" i="15" s="1"/>
  <c r="I721" i="16"/>
  <c r="C734" i="15" s="1"/>
  <c r="I593" i="16"/>
  <c r="C606" i="15" s="1"/>
  <c r="I977" i="16"/>
  <c r="C990" i="15" s="1"/>
  <c r="I746" i="16"/>
  <c r="C759" i="15" s="1"/>
  <c r="I490" i="16"/>
  <c r="C503" i="15" s="1"/>
  <c r="I992" i="16"/>
  <c r="C1005" i="15" s="1"/>
  <c r="I776" i="16"/>
  <c r="C789" i="15" s="1"/>
  <c r="I520" i="16"/>
  <c r="C533" i="15" s="1"/>
  <c r="I119" i="16"/>
  <c r="C132" i="15" s="1"/>
  <c r="I901" i="16"/>
  <c r="C914" i="15" s="1"/>
  <c r="I837" i="16"/>
  <c r="C850" i="15" s="1"/>
  <c r="I773" i="16"/>
  <c r="C786" i="15" s="1"/>
  <c r="I709" i="16"/>
  <c r="C722" i="15" s="1"/>
  <c r="I645" i="16"/>
  <c r="C658" i="15" s="1"/>
  <c r="I581" i="16"/>
  <c r="C594" i="15" s="1"/>
  <c r="I517" i="16"/>
  <c r="C530" i="15" s="1"/>
  <c r="I146" i="16"/>
  <c r="C159" i="15" s="1"/>
  <c r="I325" i="16"/>
  <c r="C338" i="15" s="1"/>
  <c r="I382" i="16"/>
  <c r="C395" i="15" s="1"/>
  <c r="I551" i="16"/>
  <c r="C564" i="15" s="1"/>
  <c r="I679" i="16"/>
  <c r="C692" i="15" s="1"/>
  <c r="I807" i="16"/>
  <c r="C820" i="15" s="1"/>
  <c r="I935" i="16"/>
  <c r="C948" i="15" s="1"/>
  <c r="I492" i="16"/>
  <c r="C505" i="15" s="1"/>
  <c r="I748" i="16"/>
  <c r="C761" i="15" s="1"/>
  <c r="I978" i="16"/>
  <c r="C991" i="15" s="1"/>
  <c r="I462" i="16"/>
  <c r="C475" i="15" s="1"/>
  <c r="I606" i="16"/>
  <c r="C619" i="15" s="1"/>
  <c r="I734" i="16"/>
  <c r="C747" i="15" s="1"/>
  <c r="I862" i="16"/>
  <c r="C875" i="15" s="1"/>
  <c r="I971" i="16"/>
  <c r="C984" i="15" s="1"/>
  <c r="I40" i="16"/>
  <c r="C53" i="15" s="1"/>
  <c r="I104" i="16"/>
  <c r="C117" i="15" s="1"/>
  <c r="I168" i="16"/>
  <c r="C181" i="15" s="1"/>
  <c r="I109" i="16"/>
  <c r="C122" i="15" s="1"/>
  <c r="I211" i="16"/>
  <c r="C224" i="15" s="1"/>
  <c r="I275" i="16"/>
  <c r="C288" i="15" s="1"/>
  <c r="I339" i="16"/>
  <c r="C352" i="15" s="1"/>
  <c r="I403" i="16"/>
  <c r="C416" i="15" s="1"/>
  <c r="I123" i="16"/>
  <c r="C136" i="15" s="1"/>
  <c r="I282" i="16"/>
  <c r="C295" i="15" s="1"/>
  <c r="I410" i="16"/>
  <c r="C423" i="15" s="1"/>
  <c r="I489" i="16"/>
  <c r="C502" i="15" s="1"/>
  <c r="I882" i="16"/>
  <c r="C895" i="15" s="1"/>
  <c r="I626" i="16"/>
  <c r="C639" i="15" s="1"/>
  <c r="I300" i="16"/>
  <c r="C313" i="15" s="1"/>
  <c r="I928" i="16"/>
  <c r="C941" i="15" s="1"/>
  <c r="I672" i="16"/>
  <c r="C685" i="15" s="1"/>
  <c r="I392" i="16"/>
  <c r="C405" i="15" s="1"/>
  <c r="I897" i="16"/>
  <c r="C910" i="15" s="1"/>
  <c r="I769" i="16"/>
  <c r="C782" i="15" s="1"/>
  <c r="I641" i="16"/>
  <c r="C654" i="15" s="1"/>
  <c r="I513" i="16"/>
  <c r="C526" i="15" s="1"/>
  <c r="I842" i="16"/>
  <c r="C855" i="15" s="1"/>
  <c r="I586" i="16"/>
  <c r="C599" i="15" s="1"/>
  <c r="I220" i="16"/>
  <c r="C233" i="15" s="1"/>
  <c r="I872" i="16"/>
  <c r="C885" i="15" s="1"/>
  <c r="I616" i="16"/>
  <c r="C629" i="15" s="1"/>
  <c r="I280" i="16"/>
  <c r="C293" i="15" s="1"/>
  <c r="I925" i="16"/>
  <c r="C938" i="15" s="1"/>
  <c r="I861" i="16"/>
  <c r="C874" i="15" s="1"/>
  <c r="I797" i="16"/>
  <c r="C810" i="15" s="1"/>
  <c r="I733" i="16"/>
  <c r="C746" i="15" s="1"/>
  <c r="I669" i="16"/>
  <c r="C682" i="15" s="1"/>
  <c r="I605" i="16"/>
  <c r="C618" i="15" s="1"/>
  <c r="I541" i="16"/>
  <c r="C554" i="15" s="1"/>
  <c r="I418" i="16"/>
  <c r="C431" i="15" s="1"/>
  <c r="I477" i="16"/>
  <c r="C490" i="15" s="1"/>
  <c r="I1005" i="16"/>
  <c r="C1018" i="15" s="1"/>
  <c r="I930" i="16"/>
  <c r="C943" i="15" s="1"/>
  <c r="I802" i="16"/>
  <c r="C815" i="15" s="1"/>
  <c r="I674" i="16"/>
  <c r="C687" i="15" s="1"/>
  <c r="I546" i="16"/>
  <c r="C559" i="15" s="1"/>
  <c r="I396" i="16"/>
  <c r="C409" i="15" s="1"/>
  <c r="I95" i="16"/>
  <c r="C108" i="15" s="1"/>
  <c r="I964" i="16"/>
  <c r="C977" i="15" s="1"/>
  <c r="I848" i="16"/>
  <c r="C861" i="15" s="1"/>
  <c r="I720" i="16"/>
  <c r="C733" i="15" s="1"/>
  <c r="I592" i="16"/>
  <c r="C605" i="15" s="1"/>
  <c r="I464" i="16"/>
  <c r="C477" i="15" s="1"/>
  <c r="I232" i="16"/>
  <c r="C245" i="15" s="1"/>
  <c r="I921" i="16"/>
  <c r="C934" i="15" s="1"/>
  <c r="I857" i="16"/>
  <c r="C870" i="15" s="1"/>
  <c r="I793" i="16"/>
  <c r="C806" i="15" s="1"/>
  <c r="I729" i="16"/>
  <c r="C742" i="15" s="1"/>
  <c r="I665" i="16"/>
  <c r="C678" i="15" s="1"/>
  <c r="I601" i="16"/>
  <c r="C614" i="15" s="1"/>
  <c r="I537" i="16"/>
  <c r="C550" i="15" s="1"/>
  <c r="I985" i="16"/>
  <c r="C998" i="15" s="1"/>
  <c r="I890" i="16"/>
  <c r="C903" i="15" s="1"/>
  <c r="I762" i="16"/>
  <c r="C775" i="15" s="1"/>
  <c r="I634" i="16"/>
  <c r="C647" i="15" s="1"/>
  <c r="I506" i="16"/>
  <c r="C519" i="15" s="1"/>
  <c r="I316" i="16"/>
  <c r="C329" i="15" s="1"/>
  <c r="I1000" i="16"/>
  <c r="C1013" i="15" s="1"/>
  <c r="I920" i="16"/>
  <c r="C933" i="15" s="1"/>
  <c r="I792" i="16"/>
  <c r="C805" i="15" s="1"/>
  <c r="I664" i="16"/>
  <c r="C677" i="15" s="1"/>
  <c r="I536" i="16"/>
  <c r="C549" i="15" s="1"/>
  <c r="I376" i="16"/>
  <c r="C389" i="15" s="1"/>
  <c r="I114" i="16"/>
  <c r="C127" i="15" s="1"/>
  <c r="I293" i="16"/>
  <c r="C306" i="15" s="1"/>
  <c r="I318" i="16"/>
  <c r="C331" i="15" s="1"/>
  <c r="I535" i="16"/>
  <c r="C548" i="15" s="1"/>
  <c r="I663" i="16"/>
  <c r="C676" i="15" s="1"/>
  <c r="I791" i="16"/>
  <c r="C804" i="15" s="1"/>
  <c r="I919" i="16"/>
  <c r="C932" i="15" s="1"/>
  <c r="I460" i="16"/>
  <c r="C473" i="15" s="1"/>
  <c r="I716" i="16"/>
  <c r="C729" i="15" s="1"/>
  <c r="I962" i="16"/>
  <c r="C975" i="15" s="1"/>
  <c r="I420" i="16"/>
  <c r="C433" i="15" s="1"/>
  <c r="I590" i="16"/>
  <c r="C603" i="15" s="1"/>
  <c r="I718" i="16"/>
  <c r="C731" i="15" s="1"/>
  <c r="I846" i="16"/>
  <c r="C859" i="15" s="1"/>
  <c r="I963" i="16"/>
  <c r="C976" i="15" s="1"/>
  <c r="I32" i="16"/>
  <c r="C45" i="15" s="1"/>
  <c r="I96" i="16"/>
  <c r="C109" i="15" s="1"/>
  <c r="I160" i="16"/>
  <c r="C173" i="15" s="1"/>
  <c r="I93" i="16"/>
  <c r="C106" i="15" s="1"/>
  <c r="I203" i="16"/>
  <c r="C216" i="15" s="1"/>
  <c r="I267" i="16"/>
  <c r="C280" i="15" s="1"/>
  <c r="I331" i="16"/>
  <c r="C344" i="15" s="1"/>
  <c r="I395" i="16"/>
  <c r="C408" i="15" s="1"/>
  <c r="I91" i="16"/>
  <c r="C104" i="15" s="1"/>
  <c r="I266" i="16"/>
  <c r="C279" i="15" s="1"/>
  <c r="I394" i="16"/>
  <c r="C407" i="15" s="1"/>
  <c r="I481" i="16"/>
  <c r="C494" i="15" s="1"/>
  <c r="I914" i="16"/>
  <c r="C927" i="15" s="1"/>
  <c r="I658" i="16"/>
  <c r="C671" i="15" s="1"/>
  <c r="I364" i="16"/>
  <c r="C377" i="15" s="1"/>
  <c r="I956" i="16"/>
  <c r="C969" i="15" s="1"/>
  <c r="I704" i="16"/>
  <c r="C717" i="15" s="1"/>
  <c r="I448" i="16"/>
  <c r="C461" i="15" s="1"/>
  <c r="I913" i="16"/>
  <c r="C926" i="15" s="1"/>
  <c r="I785" i="16"/>
  <c r="C798" i="15" s="1"/>
  <c r="I657" i="16"/>
  <c r="C670" i="15" s="1"/>
  <c r="I529" i="16"/>
  <c r="C542" i="15" s="1"/>
  <c r="I874" i="16"/>
  <c r="C887" i="15" s="1"/>
  <c r="I618" i="16"/>
  <c r="C631" i="15" s="1"/>
  <c r="I284" i="16"/>
  <c r="C297" i="15" s="1"/>
  <c r="I904" i="16"/>
  <c r="C917" i="15" s="1"/>
  <c r="I648" i="16"/>
  <c r="C661" i="15" s="1"/>
  <c r="I344" i="16"/>
  <c r="C357" i="15" s="1"/>
  <c r="I933" i="16"/>
  <c r="C946" i="15" s="1"/>
  <c r="I869" i="16"/>
  <c r="C882" i="15" s="1"/>
  <c r="I805" i="16"/>
  <c r="C818" i="15" s="1"/>
  <c r="I741" i="16"/>
  <c r="C754" i="15" s="1"/>
  <c r="I677" i="16"/>
  <c r="C690" i="15" s="1"/>
  <c r="I613" i="16"/>
  <c r="C626" i="15" s="1"/>
  <c r="I549" i="16"/>
  <c r="C562" i="15" s="1"/>
  <c r="I18" i="16"/>
  <c r="C31" i="15" s="1"/>
  <c r="I197" i="16"/>
  <c r="C210" i="15" s="1"/>
  <c r="I67" i="16"/>
  <c r="C80" i="15" s="1"/>
  <c r="I487" i="16"/>
  <c r="C500" i="15" s="1"/>
  <c r="I615" i="16"/>
  <c r="C628" i="15" s="1"/>
  <c r="I743" i="16"/>
  <c r="C756" i="15" s="1"/>
  <c r="I871" i="16"/>
  <c r="C884" i="15" s="1"/>
  <c r="I288" i="16"/>
  <c r="C301" i="15" s="1"/>
  <c r="I876" i="16"/>
  <c r="C889" i="15" s="1"/>
  <c r="I228" i="16"/>
  <c r="C241" i="15" s="1"/>
  <c r="I542" i="16"/>
  <c r="C555" i="15" s="1"/>
  <c r="I670" i="16"/>
  <c r="C683" i="15" s="1"/>
  <c r="I798" i="16"/>
  <c r="C811" i="15" s="1"/>
  <c r="I926" i="16"/>
  <c r="C939" i="15" s="1"/>
  <c r="I1003" i="16"/>
  <c r="C1016" i="15" s="1"/>
  <c r="I72" i="16"/>
  <c r="C85" i="15" s="1"/>
  <c r="I136" i="16"/>
  <c r="C149" i="15" s="1"/>
  <c r="I45" i="16"/>
  <c r="C58" i="15" s="1"/>
  <c r="I173" i="16"/>
  <c r="C186" i="15" s="1"/>
  <c r="I243" i="16"/>
  <c r="C256" i="15" s="1"/>
  <c r="I307" i="16"/>
  <c r="C320" i="15" s="1"/>
  <c r="I371" i="16"/>
  <c r="C384" i="15" s="1"/>
  <c r="I435" i="16"/>
  <c r="C448" i="15" s="1"/>
  <c r="I218" i="16"/>
  <c r="C231" i="15" s="1"/>
  <c r="I346" i="16"/>
  <c r="C359" i="15" s="1"/>
  <c r="I457" i="16"/>
  <c r="C470" i="15" s="1"/>
  <c r="I981" i="16"/>
  <c r="C994" i="15" s="1"/>
  <c r="I754" i="16"/>
  <c r="C767" i="15" s="1"/>
  <c r="I498" i="16"/>
  <c r="C511" i="15" s="1"/>
  <c r="I1004" i="16"/>
  <c r="C1017" i="15" s="1"/>
  <c r="I800" i="16"/>
  <c r="C813" i="15" s="1"/>
  <c r="I544" i="16"/>
  <c r="C557" i="15" s="1"/>
  <c r="I87" i="16"/>
  <c r="C100" i="15" s="1"/>
  <c r="I833" i="16"/>
  <c r="C846" i="15" s="1"/>
  <c r="I705" i="16"/>
  <c r="C718" i="15" s="1"/>
  <c r="I577" i="16"/>
  <c r="C590" i="15" s="1"/>
  <c r="I961" i="16"/>
  <c r="C974" i="15" s="1"/>
  <c r="I714" i="16"/>
  <c r="C727" i="15" s="1"/>
  <c r="I458" i="16"/>
  <c r="C471" i="15" s="1"/>
  <c r="I976" i="16"/>
  <c r="C989" i="15" s="1"/>
  <c r="I744" i="16"/>
  <c r="C757" i="15" s="1"/>
  <c r="I488" i="16"/>
  <c r="C501" i="15" s="1"/>
  <c r="I55" i="16"/>
  <c r="C68" i="15" s="1"/>
  <c r="I893" i="16"/>
  <c r="C906" i="15" s="1"/>
  <c r="I829" i="16"/>
  <c r="C842" i="15" s="1"/>
  <c r="I765" i="16"/>
  <c r="C778" i="15" s="1"/>
  <c r="I701" i="16"/>
  <c r="C714" i="15" s="1"/>
  <c r="I637" i="16"/>
  <c r="C650" i="15" s="1"/>
  <c r="I573" i="16"/>
  <c r="C586" i="15" s="1"/>
  <c r="I509" i="16"/>
  <c r="C522" i="15" s="1"/>
  <c r="I620" i="16"/>
  <c r="C633" i="15" s="1"/>
  <c r="N103" i="2"/>
  <c r="N102" i="2"/>
  <c r="N101" i="2"/>
  <c r="N100" i="2"/>
  <c r="N99" i="2"/>
  <c r="N98" i="2"/>
  <c r="N97" i="2"/>
  <c r="N96" i="2"/>
  <c r="N95" i="2"/>
  <c r="N94" i="2"/>
  <c r="N93" i="2"/>
  <c r="N92" i="2"/>
  <c r="N91" i="2"/>
  <c r="N90" i="2"/>
  <c r="N89" i="2"/>
  <c r="N88" i="2"/>
  <c r="N87" i="2"/>
  <c r="N86" i="2"/>
  <c r="N85" i="2"/>
  <c r="N84" i="2"/>
  <c r="N83" i="2"/>
  <c r="N82" i="2"/>
  <c r="N81" i="2"/>
  <c r="N80" i="2"/>
  <c r="N79" i="2"/>
  <c r="N78" i="2"/>
  <c r="N77" i="2"/>
  <c r="N76" i="2"/>
  <c r="N75" i="2"/>
  <c r="N74" i="2"/>
  <c r="N73" i="2"/>
  <c r="N72" i="2"/>
  <c r="N71" i="2"/>
  <c r="N70" i="2"/>
  <c r="N69" i="2"/>
  <c r="N68" i="2"/>
  <c r="N67" i="2"/>
  <c r="N66" i="2"/>
  <c r="N65" i="2"/>
  <c r="N64" i="2"/>
  <c r="N63" i="2"/>
  <c r="N62" i="2"/>
  <c r="N61" i="2"/>
  <c r="N60" i="2"/>
  <c r="N59" i="2"/>
  <c r="N58" i="2"/>
  <c r="N57" i="2"/>
  <c r="N56" i="2"/>
  <c r="N55" i="2"/>
  <c r="N54" i="2"/>
  <c r="N53" i="2"/>
  <c r="N52" i="2"/>
  <c r="N51" i="2"/>
  <c r="N50" i="2"/>
  <c r="N49" i="2"/>
  <c r="N48" i="2"/>
  <c r="N47" i="2"/>
  <c r="N46" i="2"/>
  <c r="N45" i="2"/>
  <c r="N44" i="2"/>
  <c r="N43" i="2"/>
  <c r="N42" i="2"/>
  <c r="N41" i="2"/>
  <c r="N40" i="2"/>
  <c r="N39" i="2"/>
  <c r="N38" i="2"/>
  <c r="N37" i="2"/>
  <c r="N36" i="2"/>
  <c r="N35" i="2"/>
  <c r="N34" i="2"/>
  <c r="N33" i="2"/>
  <c r="N32" i="2"/>
  <c r="N31" i="2"/>
  <c r="N30" i="2"/>
  <c r="N29" i="2"/>
  <c r="N28" i="2"/>
  <c r="N27" i="2"/>
  <c r="N26" i="2"/>
  <c r="N25" i="2"/>
  <c r="N24" i="2"/>
  <c r="N23" i="2"/>
  <c r="N22" i="2"/>
  <c r="N21" i="2"/>
  <c r="N20" i="2"/>
  <c r="N19" i="2"/>
  <c r="N18" i="2"/>
  <c r="N17" i="2"/>
  <c r="N16" i="2"/>
  <c r="N15" i="2"/>
  <c r="L16" i="2" s="1"/>
  <c r="F27" i="2"/>
  <c r="F28" i="2"/>
  <c r="F29" i="2"/>
  <c r="F30" i="2"/>
  <c r="F16" i="2"/>
  <c r="F17" i="2"/>
  <c r="F18" i="2"/>
  <c r="F19" i="2"/>
  <c r="F20" i="2"/>
  <c r="F21" i="2"/>
  <c r="F22" i="2"/>
  <c r="F23" i="2"/>
  <c r="F24" i="2"/>
  <c r="F25" i="2"/>
  <c r="F26" i="2"/>
  <c r="F15" i="2"/>
  <c r="I25" i="16" l="1"/>
  <c r="C38" i="15" s="1"/>
  <c r="I15" i="16"/>
  <c r="C28" i="15" s="1"/>
  <c r="L17" i="2"/>
  <c r="L18" i="2" s="1"/>
  <c r="L19" i="2" s="1"/>
  <c r="L20" i="2" s="1"/>
  <c r="L21" i="2" s="1"/>
  <c r="L22" i="2" s="1"/>
  <c r="L23" i="2" s="1"/>
  <c r="L24" i="2" s="1"/>
  <c r="L25" i="2" s="1"/>
  <c r="L26" i="2" s="1"/>
  <c r="L27" i="2" s="1"/>
  <c r="L28" i="2" s="1"/>
  <c r="L29" i="2" s="1"/>
  <c r="L30" i="2" s="1"/>
  <c r="L31" i="2" s="1"/>
  <c r="L32" i="2" s="1"/>
  <c r="L33" i="2" s="1"/>
  <c r="L34" i="2" s="1"/>
  <c r="L35" i="2" s="1"/>
  <c r="L36" i="2" s="1"/>
  <c r="L37" i="2" s="1"/>
  <c r="L38" i="2" s="1"/>
  <c r="L39" i="2" s="1"/>
  <c r="L40" i="2" s="1"/>
  <c r="L41" i="2" s="1"/>
  <c r="L42" i="2" s="1"/>
  <c r="L43" i="2" s="1"/>
  <c r="L44" i="2" s="1"/>
  <c r="L45" i="2" s="1"/>
  <c r="L46" i="2" s="1"/>
  <c r="L47" i="2" s="1"/>
  <c r="L48" i="2" s="1"/>
  <c r="L49" i="2" s="1"/>
  <c r="L50" i="2" s="1"/>
  <c r="L51" i="2" s="1"/>
  <c r="L52" i="2" s="1"/>
  <c r="L53" i="2" s="1"/>
  <c r="L54" i="2" s="1"/>
  <c r="L55" i="2" s="1"/>
  <c r="L56" i="2" s="1"/>
  <c r="L57" i="2" s="1"/>
  <c r="L58" i="2" s="1"/>
  <c r="L59" i="2" s="1"/>
  <c r="L60" i="2" s="1"/>
  <c r="L61" i="2" s="1"/>
  <c r="L62" i="2" s="1"/>
  <c r="L63" i="2" s="1"/>
  <c r="L64" i="2" s="1"/>
  <c r="L65" i="2" s="1"/>
  <c r="L66" i="2" s="1"/>
  <c r="L67" i="2" s="1"/>
  <c r="L68" i="2" s="1"/>
  <c r="L69" i="2" s="1"/>
  <c r="L70" i="2" s="1"/>
  <c r="L17" i="1"/>
  <c r="L18" i="1"/>
  <c r="AF12" i="23" s="1"/>
  <c r="L19" i="1"/>
  <c r="L20" i="1"/>
  <c r="X6" i="23" l="1"/>
  <c r="W6" i="23"/>
  <c r="Z6" i="23"/>
  <c r="Y6" i="23"/>
  <c r="Z3" i="23"/>
  <c r="Y3" i="23"/>
  <c r="X3" i="23"/>
  <c r="W3" i="23"/>
  <c r="AD12" i="23"/>
  <c r="Z4" i="23"/>
  <c r="Y4" i="23"/>
  <c r="X4" i="23"/>
  <c r="W4" i="23"/>
  <c r="AG12" i="23"/>
  <c r="AG12" i="2"/>
  <c r="AI12" i="2"/>
  <c r="W5" i="23"/>
  <c r="Z5" i="23"/>
  <c r="Y5" i="23"/>
  <c r="X5" i="23"/>
  <c r="AD12" i="2"/>
  <c r="AH12" i="2"/>
  <c r="AJ12" i="2"/>
  <c r="N16" i="1" s="1"/>
  <c r="AF12" i="2"/>
  <c r="X5" i="2"/>
  <c r="Z5" i="2"/>
  <c r="W5" i="2"/>
  <c r="Y5" i="2"/>
  <c r="X4" i="2"/>
  <c r="Z4" i="2"/>
  <c r="W4" i="2"/>
  <c r="Y4" i="2"/>
  <c r="W6" i="2"/>
  <c r="Y6" i="2"/>
  <c r="Z6" i="2"/>
  <c r="X6" i="2"/>
  <c r="Z3" i="2"/>
  <c r="Y3" i="2"/>
  <c r="X3" i="2"/>
  <c r="W3" i="2"/>
  <c r="G28" i="2"/>
  <c r="G29" i="2"/>
  <c r="L71" i="2"/>
  <c r="L72" i="2" s="1"/>
  <c r="L73" i="2" s="1"/>
  <c r="L74" i="2" s="1"/>
  <c r="L75" i="2" s="1"/>
  <c r="L76" i="2" s="1"/>
  <c r="L77" i="2" s="1"/>
  <c r="L78" i="2" s="1"/>
  <c r="L79" i="2" s="1"/>
  <c r="L80" i="2" s="1"/>
  <c r="L81" i="2" s="1"/>
  <c r="L82" i="2" s="1"/>
  <c r="G30" i="2"/>
  <c r="G27" i="2"/>
  <c r="N15" i="1" l="1"/>
  <c r="N14" i="1"/>
  <c r="N11" i="1"/>
  <c r="N10" i="1"/>
  <c r="N13" i="1"/>
  <c r="N12" i="1"/>
  <c r="N8" i="1"/>
  <c r="N9" i="1"/>
  <c r="L83" i="2"/>
  <c r="I49" i="22" l="1"/>
  <c r="L84" i="2"/>
  <c r="L85" i="2" s="1"/>
  <c r="L86" i="2" s="1"/>
  <c r="L87" i="2" s="1"/>
  <c r="L88" i="2" s="1"/>
  <c r="L89" i="2" s="1"/>
  <c r="L90" i="2" s="1"/>
  <c r="L91" i="2" s="1"/>
  <c r="L92" i="2" s="1"/>
  <c r="L93" i="2" s="1"/>
  <c r="I1" i="22" l="1"/>
  <c r="H5" i="8" s="1"/>
  <c r="L94" i="2"/>
  <c r="L95" i="2" l="1"/>
  <c r="L96" i="2" s="1"/>
  <c r="L97" i="2" s="1"/>
  <c r="L98" i="2" s="1"/>
  <c r="L99" i="2" s="1"/>
  <c r="L100" i="2" l="1"/>
  <c r="L101" i="2" l="1"/>
  <c r="L102" i="2" s="1"/>
  <c r="L103" i="2" l="1"/>
  <c r="L104" i="2" l="1"/>
  <c r="L105" i="2" s="1"/>
  <c r="L106" i="2" s="1"/>
  <c r="L107" i="2" s="1"/>
  <c r="L108" i="2" s="1"/>
  <c r="L109" i="2" s="1"/>
  <c r="L110" i="2" l="1"/>
  <c r="L111" i="2" s="1"/>
  <c r="L112" i="2" s="1"/>
  <c r="L113" i="2" s="1"/>
  <c r="L114" i="2" s="1"/>
  <c r="L115" i="2" s="1"/>
  <c r="L116" i="2" s="1"/>
  <c r="L117" i="2" s="1"/>
  <c r="L118" i="2" s="1"/>
  <c r="L119" i="2" s="1"/>
  <c r="L120" i="2" s="1"/>
  <c r="L121" i="2" s="1"/>
  <c r="L122" i="2" s="1"/>
  <c r="L123" i="2" s="1"/>
  <c r="L124" i="2" s="1"/>
  <c r="L125" i="2" s="1"/>
  <c r="L126" i="2" l="1"/>
  <c r="L127" i="2" s="1"/>
  <c r="L128" i="2" s="1"/>
  <c r="L129" i="2" s="1"/>
  <c r="L130" i="2" s="1"/>
  <c r="L131" i="2" s="1"/>
  <c r="L132" i="2" s="1"/>
  <c r="L133" i="2" s="1"/>
  <c r="L6" i="1"/>
  <c r="L7" i="1"/>
  <c r="N7" i="1" s="1"/>
  <c r="L8" i="1"/>
  <c r="L10" i="1"/>
  <c r="L11" i="1"/>
  <c r="L12" i="1"/>
  <c r="L13" i="1"/>
  <c r="L14" i="1"/>
  <c r="L15" i="1"/>
  <c r="L16" i="1"/>
  <c r="L5" i="1"/>
  <c r="N14" i="9"/>
  <c r="M14" i="9"/>
  <c r="N13" i="9"/>
  <c r="M13" i="9"/>
  <c r="P13" i="9" s="1"/>
  <c r="N12" i="9"/>
  <c r="M12" i="9"/>
  <c r="N11" i="9"/>
  <c r="M11" i="9"/>
  <c r="P11" i="9" s="1"/>
  <c r="N10" i="9"/>
  <c r="M10" i="9"/>
  <c r="N9" i="9"/>
  <c r="M9" i="9"/>
  <c r="P9" i="9" s="1"/>
  <c r="N8" i="9"/>
  <c r="M8" i="9"/>
  <c r="N7" i="9"/>
  <c r="M7" i="9"/>
  <c r="P7" i="9" s="1"/>
  <c r="N6" i="9"/>
  <c r="M6" i="9"/>
  <c r="N5" i="9"/>
  <c r="M5" i="9"/>
  <c r="P5" i="9" s="1"/>
  <c r="N4" i="9"/>
  <c r="M4" i="9"/>
  <c r="N3" i="9"/>
  <c r="M3" i="9"/>
  <c r="P3" i="9" s="1"/>
  <c r="N5" i="1" l="1"/>
  <c r="N6" i="1"/>
  <c r="O13" i="21"/>
  <c r="P13" i="21" s="1"/>
  <c r="I6" i="8"/>
  <c r="O17" i="21"/>
  <c r="P17" i="21" s="1"/>
  <c r="O21" i="21"/>
  <c r="P21" i="21" s="1"/>
  <c r="O12" i="21"/>
  <c r="P12" i="21" s="1"/>
  <c r="P4" i="9"/>
  <c r="P6" i="9"/>
  <c r="P8" i="9"/>
  <c r="P10" i="9"/>
  <c r="P12" i="9"/>
  <c r="P14" i="9"/>
  <c r="L134" i="2"/>
  <c r="G24" i="2"/>
  <c r="G25" i="2"/>
  <c r="G26" i="2"/>
  <c r="G23" i="2"/>
  <c r="G21" i="2"/>
  <c r="G20" i="2"/>
  <c r="G19" i="2"/>
  <c r="G18" i="2"/>
  <c r="G22" i="2"/>
  <c r="G17" i="2"/>
  <c r="G16" i="2"/>
  <c r="G15" i="2"/>
  <c r="E16" i="2" s="1"/>
  <c r="R16" i="1" l="1"/>
  <c r="R7" i="1"/>
  <c r="R13" i="1"/>
  <c r="O18" i="21"/>
  <c r="P18" i="21" s="1"/>
  <c r="R11" i="1"/>
  <c r="O16" i="21"/>
  <c r="P16" i="21" s="1"/>
  <c r="N21" i="1"/>
  <c r="O15" i="21"/>
  <c r="P15" i="21" s="1"/>
  <c r="R9" i="1"/>
  <c r="O14" i="21"/>
  <c r="P14" i="21" s="1"/>
  <c r="N18" i="1"/>
  <c r="O19" i="21"/>
  <c r="P19" i="21" s="1"/>
  <c r="R6" i="1"/>
  <c r="O11" i="21"/>
  <c r="P11" i="21" s="1"/>
  <c r="R15" i="1"/>
  <c r="O20" i="21"/>
  <c r="P20" i="21" s="1"/>
  <c r="N17" i="1"/>
  <c r="O22" i="21" s="1"/>
  <c r="P22" i="21" s="1"/>
  <c r="O10" i="21"/>
  <c r="P10" i="21" s="1"/>
  <c r="N19" i="1"/>
  <c r="N26" i="1"/>
  <c r="N23" i="1"/>
  <c r="N22" i="1"/>
  <c r="R8" i="1"/>
  <c r="N25" i="1"/>
  <c r="R10" i="1"/>
  <c r="R14" i="1"/>
  <c r="R20" i="1"/>
  <c r="L135" i="2"/>
  <c r="L136" i="2" s="1"/>
  <c r="L137" i="2" s="1"/>
  <c r="R5" i="1"/>
  <c r="R12" i="1"/>
  <c r="E17" i="2"/>
  <c r="E18" i="2" s="1"/>
  <c r="E19" i="2" s="1"/>
  <c r="E20" i="2" s="1"/>
  <c r="E21" i="2" s="1"/>
  <c r="E22" i="2" s="1"/>
  <c r="E23" i="2" s="1"/>
  <c r="R17" i="1" l="1"/>
  <c r="R25" i="1"/>
  <c r="O30" i="21"/>
  <c r="P30" i="21" s="1"/>
  <c r="R21" i="1"/>
  <c r="O26" i="21"/>
  <c r="P26" i="21" s="1"/>
  <c r="R22" i="1"/>
  <c r="O27" i="21"/>
  <c r="P27" i="21" s="1"/>
  <c r="R23" i="1"/>
  <c r="O28" i="21"/>
  <c r="P28" i="21" s="1"/>
  <c r="R26" i="1"/>
  <c r="O31" i="21"/>
  <c r="P31" i="21" s="1"/>
  <c r="R19" i="1"/>
  <c r="O24" i="21"/>
  <c r="P24" i="21" s="1"/>
  <c r="R18" i="1"/>
  <c r="O23" i="21"/>
  <c r="P23" i="21" s="1"/>
  <c r="L138" i="2"/>
  <c r="E24" i="2"/>
  <c r="E25" i="2" s="1"/>
  <c r="E26" i="2" s="1"/>
  <c r="R1" i="1" l="1"/>
  <c r="H3" i="8" s="1"/>
  <c r="L139" i="2"/>
  <c r="E27" i="2"/>
  <c r="E28" i="2" s="1"/>
  <c r="H7" i="8" l="1"/>
  <c r="P77" i="21" s="1"/>
  <c r="L140" i="2"/>
  <c r="P695" i="2" s="1"/>
  <c r="E692" i="24" s="1"/>
  <c r="P16" i="2"/>
  <c r="E13" i="24" s="1"/>
  <c r="B8" i="20" s="1"/>
  <c r="E29" i="2"/>
  <c r="H8" i="8" l="1"/>
  <c r="P78" i="21"/>
  <c r="P519" i="2"/>
  <c r="E516" i="24" s="1"/>
  <c r="P79" i="2"/>
  <c r="E76" i="24" s="1"/>
  <c r="B71" i="20" s="1"/>
  <c r="P743" i="2"/>
  <c r="E740" i="24" s="1"/>
  <c r="P727" i="2"/>
  <c r="E724" i="24" s="1"/>
  <c r="P300" i="2"/>
  <c r="E297" i="24" s="1"/>
  <c r="B292" i="20" s="1"/>
  <c r="P130" i="2"/>
  <c r="P414" i="2"/>
  <c r="P157" i="2"/>
  <c r="P176" i="2"/>
  <c r="P814" i="2"/>
  <c r="E811" i="24" s="1"/>
  <c r="P898" i="2"/>
  <c r="E895" i="24" s="1"/>
  <c r="P197" i="2"/>
  <c r="E194" i="24" s="1"/>
  <c r="B189" i="20" s="1"/>
  <c r="P512" i="2"/>
  <c r="E509" i="24" s="1"/>
  <c r="B504" i="20" s="1"/>
  <c r="P651" i="2"/>
  <c r="P357" i="2"/>
  <c r="P477" i="2"/>
  <c r="P960" i="2"/>
  <c r="P618" i="2"/>
  <c r="E615" i="24" s="1"/>
  <c r="P187" i="2"/>
  <c r="P54" i="2"/>
  <c r="E51" i="24" s="1"/>
  <c r="B46" i="20" s="1"/>
  <c r="P78" i="2"/>
  <c r="P705" i="2"/>
  <c r="P974" i="2"/>
  <c r="E971" i="24" s="1"/>
  <c r="P120" i="2"/>
  <c r="P694" i="2"/>
  <c r="P212" i="2"/>
  <c r="E209" i="24" s="1"/>
  <c r="B204" i="20" s="1"/>
  <c r="P52" i="2"/>
  <c r="P800" i="2"/>
  <c r="E797" i="24" s="1"/>
  <c r="P698" i="2"/>
  <c r="P908" i="2"/>
  <c r="E905" i="24" s="1"/>
  <c r="P790" i="2"/>
  <c r="E787" i="24" s="1"/>
  <c r="P77" i="2"/>
  <c r="P182" i="2"/>
  <c r="P984" i="2"/>
  <c r="E981" i="24" s="1"/>
  <c r="P804" i="2"/>
  <c r="P255" i="2"/>
  <c r="P494" i="2"/>
  <c r="P163" i="2"/>
  <c r="P479" i="2"/>
  <c r="E476" i="24" s="1"/>
  <c r="B471" i="20" s="1"/>
  <c r="P574" i="2"/>
  <c r="P382" i="2"/>
  <c r="P106" i="2"/>
  <c r="E103" i="24" s="1"/>
  <c r="B98" i="20" s="1"/>
  <c r="P46" i="2"/>
  <c r="E43" i="24" s="1"/>
  <c r="B38" i="20" s="1"/>
  <c r="P316" i="2"/>
  <c r="P999" i="2"/>
  <c r="P371" i="2"/>
  <c r="E368" i="24" s="1"/>
  <c r="B363" i="20" s="1"/>
  <c r="P173" i="2"/>
  <c r="E170" i="24" s="1"/>
  <c r="B165" i="20" s="1"/>
  <c r="P440" i="2"/>
  <c r="P137" i="2"/>
  <c r="P150" i="2"/>
  <c r="E147" i="24" s="1"/>
  <c r="B142" i="20" s="1"/>
  <c r="P174" i="2"/>
  <c r="E171" i="24" s="1"/>
  <c r="B166" i="20" s="1"/>
  <c r="P329" i="2"/>
  <c r="P839" i="2"/>
  <c r="E836" i="24" s="1"/>
  <c r="P667" i="2"/>
  <c r="P1005" i="2"/>
  <c r="E1002" i="24" s="1"/>
  <c r="P68" i="2"/>
  <c r="P799" i="2"/>
  <c r="P902" i="2"/>
  <c r="P162" i="2"/>
  <c r="P58" i="2"/>
  <c r="P1004" i="2"/>
  <c r="P955" i="2"/>
  <c r="P64" i="2"/>
  <c r="E61" i="24" s="1"/>
  <c r="B56" i="20" s="1"/>
  <c r="P155" i="2"/>
  <c r="P288" i="2"/>
  <c r="P230" i="2"/>
  <c r="E227" i="24" s="1"/>
  <c r="B222" i="20" s="1"/>
  <c r="P509" i="2"/>
  <c r="E506" i="24" s="1"/>
  <c r="B501" i="20" s="1"/>
  <c r="P127" i="2"/>
  <c r="E124" i="24" s="1"/>
  <c r="B119" i="20" s="1"/>
  <c r="P480" i="2"/>
  <c r="P86" i="2"/>
  <c r="P383" i="2"/>
  <c r="P281" i="2"/>
  <c r="P156" i="2"/>
  <c r="P968" i="2"/>
  <c r="E965" i="24" s="1"/>
  <c r="P812" i="2"/>
  <c r="P972" i="2"/>
  <c r="P108" i="2"/>
  <c r="E105" i="24" s="1"/>
  <c r="B100" i="20" s="1"/>
  <c r="P602" i="2"/>
  <c r="E599" i="24" s="1"/>
  <c r="P860" i="2"/>
  <c r="E857" i="24" s="1"/>
  <c r="P661" i="2"/>
  <c r="P767" i="2"/>
  <c r="P528" i="2"/>
  <c r="E525" i="24" s="1"/>
  <c r="P936" i="2"/>
  <c r="E933" i="24" s="1"/>
  <c r="P31" i="2"/>
  <c r="P685" i="2"/>
  <c r="E682" i="24" s="1"/>
  <c r="P367" i="2"/>
  <c r="P39" i="2"/>
  <c r="E36" i="24" s="1"/>
  <c r="B31" i="20" s="1"/>
  <c r="P146" i="2"/>
  <c r="P201" i="2"/>
  <c r="P72" i="2"/>
  <c r="E69" i="24" s="1"/>
  <c r="B64" i="20" s="1"/>
  <c r="P582" i="2"/>
  <c r="P27" i="2"/>
  <c r="E24" i="24" s="1"/>
  <c r="B19" i="20" s="1"/>
  <c r="P429" i="2"/>
  <c r="E426" i="24" s="1"/>
  <c r="B421" i="20" s="1"/>
  <c r="P282" i="2"/>
  <c r="E279" i="24" s="1"/>
  <c r="B274" i="20" s="1"/>
  <c r="P81" i="2"/>
  <c r="E78" i="24" s="1"/>
  <c r="B73" i="20" s="1"/>
  <c r="P769" i="2"/>
  <c r="P876" i="2"/>
  <c r="P24" i="2"/>
  <c r="E21" i="24" s="1"/>
  <c r="B16" i="20" s="1"/>
  <c r="P153" i="2"/>
  <c r="P166" i="2"/>
  <c r="E163" i="24" s="1"/>
  <c r="B158" i="20" s="1"/>
  <c r="P148" i="2"/>
  <c r="E145" i="24" s="1"/>
  <c r="B140" i="20" s="1"/>
  <c r="P464" i="2"/>
  <c r="E461" i="24" s="1"/>
  <c r="B456" i="20" s="1"/>
  <c r="P214" i="2"/>
  <c r="P611" i="2"/>
  <c r="P631" i="2"/>
  <c r="P124" i="2"/>
  <c r="E121" i="24" s="1"/>
  <c r="B116" i="20" s="1"/>
  <c r="P177" i="2"/>
  <c r="P89" i="2"/>
  <c r="E86" i="24" s="1"/>
  <c r="B81" i="20" s="1"/>
  <c r="P63" i="2"/>
  <c r="P307" i="2"/>
  <c r="E304" i="24" s="1"/>
  <c r="B299" i="20" s="1"/>
  <c r="P195" i="2"/>
  <c r="P284" i="2"/>
  <c r="P343" i="2"/>
  <c r="P277" i="2"/>
  <c r="E274" i="24" s="1"/>
  <c r="B269" i="20" s="1"/>
  <c r="P190" i="2"/>
  <c r="P336" i="2"/>
  <c r="E333" i="24" s="1"/>
  <c r="B328" i="20" s="1"/>
  <c r="P1013" i="2"/>
  <c r="E1010" i="24" s="1"/>
  <c r="P151" i="2"/>
  <c r="P742" i="2"/>
  <c r="E739" i="24" s="1"/>
  <c r="P211" i="2"/>
  <c r="P143" i="2"/>
  <c r="P57" i="2"/>
  <c r="E54" i="24" s="1"/>
  <c r="B49" i="20" s="1"/>
  <c r="P854" i="2"/>
  <c r="E851" i="24" s="1"/>
  <c r="P715" i="2"/>
  <c r="P502" i="2"/>
  <c r="E499" i="24" s="1"/>
  <c r="B494" i="20" s="1"/>
  <c r="P465" i="2"/>
  <c r="E462" i="24" s="1"/>
  <c r="B457" i="20" s="1"/>
  <c r="P966" i="2"/>
  <c r="E963" i="24" s="1"/>
  <c r="P241" i="2"/>
  <c r="E238" i="24" s="1"/>
  <c r="B233" i="20" s="1"/>
  <c r="P739" i="2"/>
  <c r="P730" i="2"/>
  <c r="E727" i="24" s="1"/>
  <c r="P1000" i="2"/>
  <c r="P998" i="2"/>
  <c r="E995" i="24" s="1"/>
  <c r="P534" i="2"/>
  <c r="E531" i="24" s="1"/>
  <c r="P897" i="2"/>
  <c r="E894" i="24" s="1"/>
  <c r="P476" i="2"/>
  <c r="E473" i="24" s="1"/>
  <c r="B468" i="20" s="1"/>
  <c r="P746" i="2"/>
  <c r="P824" i="2"/>
  <c r="E821" i="24" s="1"/>
  <c r="P362" i="2"/>
  <c r="P562" i="2"/>
  <c r="E559" i="24" s="1"/>
  <c r="P435" i="2"/>
  <c r="E432" i="24" s="1"/>
  <c r="B427" i="20" s="1"/>
  <c r="P776" i="2"/>
  <c r="E773" i="24" s="1"/>
  <c r="P844" i="2"/>
  <c r="E841" i="24" s="1"/>
  <c r="P848" i="2"/>
  <c r="E845" i="24" s="1"/>
  <c r="P227" i="2"/>
  <c r="E224" i="24" s="1"/>
  <c r="B219" i="20" s="1"/>
  <c r="P412" i="2"/>
  <c r="E409" i="24" s="1"/>
  <c r="B404" i="20" s="1"/>
  <c r="P681" i="2"/>
  <c r="E678" i="24" s="1"/>
  <c r="P417" i="2"/>
  <c r="P728" i="2"/>
  <c r="P665" i="2"/>
  <c r="E662" i="24" s="1"/>
  <c r="P521" i="2"/>
  <c r="E518" i="24" s="1"/>
  <c r="P389" i="2"/>
  <c r="E386" i="24" s="1"/>
  <c r="B381" i="20" s="1"/>
  <c r="P597" i="2"/>
  <c r="E594" i="24" s="1"/>
  <c r="P595" i="2"/>
  <c r="E592" i="24" s="1"/>
  <c r="P461" i="2"/>
  <c r="E458" i="24" s="1"/>
  <c r="B453" i="20" s="1"/>
  <c r="P220" i="2"/>
  <c r="E217" i="24" s="1"/>
  <c r="B212" i="20" s="1"/>
  <c r="P317" i="2"/>
  <c r="E314" i="24" s="1"/>
  <c r="B309" i="20" s="1"/>
  <c r="P448" i="2"/>
  <c r="E445" i="24" s="1"/>
  <c r="B440" i="20" s="1"/>
  <c r="P627" i="2"/>
  <c r="E624" i="24" s="1"/>
  <c r="P361" i="2"/>
  <c r="E358" i="24" s="1"/>
  <c r="B353" i="20" s="1"/>
  <c r="P482" i="2"/>
  <c r="E479" i="24" s="1"/>
  <c r="B474" i="20" s="1"/>
  <c r="P340" i="2"/>
  <c r="E337" i="24" s="1"/>
  <c r="B332" i="20" s="1"/>
  <c r="P381" i="2"/>
  <c r="E378" i="24" s="1"/>
  <c r="B373" i="20" s="1"/>
  <c r="P320" i="2"/>
  <c r="E317" i="24" s="1"/>
  <c r="B312" i="20" s="1"/>
  <c r="P218" i="2"/>
  <c r="P385" i="2"/>
  <c r="P766" i="2"/>
  <c r="E763" i="24" s="1"/>
  <c r="P529" i="2"/>
  <c r="E526" i="24" s="1"/>
  <c r="P301" i="2"/>
  <c r="E298" i="24" s="1"/>
  <c r="B293" i="20" s="1"/>
  <c r="P287" i="2"/>
  <c r="P858" i="2"/>
  <c r="E855" i="24" s="1"/>
  <c r="P830" i="2"/>
  <c r="P363" i="2"/>
  <c r="E360" i="24" s="1"/>
  <c r="B355" i="20" s="1"/>
  <c r="P733" i="2"/>
  <c r="E730" i="24" s="1"/>
  <c r="P810" i="2"/>
  <c r="E807" i="24" s="1"/>
  <c r="P628" i="2"/>
  <c r="E625" i="24" s="1"/>
  <c r="P831" i="2"/>
  <c r="E828" i="24" s="1"/>
  <c r="P570" i="2"/>
  <c r="E567" i="24" s="1"/>
  <c r="P726" i="2"/>
  <c r="E723" i="24" s="1"/>
  <c r="P603" i="2"/>
  <c r="E600" i="24" s="1"/>
  <c r="P785" i="2"/>
  <c r="E782" i="24" s="1"/>
  <c r="P271" i="2"/>
  <c r="E268" i="24" s="1"/>
  <c r="B263" i="20" s="1"/>
  <c r="P676" i="2"/>
  <c r="E673" i="24" s="1"/>
  <c r="P840" i="2"/>
  <c r="E837" i="24" s="1"/>
  <c r="P331" i="2"/>
  <c r="E328" i="24" s="1"/>
  <c r="B323" i="20" s="1"/>
  <c r="P674" i="2"/>
  <c r="E671" i="24" s="1"/>
  <c r="P302" i="2"/>
  <c r="P246" i="2"/>
  <c r="P729" i="2"/>
  <c r="P364" i="2"/>
  <c r="E361" i="24" s="1"/>
  <c r="B356" i="20" s="1"/>
  <c r="P426" i="2"/>
  <c r="E423" i="24" s="1"/>
  <c r="B418" i="20" s="1"/>
  <c r="P997" i="2"/>
  <c r="E994" i="24" s="1"/>
  <c r="P877" i="2"/>
  <c r="P793" i="2"/>
  <c r="E790" i="24" s="1"/>
  <c r="P807" i="2"/>
  <c r="P720" i="2"/>
  <c r="E717" i="24" s="1"/>
  <c r="P736" i="2"/>
  <c r="E733" i="24" s="1"/>
  <c r="P989" i="2"/>
  <c r="E986" i="24" s="1"/>
  <c r="P872" i="2"/>
  <c r="E869" i="24" s="1"/>
  <c r="P855" i="2"/>
  <c r="E852" i="24" s="1"/>
  <c r="P805" i="2"/>
  <c r="E802" i="24" s="1"/>
  <c r="P713" i="2"/>
  <c r="E710" i="24" s="1"/>
  <c r="P318" i="2"/>
  <c r="E315" i="24" s="1"/>
  <c r="B310" i="20" s="1"/>
  <c r="P894" i="2"/>
  <c r="E891" i="24" s="1"/>
  <c r="P386" i="2"/>
  <c r="E383" i="24" s="1"/>
  <c r="B378" i="20" s="1"/>
  <c r="P624" i="2"/>
  <c r="E621" i="24" s="1"/>
  <c r="P223" i="2"/>
  <c r="E220" i="24" s="1"/>
  <c r="B215" i="20" s="1"/>
  <c r="P906" i="2"/>
  <c r="P264" i="2"/>
  <c r="E261" i="24" s="1"/>
  <c r="B256" i="20" s="1"/>
  <c r="P795" i="2"/>
  <c r="P303" i="2"/>
  <c r="P673" i="2"/>
  <c r="E670" i="24" s="1"/>
  <c r="P970" i="2"/>
  <c r="E967" i="24" s="1"/>
  <c r="P700" i="2"/>
  <c r="E697" i="24" s="1"/>
  <c r="P335" i="2"/>
  <c r="P119" i="2"/>
  <c r="E116" i="24" s="1"/>
  <c r="B111" i="20" s="1"/>
  <c r="P445" i="2"/>
  <c r="E442" i="24" s="1"/>
  <c r="B437" i="20" s="1"/>
  <c r="P957" i="2"/>
  <c r="E954" i="24" s="1"/>
  <c r="P267" i="2"/>
  <c r="P286" i="2"/>
  <c r="E283" i="24" s="1"/>
  <c r="B278" i="20" s="1"/>
  <c r="P675" i="2"/>
  <c r="E672" i="24" s="1"/>
  <c r="P466" i="2"/>
  <c r="E463" i="24" s="1"/>
  <c r="B458" i="20" s="1"/>
  <c r="P599" i="2"/>
  <c r="P131" i="2"/>
  <c r="E128" i="24" s="1"/>
  <c r="B123" i="20" s="1"/>
  <c r="P133" i="2"/>
  <c r="E130" i="24" s="1"/>
  <c r="B125" i="20" s="1"/>
  <c r="P345" i="2"/>
  <c r="E342" i="24" s="1"/>
  <c r="B337" i="20" s="1"/>
  <c r="P640" i="2"/>
  <c r="P758" i="2"/>
  <c r="E755" i="24" s="1"/>
  <c r="P613" i="2"/>
  <c r="E610" i="24" s="1"/>
  <c r="P797" i="2"/>
  <c r="P637" i="2"/>
  <c r="E634" i="24" s="1"/>
  <c r="P530" i="2"/>
  <c r="E527" i="24" s="1"/>
  <c r="P258" i="2"/>
  <c r="E255" i="24" s="1"/>
  <c r="B250" i="20" s="1"/>
  <c r="P779" i="2"/>
  <c r="E776" i="24" s="1"/>
  <c r="P91" i="2"/>
  <c r="E88" i="24" s="1"/>
  <c r="B83" i="20" s="1"/>
  <c r="P666" i="2"/>
  <c r="E663" i="24" s="1"/>
  <c r="P83" i="2"/>
  <c r="E80" i="24" s="1"/>
  <c r="B75" i="20" s="1"/>
  <c r="P139" i="2"/>
  <c r="P604" i="2"/>
  <c r="E601" i="24" s="1"/>
  <c r="P23" i="2"/>
  <c r="E20" i="24" s="1"/>
  <c r="B15" i="20" s="1"/>
  <c r="P947" i="2"/>
  <c r="E944" i="24" s="1"/>
  <c r="P348" i="2"/>
  <c r="E345" i="24" s="1"/>
  <c r="B340" i="20" s="1"/>
  <c r="P236" i="2"/>
  <c r="P111" i="2"/>
  <c r="E108" i="24" s="1"/>
  <c r="B103" i="20" s="1"/>
  <c r="P115" i="2"/>
  <c r="E112" i="24" s="1"/>
  <c r="B107" i="20" s="1"/>
  <c r="P360" i="2"/>
  <c r="E357" i="24" s="1"/>
  <c r="B352" i="20" s="1"/>
  <c r="P185" i="2"/>
  <c r="E182" i="24" s="1"/>
  <c r="B177" i="20" s="1"/>
  <c r="P836" i="2"/>
  <c r="E833" i="24" s="1"/>
  <c r="P544" i="2"/>
  <c r="E541" i="24" s="1"/>
  <c r="P232" i="2"/>
  <c r="P432" i="2"/>
  <c r="P299" i="2"/>
  <c r="E296" i="24" s="1"/>
  <c r="B291" i="20" s="1"/>
  <c r="P841" i="2"/>
  <c r="E838" i="24" s="1"/>
  <c r="P164" i="2"/>
  <c r="E161" i="24" s="1"/>
  <c r="B156" i="20" s="1"/>
  <c r="P26" i="2"/>
  <c r="P822" i="2"/>
  <c r="E819" i="24" s="1"/>
  <c r="P686" i="2"/>
  <c r="E683" i="24" s="1"/>
  <c r="P126" i="2"/>
  <c r="E123" i="24" s="1"/>
  <c r="B118" i="20" s="1"/>
  <c r="P629" i="2"/>
  <c r="P497" i="2"/>
  <c r="E494" i="24" s="1"/>
  <c r="B489" i="20" s="1"/>
  <c r="P499" i="2"/>
  <c r="E496" i="24" s="1"/>
  <c r="B491" i="20" s="1"/>
  <c r="P697" i="2"/>
  <c r="E694" i="24" s="1"/>
  <c r="P659" i="2"/>
  <c r="P991" i="2"/>
  <c r="E988" i="24" s="1"/>
  <c r="P745" i="2"/>
  <c r="E742" i="24" s="1"/>
  <c r="P134" i="2"/>
  <c r="P391" i="2"/>
  <c r="P341" i="2"/>
  <c r="E338" i="24" s="1"/>
  <c r="B333" i="20" s="1"/>
  <c r="P393" i="2"/>
  <c r="E390" i="24" s="1"/>
  <c r="B385" i="20" s="1"/>
  <c r="P682" i="2"/>
  <c r="E679" i="24" s="1"/>
  <c r="P818" i="2"/>
  <c r="P691" i="2"/>
  <c r="E688" i="24" s="1"/>
  <c r="P557" i="2"/>
  <c r="E554" i="24" s="1"/>
  <c r="P737" i="2"/>
  <c r="E734" i="24" s="1"/>
  <c r="P837" i="2"/>
  <c r="P589" i="2"/>
  <c r="E586" i="24" s="1"/>
  <c r="P768" i="2"/>
  <c r="E765" i="24" s="1"/>
  <c r="P107" i="2"/>
  <c r="E104" i="24" s="1"/>
  <c r="B99" i="20" s="1"/>
  <c r="P963" i="2"/>
  <c r="E960" i="24" s="1"/>
  <c r="P413" i="2"/>
  <c r="E410" i="24" s="1"/>
  <c r="B405" i="20" s="1"/>
  <c r="P680" i="2"/>
  <c r="E677" i="24" s="1"/>
  <c r="P62" i="2"/>
  <c r="E59" i="24" s="1"/>
  <c r="B54" i="20" s="1"/>
  <c r="P369" i="2"/>
  <c r="E366" i="24" s="1"/>
  <c r="B361" i="20" s="1"/>
  <c r="P449" i="2"/>
  <c r="E446" i="24" s="1"/>
  <c r="B441" i="20" s="1"/>
  <c r="P608" i="2"/>
  <c r="E605" i="24" s="1"/>
  <c r="P35" i="2"/>
  <c r="E32" i="24" s="1"/>
  <c r="B27" i="20" s="1"/>
  <c r="P523" i="2"/>
  <c r="E520" i="24" s="1"/>
  <c r="P777" i="2"/>
  <c r="P144" i="2"/>
  <c r="E141" i="24" s="1"/>
  <c r="B136" i="20" s="1"/>
  <c r="P251" i="2"/>
  <c r="E248" i="24" s="1"/>
  <c r="B243" i="20" s="1"/>
  <c r="P803" i="2"/>
  <c r="E800" i="24" s="1"/>
  <c r="P312" i="2"/>
  <c r="E309" i="24" s="1"/>
  <c r="B304" i="20" s="1"/>
  <c r="P351" i="2"/>
  <c r="E348" i="24" s="1"/>
  <c r="B343" i="20" s="1"/>
  <c r="P878" i="2"/>
  <c r="E875" i="24" s="1"/>
  <c r="P167" i="2"/>
  <c r="P965" i="2"/>
  <c r="E962" i="24" s="1"/>
  <c r="P418" i="2"/>
  <c r="E415" i="24" s="1"/>
  <c r="B410" i="20" s="1"/>
  <c r="P556" i="2"/>
  <c r="E553" i="24" s="1"/>
  <c r="P851" i="2"/>
  <c r="P42" i="2"/>
  <c r="P109" i="2"/>
  <c r="E106" i="24" s="1"/>
  <c r="B101" i="20" s="1"/>
  <c r="P327" i="2"/>
  <c r="P471" i="2"/>
  <c r="E468" i="24" s="1"/>
  <c r="B463" i="20" s="1"/>
  <c r="P92" i="2"/>
  <c r="E89" i="24" s="1"/>
  <c r="B84" i="20" s="1"/>
  <c r="P398" i="2"/>
  <c r="E395" i="24" s="1"/>
  <c r="B390" i="20" s="1"/>
  <c r="P808" i="2"/>
  <c r="E805" i="24" s="1"/>
  <c r="P531" i="2"/>
  <c r="P522" i="2"/>
  <c r="E519" i="24" s="1"/>
  <c r="P266" i="2"/>
  <c r="E263" i="24" s="1"/>
  <c r="B258" i="20" s="1"/>
  <c r="P882" i="2"/>
  <c r="E879" i="24" s="1"/>
  <c r="P501" i="2"/>
  <c r="E498" i="24" s="1"/>
  <c r="B493" i="20" s="1"/>
  <c r="P233" i="2"/>
  <c r="E230" i="24" s="1"/>
  <c r="B225" i="20" s="1"/>
  <c r="P940" i="2"/>
  <c r="P194" i="2"/>
  <c r="E191" i="24" s="1"/>
  <c r="B186" i="20" s="1"/>
  <c r="P516" i="2"/>
  <c r="E513" i="24" s="1"/>
  <c r="B508" i="20" s="1"/>
  <c r="P524" i="2"/>
  <c r="E521" i="24" s="1"/>
  <c r="P178" i="2"/>
  <c r="E175" i="24" s="1"/>
  <c r="B170" i="20" s="1"/>
  <c r="P478" i="2"/>
  <c r="E475" i="24" s="1"/>
  <c r="B470" i="20" s="1"/>
  <c r="P811" i="2"/>
  <c r="P775" i="2"/>
  <c r="E772" i="24" s="1"/>
  <c r="P756" i="2"/>
  <c r="E753" i="24" s="1"/>
  <c r="P256" i="2"/>
  <c r="E253" i="24" s="1"/>
  <c r="B248" i="20" s="1"/>
  <c r="P33" i="2"/>
  <c r="E30" i="24" s="1"/>
  <c r="B25" i="20" s="1"/>
  <c r="P548" i="2"/>
  <c r="E545" i="24" s="1"/>
  <c r="P931" i="2"/>
  <c r="E928" i="24" s="1"/>
  <c r="P806" i="2"/>
  <c r="E803" i="24" s="1"/>
  <c r="P376" i="2"/>
  <c r="E373" i="24" s="1"/>
  <c r="B368" i="20" s="1"/>
  <c r="P526" i="2"/>
  <c r="E523" i="24" s="1"/>
  <c r="P424" i="2"/>
  <c r="E421" i="24" s="1"/>
  <c r="B416" i="20" s="1"/>
  <c r="P326" i="2"/>
  <c r="E323" i="24" s="1"/>
  <c r="B318" i="20" s="1"/>
  <c r="P34" i="2"/>
  <c r="E31" i="24" s="1"/>
  <c r="B26" i="20" s="1"/>
  <c r="P820" i="2"/>
  <c r="E817" i="24" s="1"/>
  <c r="P402" i="2"/>
  <c r="E399" i="24" s="1"/>
  <c r="B394" i="20" s="1"/>
  <c r="P780" i="2"/>
  <c r="E777" i="24" s="1"/>
  <c r="P962" i="2"/>
  <c r="E959" i="24" s="1"/>
  <c r="P672" i="2"/>
  <c r="E669" i="24" s="1"/>
  <c r="P770" i="2"/>
  <c r="E767" i="24" s="1"/>
  <c r="P337" i="2"/>
  <c r="E334" i="24" s="1"/>
  <c r="B329" i="20" s="1"/>
  <c r="P353" i="2"/>
  <c r="E350" i="24" s="1"/>
  <c r="B345" i="20" s="1"/>
  <c r="P294" i="2"/>
  <c r="P704" i="2"/>
  <c r="E701" i="24" s="1"/>
  <c r="P678" i="2"/>
  <c r="E675" i="24" s="1"/>
  <c r="P933" i="2"/>
  <c r="P734" i="2"/>
  <c r="E731" i="24" s="1"/>
  <c r="P304" i="2"/>
  <c r="E301" i="24" s="1"/>
  <c r="B296" i="20" s="1"/>
  <c r="P458" i="2"/>
  <c r="E455" i="24" s="1"/>
  <c r="B450" i="20" s="1"/>
  <c r="P40" i="2"/>
  <c r="P890" i="2"/>
  <c r="P753" i="2"/>
  <c r="E750" i="24" s="1"/>
  <c r="P455" i="2"/>
  <c r="E452" i="24" s="1"/>
  <c r="B447" i="20" s="1"/>
  <c r="P283" i="2"/>
  <c r="P428" i="2"/>
  <c r="E425" i="24" s="1"/>
  <c r="B420" i="20" s="1"/>
  <c r="P444" i="2"/>
  <c r="E441" i="24" s="1"/>
  <c r="B436" i="20" s="1"/>
  <c r="P311" i="2"/>
  <c r="P433" i="2"/>
  <c r="E430" i="24" s="1"/>
  <c r="B425" i="20" s="1"/>
  <c r="P457" i="2"/>
  <c r="E454" i="24" s="1"/>
  <c r="B449" i="20" s="1"/>
  <c r="P641" i="2"/>
  <c r="E638" i="24" s="1"/>
  <c r="P441" i="2"/>
  <c r="E438" i="24" s="1"/>
  <c r="B433" i="20" s="1"/>
  <c r="P749" i="2"/>
  <c r="P688" i="2"/>
  <c r="E685" i="24" s="1"/>
  <c r="P585" i="2"/>
  <c r="E582" i="24" s="1"/>
  <c r="P823" i="2"/>
  <c r="E820" i="24" s="1"/>
  <c r="P339" i="2"/>
  <c r="E336" i="24" s="1"/>
  <c r="B331" i="20" s="1"/>
  <c r="P225" i="2"/>
  <c r="E222" i="24" s="1"/>
  <c r="B217" i="20" s="1"/>
  <c r="P945" i="2"/>
  <c r="E942" i="24" s="1"/>
  <c r="P15" i="2"/>
  <c r="E12" i="24" s="1"/>
  <c r="B7" i="20" s="1"/>
  <c r="P495" i="2"/>
  <c r="E492" i="24" s="1"/>
  <c r="B487" i="20" s="1"/>
  <c r="P551" i="2"/>
  <c r="E548" i="24" s="1"/>
  <c r="P853" i="2"/>
  <c r="E850" i="24" s="1"/>
  <c r="P801" i="2"/>
  <c r="E798" i="24" s="1"/>
  <c r="P240" i="2"/>
  <c r="E237" i="24" s="1"/>
  <c r="B232" i="20" s="1"/>
  <c r="P142" i="2"/>
  <c r="P943" i="2"/>
  <c r="E940" i="24" s="1"/>
  <c r="P239" i="2"/>
  <c r="P498" i="2"/>
  <c r="E495" i="24" s="1"/>
  <c r="B490" i="20" s="1"/>
  <c r="P438" i="2"/>
  <c r="E435" i="24" s="1"/>
  <c r="B430" i="20" s="1"/>
  <c r="P689" i="2"/>
  <c r="E686" i="24" s="1"/>
  <c r="P847" i="2"/>
  <c r="E844" i="24" s="1"/>
  <c r="P159" i="2"/>
  <c r="E156" i="24" s="1"/>
  <c r="B151" i="20" s="1"/>
  <c r="P946" i="2"/>
  <c r="E943" i="24" s="1"/>
  <c r="P261" i="2"/>
  <c r="E258" i="24" s="1"/>
  <c r="B253" i="20" s="1"/>
  <c r="P581" i="2"/>
  <c r="E578" i="24" s="1"/>
  <c r="P50" i="2"/>
  <c r="E47" i="24" s="1"/>
  <c r="B42" i="20" s="1"/>
  <c r="P29" i="2"/>
  <c r="E26" i="24" s="1"/>
  <c r="B21" i="20" s="1"/>
  <c r="P648" i="2"/>
  <c r="E645" i="24" s="1"/>
  <c r="P925" i="2"/>
  <c r="E922" i="24" s="1"/>
  <c r="P269" i="2"/>
  <c r="E266" i="24" s="1"/>
  <c r="B261" i="20" s="1"/>
  <c r="P347" i="2"/>
  <c r="E344" i="24" s="1"/>
  <c r="B339" i="20" s="1"/>
  <c r="P615" i="2"/>
  <c r="E612" i="24" s="1"/>
  <c r="P865" i="2"/>
  <c r="E862" i="24" s="1"/>
  <c r="P542" i="2"/>
  <c r="P443" i="2"/>
  <c r="E440" i="24" s="1"/>
  <c r="B435" i="20" s="1"/>
  <c r="P862" i="2"/>
  <c r="E859" i="24" s="1"/>
  <c r="P235" i="2"/>
  <c r="E232" i="24" s="1"/>
  <c r="B227" i="20" s="1"/>
  <c r="P652" i="2"/>
  <c r="E649" i="24" s="1"/>
  <c r="P621" i="2"/>
  <c r="E618" i="24" s="1"/>
  <c r="P905" i="2"/>
  <c r="E902" i="24" s="1"/>
  <c r="P620" i="2"/>
  <c r="E617" i="24" s="1"/>
  <c r="P511" i="2"/>
  <c r="E508" i="24" s="1"/>
  <c r="B503" i="20" s="1"/>
  <c r="P583" i="2"/>
  <c r="E580" i="24" s="1"/>
  <c r="P885" i="2"/>
  <c r="E882" i="24" s="1"/>
  <c r="P833" i="2"/>
  <c r="E830" i="24" s="1"/>
  <c r="P368" i="2"/>
  <c r="E365" i="24" s="1"/>
  <c r="B360" i="20" s="1"/>
  <c r="P634" i="2"/>
  <c r="E631" i="24" s="1"/>
  <c r="P721" i="2"/>
  <c r="E718" i="24" s="1"/>
  <c r="P554" i="2"/>
  <c r="E551" i="24" s="1"/>
  <c r="P292" i="2"/>
  <c r="P993" i="2"/>
  <c r="E990" i="24" s="1"/>
  <c r="P74" i="2"/>
  <c r="E71" i="24" s="1"/>
  <c r="B66" i="20" s="1"/>
  <c r="P356" i="2"/>
  <c r="E353" i="24" s="1"/>
  <c r="B348" i="20" s="1"/>
  <c r="P601" i="2"/>
  <c r="E598" i="24" s="1"/>
  <c r="P1003" i="2"/>
  <c r="E1000" i="24" s="1"/>
  <c r="P419" i="2"/>
  <c r="E416" i="24" s="1"/>
  <c r="B411" i="20" s="1"/>
  <c r="P114" i="2"/>
  <c r="E111" i="24" s="1"/>
  <c r="B106" i="20" s="1"/>
  <c r="P541" i="2"/>
  <c r="E538" i="24" s="1"/>
  <c r="P474" i="2"/>
  <c r="E471" i="24" s="1"/>
  <c r="B466" i="20" s="1"/>
  <c r="P390" i="2"/>
  <c r="E387" i="24" s="1"/>
  <c r="B382" i="20" s="1"/>
  <c r="P693" i="2"/>
  <c r="E690" i="24" s="1"/>
  <c r="P677" i="2"/>
  <c r="E674" i="24" s="1"/>
  <c r="P928" i="2"/>
  <c r="P664" i="2"/>
  <c r="E661" i="24" s="1"/>
  <c r="P762" i="2"/>
  <c r="E759" i="24" s="1"/>
  <c r="P750" i="2"/>
  <c r="E747" i="24" s="1"/>
  <c r="P809" i="2"/>
  <c r="E806" i="24" s="1"/>
  <c r="P306" i="2"/>
  <c r="E303" i="24" s="1"/>
  <c r="B298" i="20" s="1"/>
  <c r="P95" i="2"/>
  <c r="E92" i="24" s="1"/>
  <c r="B87" i="20" s="1"/>
  <c r="P813" i="2"/>
  <c r="E810" i="24" s="1"/>
  <c r="P828" i="2"/>
  <c r="E825" i="24" s="1"/>
  <c r="P569" i="2"/>
  <c r="P863" i="2"/>
  <c r="E860" i="24" s="1"/>
  <c r="P964" i="2"/>
  <c r="E961" i="24" s="1"/>
  <c r="P473" i="2"/>
  <c r="E470" i="24" s="1"/>
  <c r="B465" i="20" s="1"/>
  <c r="P61" i="2"/>
  <c r="E58" i="24" s="1"/>
  <c r="B53" i="20" s="1"/>
  <c r="P904" i="2"/>
  <c r="E901" i="24" s="1"/>
  <c r="P105" i="2"/>
  <c r="P866" i="2"/>
  <c r="E863" i="24" s="1"/>
  <c r="P816" i="2"/>
  <c r="E813" i="24" s="1"/>
  <c r="P67" i="2"/>
  <c r="E64" i="24" s="1"/>
  <c r="B59" i="20" s="1"/>
  <c r="P692" i="2"/>
  <c r="E689" i="24" s="1"/>
  <c r="P349" i="2"/>
  <c r="E346" i="24" s="1"/>
  <c r="B341" i="20" s="1"/>
  <c r="P427" i="2"/>
  <c r="E424" i="24" s="1"/>
  <c r="B419" i="20" s="1"/>
  <c r="P948" i="2"/>
  <c r="E945" i="24" s="1"/>
  <c r="P442" i="2"/>
  <c r="E439" i="24" s="1"/>
  <c r="B434" i="20" s="1"/>
  <c r="P475" i="2"/>
  <c r="E472" i="24" s="1"/>
  <c r="B467" i="20" s="1"/>
  <c r="P110" i="2"/>
  <c r="E107" i="24" s="1"/>
  <c r="B102" i="20" s="1"/>
  <c r="P207" i="2"/>
  <c r="E204" i="24" s="1"/>
  <c r="B199" i="20" s="1"/>
  <c r="P179" i="2"/>
  <c r="E176" i="24" s="1"/>
  <c r="B171" i="20" s="1"/>
  <c r="P1002" i="2"/>
  <c r="E999" i="24" s="1"/>
  <c r="P374" i="2"/>
  <c r="E371" i="24" s="1"/>
  <c r="B366" i="20" s="1"/>
  <c r="P657" i="2"/>
  <c r="E654" i="24" s="1"/>
  <c r="P572" i="2"/>
  <c r="E569" i="24" s="1"/>
  <c r="P377" i="2"/>
  <c r="E374" i="24" s="1"/>
  <c r="B369" i="20" s="1"/>
  <c r="P100" i="2"/>
  <c r="E97" i="24" s="1"/>
  <c r="B92" i="20" s="1"/>
  <c r="P638" i="2"/>
  <c r="E635" i="24" s="1"/>
  <c r="P375" i="2"/>
  <c r="E372" i="24" s="1"/>
  <c r="B367" i="20" s="1"/>
  <c r="P313" i="2"/>
  <c r="E310" i="24" s="1"/>
  <c r="B305" i="20" s="1"/>
  <c r="P406" i="2"/>
  <c r="E403" i="24" s="1"/>
  <c r="B398" i="20" s="1"/>
  <c r="P580" i="2"/>
  <c r="P247" i="2"/>
  <c r="E244" i="24" s="1"/>
  <c r="B239" i="20" s="1"/>
  <c r="P20" i="2"/>
  <c r="E17" i="24" s="1"/>
  <c r="B12" i="20" s="1"/>
  <c r="P533" i="2"/>
  <c r="E530" i="24" s="1"/>
  <c r="P260" i="2"/>
  <c r="P51" i="2"/>
  <c r="E48" i="24" s="1"/>
  <c r="B43" i="20" s="1"/>
  <c r="P228" i="2"/>
  <c r="E225" i="24" s="1"/>
  <c r="B220" i="20" s="1"/>
  <c r="P330" i="2"/>
  <c r="E327" i="24" s="1"/>
  <c r="B322" i="20" s="1"/>
  <c r="P760" i="2"/>
  <c r="E757" i="24" s="1"/>
  <c r="P1010" i="2"/>
  <c r="E1007" i="24" s="1"/>
  <c r="P121" i="2"/>
  <c r="E118" i="24" s="1"/>
  <c r="B113" i="20" s="1"/>
  <c r="P917" i="2"/>
  <c r="P392" i="2"/>
  <c r="P663" i="2"/>
  <c r="P129" i="2"/>
  <c r="P932" i="2"/>
  <c r="E929" i="24" s="1"/>
  <c r="P825" i="2"/>
  <c r="E822" i="24" s="1"/>
  <c r="P744" i="2"/>
  <c r="E741" i="24" s="1"/>
  <c r="P425" i="2"/>
  <c r="E422" i="24" s="1"/>
  <c r="B417" i="20" s="1"/>
  <c r="P132" i="2"/>
  <c r="E129" i="24" s="1"/>
  <c r="B124" i="20" s="1"/>
  <c r="P702" i="2"/>
  <c r="E699" i="24" s="1"/>
  <c r="P407" i="2"/>
  <c r="E404" i="24" s="1"/>
  <c r="B399" i="20" s="1"/>
  <c r="P245" i="2"/>
  <c r="E242" i="24" s="1"/>
  <c r="B237" i="20" s="1"/>
  <c r="P755" i="2"/>
  <c r="E752" i="24" s="1"/>
  <c r="P716" i="2"/>
  <c r="E713" i="24" s="1"/>
  <c r="P617" i="2"/>
  <c r="E614" i="24" s="1"/>
  <c r="P199" i="2"/>
  <c r="E196" i="24" s="1"/>
  <c r="B191" i="20" s="1"/>
  <c r="P653" i="2"/>
  <c r="E650" i="24" s="1"/>
  <c r="P619" i="2"/>
  <c r="E616" i="24" s="1"/>
  <c r="P937" i="2"/>
  <c r="P921" i="2"/>
  <c r="E918" i="24" s="1"/>
  <c r="P633" i="2"/>
  <c r="E630" i="24" s="1"/>
  <c r="P342" i="2"/>
  <c r="E339" i="24" s="1"/>
  <c r="B334" i="20" s="1"/>
  <c r="P310" i="2"/>
  <c r="E307" i="24" s="1"/>
  <c r="B302" i="20" s="1"/>
  <c r="P563" i="2"/>
  <c r="E560" i="24" s="1"/>
  <c r="P552" i="2"/>
  <c r="E549" i="24" s="1"/>
  <c r="P723" i="2"/>
  <c r="E720" i="24" s="1"/>
  <c r="P47" i="2"/>
  <c r="E44" i="24" s="1"/>
  <c r="B39" i="20" s="1"/>
  <c r="P788" i="2"/>
  <c r="E785" i="24" s="1"/>
  <c r="P843" i="2"/>
  <c r="E840" i="24" s="1"/>
  <c r="P404" i="2"/>
  <c r="E401" i="24" s="1"/>
  <c r="B396" i="20" s="1"/>
  <c r="P658" i="2"/>
  <c r="E655" i="24" s="1"/>
  <c r="P821" i="2"/>
  <c r="E818" i="24" s="1"/>
  <c r="P365" i="2"/>
  <c r="E362" i="24" s="1"/>
  <c r="B357" i="20" s="1"/>
  <c r="P838" i="2"/>
  <c r="E835" i="24" s="1"/>
  <c r="P719" i="2"/>
  <c r="E716" i="24" s="1"/>
  <c r="P592" i="2"/>
  <c r="P995" i="2"/>
  <c r="E992" i="24" s="1"/>
  <c r="P322" i="2"/>
  <c r="E319" i="24" s="1"/>
  <c r="B314" i="20" s="1"/>
  <c r="P579" i="2"/>
  <c r="E576" i="24" s="1"/>
  <c r="P976" i="2"/>
  <c r="P669" i="2"/>
  <c r="E666" i="24" s="1"/>
  <c r="P731" i="2"/>
  <c r="P911" i="2"/>
  <c r="E908" i="24" s="1"/>
  <c r="P609" i="2"/>
  <c r="E606" i="24" s="1"/>
  <c r="P90" i="2"/>
  <c r="E87" i="24" s="1"/>
  <c r="B82" i="20" s="1"/>
  <c r="P709" i="2"/>
  <c r="P160" i="2"/>
  <c r="E157" i="24" s="1"/>
  <c r="B152" i="20" s="1"/>
  <c r="P486" i="2"/>
  <c r="E483" i="24" s="1"/>
  <c r="B478" i="20" s="1"/>
  <c r="P953" i="2"/>
  <c r="E950" i="24" s="1"/>
  <c r="P941" i="2"/>
  <c r="E938" i="24" s="1"/>
  <c r="P492" i="2"/>
  <c r="E489" i="24" s="1"/>
  <c r="B484" i="20" s="1"/>
  <c r="P703" i="2"/>
  <c r="P135" i="2"/>
  <c r="E132" i="24" s="1"/>
  <c r="B127" i="20" s="1"/>
  <c r="P612" i="2"/>
  <c r="E609" i="24" s="1"/>
  <c r="P560" i="2"/>
  <c r="E557" i="24" s="1"/>
  <c r="P578" i="2"/>
  <c r="E575" i="24" s="1"/>
  <c r="P49" i="2"/>
  <c r="E46" i="24" s="1"/>
  <c r="B41" i="20" s="1"/>
  <c r="P794" i="2"/>
  <c r="E791" i="24" s="1"/>
  <c r="P584" i="2"/>
  <c r="E581" i="24" s="1"/>
  <c r="P237" i="2"/>
  <c r="E234" i="24" s="1"/>
  <c r="B229" i="20" s="1"/>
  <c r="P684" i="2"/>
  <c r="E681" i="24" s="1"/>
  <c r="P405" i="2"/>
  <c r="E402" i="24" s="1"/>
  <c r="B397" i="20" s="1"/>
  <c r="P253" i="2"/>
  <c r="E250" i="24" s="1"/>
  <c r="B245" i="20" s="1"/>
  <c r="P982" i="2"/>
  <c r="E979" i="24" s="1"/>
  <c r="P491" i="2"/>
  <c r="P411" i="2"/>
  <c r="E408" i="24" s="1"/>
  <c r="B403" i="20" s="1"/>
  <c r="P547" i="2"/>
  <c r="E544" i="24" s="1"/>
  <c r="P558" i="2"/>
  <c r="P44" i="2"/>
  <c r="E41" i="24" s="1"/>
  <c r="B36" i="20" s="1"/>
  <c r="P708" i="2"/>
  <c r="E705" i="24" s="1"/>
  <c r="P896" i="2"/>
  <c r="E893" i="24" s="1"/>
  <c r="P687" i="2"/>
  <c r="E684" i="24" s="1"/>
  <c r="P725" i="2"/>
  <c r="E722" i="24" s="1"/>
  <c r="P741" i="2"/>
  <c r="E738" i="24" s="1"/>
  <c r="P401" i="2"/>
  <c r="E398" i="24" s="1"/>
  <c r="B393" i="20" s="1"/>
  <c r="P354" i="2"/>
  <c r="E351" i="24" s="1"/>
  <c r="B346" i="20" s="1"/>
  <c r="P149" i="2"/>
  <c r="P643" i="2"/>
  <c r="E640" i="24" s="1"/>
  <c r="P870" i="2"/>
  <c r="E867" i="24" s="1"/>
  <c r="P539" i="2"/>
  <c r="P76" i="2"/>
  <c r="P468" i="2"/>
  <c r="E465" i="24" s="1"/>
  <c r="B460" i="20" s="1"/>
  <c r="P359" i="2"/>
  <c r="E356" i="24" s="1"/>
  <c r="B351" i="20" s="1"/>
  <c r="P490" i="2"/>
  <c r="E487" i="24" s="1"/>
  <c r="B482" i="20" s="1"/>
  <c r="P891" i="2"/>
  <c r="E888" i="24" s="1"/>
  <c r="P276" i="2"/>
  <c r="E273" i="24" s="1"/>
  <c r="B268" i="20" s="1"/>
  <c r="P60" i="2"/>
  <c r="E57" i="24" s="1"/>
  <c r="B52" i="20" s="1"/>
  <c r="P740" i="2"/>
  <c r="E737" i="24" s="1"/>
  <c r="P956" i="2"/>
  <c r="E953" i="24" s="1"/>
  <c r="P773" i="2"/>
  <c r="P990" i="2"/>
  <c r="E987" i="24" s="1"/>
  <c r="P616" i="2"/>
  <c r="E613" i="24" s="1"/>
  <c r="P238" i="2"/>
  <c r="P977" i="2"/>
  <c r="P538" i="2"/>
  <c r="E535" i="24" s="1"/>
  <c r="P141" i="2"/>
  <c r="E138" i="24" s="1"/>
  <c r="B133" i="20" s="1"/>
  <c r="P927" i="2"/>
  <c r="E924" i="24" s="1"/>
  <c r="P625" i="2"/>
  <c r="E622" i="24" s="1"/>
  <c r="P873" i="2"/>
  <c r="E870" i="24" s="1"/>
  <c r="P849" i="2"/>
  <c r="E846" i="24" s="1"/>
  <c r="P488" i="2"/>
  <c r="E485" i="24" s="1"/>
  <c r="B480" i="20" s="1"/>
  <c r="P525" i="2"/>
  <c r="E522" i="24" s="1"/>
  <c r="P934" i="2"/>
  <c r="E931" i="24" s="1"/>
  <c r="P265" i="2"/>
  <c r="E262" i="24" s="1"/>
  <c r="B257" i="20" s="1"/>
  <c r="P662" i="2"/>
  <c r="E659" i="24" s="1"/>
  <c r="P886" i="2"/>
  <c r="P36" i="2"/>
  <c r="E33" i="24" s="1"/>
  <c r="B28" i="20" s="1"/>
  <c r="P670" i="2"/>
  <c r="E667" i="24" s="1"/>
  <c r="P84" i="2"/>
  <c r="P835" i="2"/>
  <c r="E832" i="24" s="1"/>
  <c r="P248" i="2"/>
  <c r="E245" i="24" s="1"/>
  <c r="B240" i="20" s="1"/>
  <c r="P97" i="2"/>
  <c r="E94" i="24" s="1"/>
  <c r="B89" i="20" s="1"/>
  <c r="P278" i="2"/>
  <c r="E275" i="24" s="1"/>
  <c r="B270" i="20" s="1"/>
  <c r="P561" i="2"/>
  <c r="E558" i="24" s="1"/>
  <c r="P231" i="2"/>
  <c r="E228" i="24" s="1"/>
  <c r="B223" i="20" s="1"/>
  <c r="P520" i="2"/>
  <c r="E517" i="24" s="1"/>
  <c r="P763" i="2"/>
  <c r="E760" i="24" s="1"/>
  <c r="P846" i="2"/>
  <c r="E843" i="24" s="1"/>
  <c r="P25" i="2"/>
  <c r="E22" i="24" s="1"/>
  <c r="B17" i="20" s="1"/>
  <c r="P41" i="2"/>
  <c r="E38" i="24" s="1"/>
  <c r="B33" i="20" s="1"/>
  <c r="P757" i="2"/>
  <c r="P503" i="2"/>
  <c r="E500" i="24" s="1"/>
  <c r="B495" i="20" s="1"/>
  <c r="P196" i="2"/>
  <c r="E193" i="24" s="1"/>
  <c r="B188" i="20" s="1"/>
  <c r="P834" i="2"/>
  <c r="E831" i="24" s="1"/>
  <c r="P632" i="2"/>
  <c r="E629" i="24" s="1"/>
  <c r="P315" i="2"/>
  <c r="P942" i="2"/>
  <c r="P787" i="2"/>
  <c r="E784" i="24" s="1"/>
  <c r="P506" i="2"/>
  <c r="E503" i="24" s="1"/>
  <c r="B498" i="20" s="1"/>
  <c r="P454" i="2"/>
  <c r="E451" i="24" s="1"/>
  <c r="B446" i="20" s="1"/>
  <c r="P96" i="2"/>
  <c r="E93" i="24" s="1"/>
  <c r="B88" i="20" s="1"/>
  <c r="P408" i="2"/>
  <c r="E405" i="24" s="1"/>
  <c r="B400" i="20" s="1"/>
  <c r="P30" i="2"/>
  <c r="E27" i="24" s="1"/>
  <c r="B22" i="20" s="1"/>
  <c r="P180" i="2"/>
  <c r="E177" i="24" s="1"/>
  <c r="B172" i="20" s="1"/>
  <c r="P118" i="2"/>
  <c r="E115" i="24" s="1"/>
  <c r="B110" i="20" s="1"/>
  <c r="P309" i="2"/>
  <c r="E306" i="24" s="1"/>
  <c r="B301" i="20" s="1"/>
  <c r="P884" i="2"/>
  <c r="E881" i="24" s="1"/>
  <c r="P614" i="2"/>
  <c r="E611" i="24" s="1"/>
  <c r="P467" i="2"/>
  <c r="E464" i="24" s="1"/>
  <c r="B459" i="20" s="1"/>
  <c r="P683" i="2"/>
  <c r="E680" i="24" s="1"/>
  <c r="P893" i="2"/>
  <c r="P324" i="2"/>
  <c r="E321" i="24" s="1"/>
  <c r="B316" i="20" s="1"/>
  <c r="P587" i="2"/>
  <c r="E584" i="24" s="1"/>
  <c r="P969" i="2"/>
  <c r="E966" i="24" s="1"/>
  <c r="P571" i="2"/>
  <c r="E568" i="24" s="1"/>
  <c r="P94" i="2"/>
  <c r="P565" i="2"/>
  <c r="E562" i="24" s="1"/>
  <c r="P517" i="2"/>
  <c r="E514" i="24" s="1"/>
  <c r="B509" i="20" s="1"/>
  <c r="P257" i="2"/>
  <c r="P250" i="2"/>
  <c r="E247" i="24" s="1"/>
  <c r="B242" i="20" s="1"/>
  <c r="P249" i="2"/>
  <c r="E246" i="24" s="1"/>
  <c r="B241" i="20" s="1"/>
  <c r="P38" i="2"/>
  <c r="E35" i="24" s="1"/>
  <c r="B30" i="20" s="1"/>
  <c r="P431" i="2"/>
  <c r="E428" i="24" s="1"/>
  <c r="B423" i="20" s="1"/>
  <c r="P980" i="2"/>
  <c r="E977" i="24" s="1"/>
  <c r="P53" i="2"/>
  <c r="E50" i="24" s="1"/>
  <c r="B45" i="20" s="1"/>
  <c r="P18" i="2"/>
  <c r="E15" i="24" s="1"/>
  <c r="B10" i="20" s="1"/>
  <c r="P559" i="2"/>
  <c r="E556" i="24" s="1"/>
  <c r="P679" i="2"/>
  <c r="E676" i="24" s="1"/>
  <c r="P208" i="2"/>
  <c r="E205" i="24" s="1"/>
  <c r="B200" i="20" s="1"/>
  <c r="P929" i="2"/>
  <c r="E926" i="24" s="1"/>
  <c r="P596" i="2"/>
  <c r="E593" i="24" s="1"/>
  <c r="P217" i="2"/>
  <c r="E214" i="24" s="1"/>
  <c r="B209" i="20" s="1"/>
  <c r="P399" i="2"/>
  <c r="E396" i="24" s="1"/>
  <c r="B391" i="20" s="1"/>
  <c r="P116" i="2"/>
  <c r="E113" i="24" s="1"/>
  <c r="B108" i="20" s="1"/>
  <c r="P910" i="2"/>
  <c r="E907" i="24" s="1"/>
  <c r="P791" i="2"/>
  <c r="P328" i="2"/>
  <c r="E325" i="24" s="1"/>
  <c r="B320" i="20" s="1"/>
  <c r="P771" i="2"/>
  <c r="P622" i="2"/>
  <c r="E619" i="24" s="1"/>
  <c r="P650" i="2"/>
  <c r="E647" i="24" s="1"/>
  <c r="P420" i="2"/>
  <c r="E417" i="24" s="1"/>
  <c r="B412" i="20" s="1"/>
  <c r="P923" i="2"/>
  <c r="P783" i="2"/>
  <c r="E780" i="24" s="1"/>
  <c r="P772" i="2"/>
  <c r="P988" i="2"/>
  <c r="E985" i="24" s="1"/>
  <c r="P229" i="2"/>
  <c r="E226" i="24" s="1"/>
  <c r="B221" i="20" s="1"/>
  <c r="P453" i="2"/>
  <c r="E450" i="24" s="1"/>
  <c r="B445" i="20" s="1"/>
  <c r="P483" i="2"/>
  <c r="P961" i="2"/>
  <c r="E958" i="24" s="1"/>
  <c r="P635" i="2"/>
  <c r="E632" i="24" s="1"/>
  <c r="P778" i="2"/>
  <c r="E775" i="24" s="1"/>
  <c r="P959" i="2"/>
  <c r="E956" i="24" s="1"/>
  <c r="P297" i="2"/>
  <c r="E294" i="24" s="1"/>
  <c r="B289" i="20" s="1"/>
  <c r="P70" i="2"/>
  <c r="E67" i="24" s="1"/>
  <c r="B62" i="20" s="1"/>
  <c r="P43" i="2"/>
  <c r="E40" i="24" s="1"/>
  <c r="B35" i="20" s="1"/>
  <c r="P996" i="2"/>
  <c r="E993" i="24" s="1"/>
  <c r="P117" i="2"/>
  <c r="E114" i="24" s="1"/>
  <c r="B109" i="20" s="1"/>
  <c r="P784" i="2"/>
  <c r="E781" i="24" s="1"/>
  <c r="P263" i="2"/>
  <c r="E260" i="24" s="1"/>
  <c r="B255" i="20" s="1"/>
  <c r="P48" i="2"/>
  <c r="E45" i="24" s="1"/>
  <c r="B40" i="20" s="1"/>
  <c r="P346" i="2"/>
  <c r="E343" i="24" s="1"/>
  <c r="B338" i="20" s="1"/>
  <c r="P45" i="2"/>
  <c r="E42" i="24" s="1"/>
  <c r="B37" i="20" s="1"/>
  <c r="P696" i="2"/>
  <c r="E693" i="24" s="1"/>
  <c r="P645" i="2"/>
  <c r="E642" i="24" s="1"/>
  <c r="P203" i="2"/>
  <c r="E200" i="24" s="1"/>
  <c r="B195" i="20" s="1"/>
  <c r="P588" i="2"/>
  <c r="E585" i="24" s="1"/>
  <c r="P493" i="2"/>
  <c r="P765" i="2"/>
  <c r="P183" i="2"/>
  <c r="E180" i="24" s="1"/>
  <c r="B175" i="20" s="1"/>
  <c r="P992" i="2"/>
  <c r="E989" i="24" s="1"/>
  <c r="P967" i="2"/>
  <c r="E964" i="24" s="1"/>
  <c r="P903" i="2"/>
  <c r="E900" i="24" s="1"/>
  <c r="P496" i="2"/>
  <c r="E493" i="24" s="1"/>
  <c r="B488" i="20" s="1"/>
  <c r="P170" i="2"/>
  <c r="E167" i="24" s="1"/>
  <c r="B162" i="20" s="1"/>
  <c r="P216" i="2"/>
  <c r="E213" i="24" s="1"/>
  <c r="B208" i="20" s="1"/>
  <c r="P829" i="2"/>
  <c r="E826" i="24" s="1"/>
  <c r="P65" i="2"/>
  <c r="P334" i="2"/>
  <c r="E331" i="24" s="1"/>
  <c r="B326" i="20" s="1"/>
  <c r="P323" i="2"/>
  <c r="P881" i="2"/>
  <c r="P926" i="2"/>
  <c r="E923" i="24" s="1"/>
  <c r="P394" i="2"/>
  <c r="E391" i="24" s="1"/>
  <c r="B386" i="20" s="1"/>
  <c r="P333" i="2"/>
  <c r="E330" i="24" s="1"/>
  <c r="B325" i="20" s="1"/>
  <c r="P626" i="2"/>
  <c r="E623" i="24" s="1"/>
  <c r="P415" i="2"/>
  <c r="E412" i="24" s="1"/>
  <c r="B407" i="20" s="1"/>
  <c r="P73" i="2"/>
  <c r="E70" i="24" s="1"/>
  <c r="B65" i="20" s="1"/>
  <c r="P1011" i="2"/>
  <c r="E1008" i="24" s="1"/>
  <c r="P505" i="2"/>
  <c r="E502" i="24" s="1"/>
  <c r="B497" i="20" s="1"/>
  <c r="P463" i="2"/>
  <c r="E460" i="24" s="1"/>
  <c r="B455" i="20" s="1"/>
  <c r="P789" i="2"/>
  <c r="E786" i="24" s="1"/>
  <c r="P869" i="2"/>
  <c r="E866" i="24" s="1"/>
  <c r="P122" i="2"/>
  <c r="E119" i="24" s="1"/>
  <c r="B114" i="20" s="1"/>
  <c r="P295" i="2"/>
  <c r="E292" i="24" s="1"/>
  <c r="B287" i="20" s="1"/>
  <c r="P590" i="2"/>
  <c r="E587" i="24" s="1"/>
  <c r="P103" i="2"/>
  <c r="E100" i="24" s="1"/>
  <c r="B95" i="20" s="1"/>
  <c r="P537" i="2"/>
  <c r="E534" i="24" s="1"/>
  <c r="P123" i="2"/>
  <c r="E120" i="24" s="1"/>
  <c r="B115" i="20" s="1"/>
  <c r="P971" i="2"/>
  <c r="E968" i="24" s="1"/>
  <c r="P152" i="2"/>
  <c r="E149" i="24" s="1"/>
  <c r="B144" i="20" s="1"/>
  <c r="P102" i="2"/>
  <c r="P1012" i="2"/>
  <c r="E1009" i="24" s="1"/>
  <c r="P752" i="2"/>
  <c r="E749" i="24" s="1"/>
  <c r="P421" i="2"/>
  <c r="E418" i="24" s="1"/>
  <c r="B413" i="20" s="1"/>
  <c r="P564" i="2"/>
  <c r="E561" i="24" s="1"/>
  <c r="P867" i="2"/>
  <c r="E864" i="24" s="1"/>
  <c r="P275" i="2"/>
  <c r="P56" i="2"/>
  <c r="E53" i="24" s="1"/>
  <c r="B48" i="20" s="1"/>
  <c r="P55" i="2"/>
  <c r="P751" i="2"/>
  <c r="E748" i="24" s="1"/>
  <c r="P930" i="2"/>
  <c r="E927" i="24" s="1"/>
  <c r="P19" i="2"/>
  <c r="E16" i="24" s="1"/>
  <c r="B11" i="20" s="1"/>
  <c r="P210" i="2"/>
  <c r="E207" i="24" s="1"/>
  <c r="B202" i="20" s="1"/>
  <c r="P514" i="2"/>
  <c r="P481" i="2"/>
  <c r="P254" i="2"/>
  <c r="E251" i="24" s="1"/>
  <c r="B246" i="20" s="1"/>
  <c r="P899" i="2"/>
  <c r="E896" i="24" s="1"/>
  <c r="P782" i="2"/>
  <c r="E779" i="24" s="1"/>
  <c r="P527" i="2"/>
  <c r="E524" i="24" s="1"/>
  <c r="P826" i="2"/>
  <c r="E823" i="24" s="1"/>
  <c r="P913" i="2"/>
  <c r="P99" i="2"/>
  <c r="E96" i="24" s="1"/>
  <c r="B91" i="20" s="1"/>
  <c r="P900" i="2"/>
  <c r="E897" i="24" s="1"/>
  <c r="P319" i="2"/>
  <c r="E316" i="24" s="1"/>
  <c r="B311" i="20" s="1"/>
  <c r="P759" i="2"/>
  <c r="E756" i="24" s="1"/>
  <c r="P189" i="2"/>
  <c r="E186" i="24" s="1"/>
  <c r="B181" i="20" s="1"/>
  <c r="P907" i="2"/>
  <c r="E904" i="24" s="1"/>
  <c r="P396" i="2"/>
  <c r="E393" i="24" s="1"/>
  <c r="B388" i="20" s="1"/>
  <c r="P168" i="2"/>
  <c r="E165" i="24" s="1"/>
  <c r="B160" i="20" s="1"/>
  <c r="P93" i="2"/>
  <c r="E90" i="24" s="1"/>
  <c r="B85" i="20" s="1"/>
  <c r="P158" i="2"/>
  <c r="E155" i="24" s="1"/>
  <c r="B150" i="20" s="1"/>
  <c r="P892" i="2"/>
  <c r="E889" i="24" s="1"/>
  <c r="P586" i="2"/>
  <c r="E583" i="24" s="1"/>
  <c r="P939" i="2"/>
  <c r="E936" i="24" s="1"/>
  <c r="P460" i="2"/>
  <c r="P827" i="2"/>
  <c r="E824" i="24" s="1"/>
  <c r="P172" i="2"/>
  <c r="P888" i="2"/>
  <c r="P644" i="2"/>
  <c r="E641" i="24" s="1"/>
  <c r="P193" i="2"/>
  <c r="E190" i="24" s="1"/>
  <c r="B185" i="20" s="1"/>
  <c r="P128" i="2"/>
  <c r="E125" i="24" s="1"/>
  <c r="B120" i="20" s="1"/>
  <c r="P792" i="2"/>
  <c r="P358" i="2"/>
  <c r="E355" i="24" s="1"/>
  <c r="B350" i="20" s="1"/>
  <c r="P388" i="2"/>
  <c r="E385" i="24" s="1"/>
  <c r="B380" i="20" s="1"/>
  <c r="P987" i="2"/>
  <c r="E984" i="24" s="1"/>
  <c r="P205" i="2"/>
  <c r="E202" i="24" s="1"/>
  <c r="B197" i="20" s="1"/>
  <c r="P889" i="2"/>
  <c r="E886" i="24" s="1"/>
  <c r="P447" i="2"/>
  <c r="E444" i="24" s="1"/>
  <c r="B439" i="20" s="1"/>
  <c r="P242" i="2"/>
  <c r="E239" i="24" s="1"/>
  <c r="B234" i="20" s="1"/>
  <c r="P279" i="2"/>
  <c r="P459" i="2"/>
  <c r="E456" i="24" s="1"/>
  <c r="B451" i="20" s="1"/>
  <c r="P636" i="2"/>
  <c r="P470" i="2"/>
  <c r="P500" i="2"/>
  <c r="E497" i="24" s="1"/>
  <c r="B492" i="20" s="1"/>
  <c r="P243" i="2"/>
  <c r="E240" i="24" s="1"/>
  <c r="B235" i="20" s="1"/>
  <c r="P916" i="2"/>
  <c r="E913" i="24" s="1"/>
  <c r="P950" i="2"/>
  <c r="E947" i="24" s="1"/>
  <c r="P868" i="2"/>
  <c r="E865" i="24" s="1"/>
  <c r="P434" i="2"/>
  <c r="E431" i="24" s="1"/>
  <c r="B426" i="20" s="1"/>
  <c r="P642" i="2"/>
  <c r="E639" i="24" s="1"/>
  <c r="P395" i="2"/>
  <c r="E392" i="24" s="1"/>
  <c r="B387" i="20" s="1"/>
  <c r="P380" i="2"/>
  <c r="E377" i="24" s="1"/>
  <c r="B372" i="20" s="1"/>
  <c r="P649" i="2"/>
  <c r="E646" i="24" s="1"/>
  <c r="P540" i="2"/>
  <c r="E537" i="24" s="1"/>
  <c r="P85" i="2"/>
  <c r="E82" i="24" s="1"/>
  <c r="B77" i="20" s="1"/>
  <c r="P213" i="2"/>
  <c r="E210" i="24" s="1"/>
  <c r="B205" i="20" s="1"/>
  <c r="P952" i="2"/>
  <c r="E949" i="24" s="1"/>
  <c r="P735" i="2"/>
  <c r="E732" i="24" s="1"/>
  <c r="P289" i="2"/>
  <c r="E286" i="24" s="1"/>
  <c r="B281" i="20" s="1"/>
  <c r="P291" i="2"/>
  <c r="E288" i="24" s="1"/>
  <c r="B283" i="20" s="1"/>
  <c r="P104" i="2"/>
  <c r="E101" i="24" s="1"/>
  <c r="B96" i="20" s="1"/>
  <c r="P623" i="2"/>
  <c r="E620" i="24" s="1"/>
  <c r="P165" i="2"/>
  <c r="E162" i="24" s="1"/>
  <c r="B157" i="20" s="1"/>
  <c r="P545" i="2"/>
  <c r="E542" i="24" s="1"/>
  <c r="P852" i="2"/>
  <c r="E849" i="24" s="1"/>
  <c r="P147" i="2"/>
  <c r="E144" i="24" s="1"/>
  <c r="B139" i="20" s="1"/>
  <c r="P37" i="2"/>
  <c r="E34" i="24" s="1"/>
  <c r="B29" i="20" s="1"/>
  <c r="P880" i="2"/>
  <c r="E877" i="24" s="1"/>
  <c r="P226" i="2"/>
  <c r="E223" i="24" s="1"/>
  <c r="B218" i="20" s="1"/>
  <c r="P591" i="2"/>
  <c r="E588" i="24" s="1"/>
  <c r="P944" i="2"/>
  <c r="E941" i="24" s="1"/>
  <c r="P606" i="2"/>
  <c r="E603" i="24" s="1"/>
  <c r="P423" i="2"/>
  <c r="E420" i="24" s="1"/>
  <c r="B415" i="20" s="1"/>
  <c r="P221" i="2"/>
  <c r="P845" i="2"/>
  <c r="E842" i="24" s="1"/>
  <c r="P410" i="2"/>
  <c r="E407" i="24" s="1"/>
  <c r="B402" i="20" s="1"/>
  <c r="P270" i="2"/>
  <c r="E267" i="24" s="1"/>
  <c r="B262" i="20" s="1"/>
  <c r="P409" i="2"/>
  <c r="E406" i="24" s="1"/>
  <c r="B401" i="20" s="1"/>
  <c r="P973" i="2"/>
  <c r="E970" i="24" s="1"/>
  <c r="P924" i="2"/>
  <c r="E921" i="24" s="1"/>
  <c r="P21" i="2"/>
  <c r="E18" i="24" s="1"/>
  <c r="B13" i="20" s="1"/>
  <c r="P32" i="2"/>
  <c r="E29" i="24" s="1"/>
  <c r="B24" i="20" s="1"/>
  <c r="P553" i="2"/>
  <c r="E550" i="24" s="1"/>
  <c r="P598" i="2"/>
  <c r="E595" i="24" s="1"/>
  <c r="P59" i="2"/>
  <c r="E56" i="24" s="1"/>
  <c r="B51" i="20" s="1"/>
  <c r="P639" i="2"/>
  <c r="P191" i="2"/>
  <c r="E188" i="24" s="1"/>
  <c r="B183" i="20" s="1"/>
  <c r="P577" i="2"/>
  <c r="E574" i="24" s="1"/>
  <c r="P204" i="2"/>
  <c r="E201" i="24" s="1"/>
  <c r="B196" i="20" s="1"/>
  <c r="P222" i="2"/>
  <c r="E219" i="24" s="1"/>
  <c r="B214" i="20" s="1"/>
  <c r="P781" i="2"/>
  <c r="E778" i="24" s="1"/>
  <c r="P66" i="2"/>
  <c r="E63" i="24" s="1"/>
  <c r="B58" i="20" s="1"/>
  <c r="P668" i="2"/>
  <c r="E665" i="24" s="1"/>
  <c r="P593" i="2"/>
  <c r="E590" i="24" s="1"/>
  <c r="P308" i="2"/>
  <c r="E305" i="24" s="1"/>
  <c r="B300" i="20" s="1"/>
  <c r="P875" i="2"/>
  <c r="E872" i="24" s="1"/>
  <c r="P462" i="2"/>
  <c r="E459" i="24" s="1"/>
  <c r="B454" i="20" s="1"/>
  <c r="P504" i="2"/>
  <c r="P938" i="2"/>
  <c r="E935" i="24" s="1"/>
  <c r="P171" i="2"/>
  <c r="P450" i="2"/>
  <c r="E447" i="24" s="1"/>
  <c r="B442" i="20" s="1"/>
  <c r="P112" i="2"/>
  <c r="E109" i="24" s="1"/>
  <c r="B104" i="20" s="1"/>
  <c r="P918" i="2"/>
  <c r="E915" i="24" s="1"/>
  <c r="P646" i="2"/>
  <c r="E643" i="24" s="1"/>
  <c r="P748" i="2"/>
  <c r="E745" i="24" s="1"/>
  <c r="P437" i="2"/>
  <c r="E434" i="24" s="1"/>
  <c r="B429" i="20" s="1"/>
  <c r="P1006" i="2"/>
  <c r="E1003" i="24" s="1"/>
  <c r="P352" i="2"/>
  <c r="E349" i="24" s="1"/>
  <c r="B344" i="20" s="1"/>
  <c r="P607" i="2"/>
  <c r="E604" i="24" s="1"/>
  <c r="P296" i="2"/>
  <c r="E293" i="24" s="1"/>
  <c r="B288" i="20" s="1"/>
  <c r="P786" i="2"/>
  <c r="E783" i="24" s="1"/>
  <c r="P555" i="2"/>
  <c r="E552" i="24" s="1"/>
  <c r="P487" i="2"/>
  <c r="E484" i="24" s="1"/>
  <c r="B479" i="20" s="1"/>
  <c r="P567" i="2"/>
  <c r="E564" i="24" s="1"/>
  <c r="P325" i="2"/>
  <c r="E322" i="24" s="1"/>
  <c r="B317" i="20" s="1"/>
  <c r="P610" i="2"/>
  <c r="E607" i="24" s="1"/>
  <c r="P707" i="2"/>
  <c r="E704" i="24" s="1"/>
  <c r="P175" i="2"/>
  <c r="E172" i="24" s="1"/>
  <c r="B167" i="20" s="1"/>
  <c r="P754" i="2"/>
  <c r="E751" i="24" s="1"/>
  <c r="P859" i="2"/>
  <c r="E856" i="24" s="1"/>
  <c r="P871" i="2"/>
  <c r="E868" i="24" s="1"/>
  <c r="P181" i="2"/>
  <c r="P145" i="2"/>
  <c r="E142" i="24" s="1"/>
  <c r="B137" i="20" s="1"/>
  <c r="P706" i="2"/>
  <c r="P722" i="2"/>
  <c r="E719" i="24" s="1"/>
  <c r="P507" i="2"/>
  <c r="P714" i="2"/>
  <c r="E711" i="24" s="1"/>
  <c r="P718" i="2"/>
  <c r="E715" i="24" s="1"/>
  <c r="P575" i="2"/>
  <c r="P711" i="2"/>
  <c r="P272" i="2"/>
  <c r="E269" i="24" s="1"/>
  <c r="B264" i="20" s="1"/>
  <c r="P87" i="2"/>
  <c r="P660" i="2"/>
  <c r="E657" i="24" s="1"/>
  <c r="P979" i="2"/>
  <c r="P576" i="2"/>
  <c r="E573" i="24" s="1"/>
  <c r="P850" i="2"/>
  <c r="P978" i="2"/>
  <c r="E975" i="24" s="1"/>
  <c r="P958" i="2"/>
  <c r="P113" i="2"/>
  <c r="P994" i="2"/>
  <c r="P456" i="2"/>
  <c r="E453" i="24" s="1"/>
  <c r="B448" i="20" s="1"/>
  <c r="P161" i="2"/>
  <c r="P416" i="2"/>
  <c r="E413" i="24" s="1"/>
  <c r="B408" i="20" s="1"/>
  <c r="P285" i="2"/>
  <c r="E282" i="24" s="1"/>
  <c r="B277" i="20" s="1"/>
  <c r="P188" i="2"/>
  <c r="E185" i="24" s="1"/>
  <c r="B180" i="20" s="1"/>
  <c r="P856" i="2"/>
  <c r="E853" i="24" s="1"/>
  <c r="P543" i="2"/>
  <c r="P949" i="2"/>
  <c r="P532" i="2"/>
  <c r="E529" i="24" s="1"/>
  <c r="P200" i="2"/>
  <c r="P630" i="2"/>
  <c r="E627" i="24" s="1"/>
  <c r="P138" i="2"/>
  <c r="P857" i="2"/>
  <c r="E854" i="24" s="1"/>
  <c r="P573" i="2"/>
  <c r="E570" i="24" s="1"/>
  <c r="P594" i="2"/>
  <c r="E591" i="24" s="1"/>
  <c r="P864" i="2"/>
  <c r="E861" i="24" s="1"/>
  <c r="P489" i="2"/>
  <c r="E486" i="24" s="1"/>
  <c r="B481" i="20" s="1"/>
  <c r="P1001" i="2"/>
  <c r="P244" i="2"/>
  <c r="E241" i="24" s="1"/>
  <c r="B236" i="20" s="1"/>
  <c r="P28" i="2"/>
  <c r="E25" i="24" s="1"/>
  <c r="B20" i="20" s="1"/>
  <c r="P513" i="2"/>
  <c r="E510" i="24" s="1"/>
  <c r="B505" i="20" s="1"/>
  <c r="P1007" i="2"/>
  <c r="P764" i="2"/>
  <c r="P983" i="2"/>
  <c r="E980" i="24" s="1"/>
  <c r="P209" i="2"/>
  <c r="E206" i="24" s="1"/>
  <c r="B201" i="20" s="1"/>
  <c r="P656" i="2"/>
  <c r="E653" i="24" s="1"/>
  <c r="P422" i="2"/>
  <c r="E419" i="24" s="1"/>
  <c r="B414" i="20" s="1"/>
  <c r="P738" i="2"/>
  <c r="E735" i="24" s="1"/>
  <c r="P17" i="2"/>
  <c r="E14" i="24" s="1"/>
  <c r="B9" i="20" s="1"/>
  <c r="P252" i="2"/>
  <c r="E249" i="24" s="1"/>
  <c r="B244" i="20" s="1"/>
  <c r="P136" i="2"/>
  <c r="E133" i="24" s="1"/>
  <c r="B128" i="20" s="1"/>
  <c r="P400" i="2"/>
  <c r="E397" i="24" s="1"/>
  <c r="B392" i="20" s="1"/>
  <c r="P472" i="2"/>
  <c r="E469" i="24" s="1"/>
  <c r="B464" i="20" s="1"/>
  <c r="P403" i="2"/>
  <c r="P234" i="2"/>
  <c r="P981" i="2"/>
  <c r="E978" i="24" s="1"/>
  <c r="P550" i="2"/>
  <c r="E547" i="24" s="1"/>
  <c r="P80" i="2"/>
  <c r="E77" i="24" s="1"/>
  <c r="B72" i="20" s="1"/>
  <c r="P600" i="2"/>
  <c r="P819" i="2"/>
  <c r="P887" i="2"/>
  <c r="E884" i="24" s="1"/>
  <c r="P647" i="2"/>
  <c r="E644" i="24" s="1"/>
  <c r="P372" i="2"/>
  <c r="E369" i="24" s="1"/>
  <c r="B364" i="20" s="1"/>
  <c r="P774" i="2"/>
  <c r="E771" i="24" s="1"/>
  <c r="P259" i="2"/>
  <c r="E256" i="24" s="1"/>
  <c r="B251" i="20" s="1"/>
  <c r="P747" i="2"/>
  <c r="E744" i="24" s="1"/>
  <c r="P508" i="2"/>
  <c r="E505" i="24" s="1"/>
  <c r="B500" i="20" s="1"/>
  <c r="P75" i="2"/>
  <c r="E72" i="24" s="1"/>
  <c r="B67" i="20" s="1"/>
  <c r="P298" i="2"/>
  <c r="E295" i="24" s="1"/>
  <c r="B290" i="20" s="1"/>
  <c r="P654" i="2"/>
  <c r="E651" i="24" s="1"/>
  <c r="P883" i="2"/>
  <c r="E880" i="24" s="1"/>
  <c r="P373" i="2"/>
  <c r="E370" i="24" s="1"/>
  <c r="B365" i="20" s="1"/>
  <c r="P290" i="2"/>
  <c r="E287" i="24" s="1"/>
  <c r="B282" i="20" s="1"/>
  <c r="P912" i="2"/>
  <c r="E909" i="24" s="1"/>
  <c r="P69" i="2"/>
  <c r="P198" i="2"/>
  <c r="E195" i="24" s="1"/>
  <c r="B190" i="20" s="1"/>
  <c r="P710" i="2"/>
  <c r="E707" i="24" s="1"/>
  <c r="P732" i="2"/>
  <c r="E729" i="24" s="1"/>
  <c r="P202" i="2"/>
  <c r="E199" i="24" s="1"/>
  <c r="B194" i="20" s="1"/>
  <c r="P919" i="2"/>
  <c r="E916" i="24" s="1"/>
  <c r="P332" i="2"/>
  <c r="E329" i="24" s="1"/>
  <c r="B324" i="20" s="1"/>
  <c r="P655" i="2"/>
  <c r="E652" i="24" s="1"/>
  <c r="P397" i="2"/>
  <c r="E394" i="24" s="1"/>
  <c r="B389" i="20" s="1"/>
  <c r="P690" i="2"/>
  <c r="E687" i="24" s="1"/>
  <c r="P430" i="2"/>
  <c r="E427" i="24" s="1"/>
  <c r="B422" i="20" s="1"/>
  <c r="P535" i="2"/>
  <c r="E532" i="24" s="1"/>
  <c r="P817" i="2"/>
  <c r="E814" i="24" s="1"/>
  <c r="P192" i="2"/>
  <c r="P712" i="2"/>
  <c r="E709" i="24" s="1"/>
  <c r="P798" i="2"/>
  <c r="E795" i="24" s="1"/>
  <c r="P874" i="2"/>
  <c r="P224" i="2"/>
  <c r="E221" i="24" s="1"/>
  <c r="B216" i="20" s="1"/>
  <c r="P366" i="2"/>
  <c r="E363" i="24" s="1"/>
  <c r="B358" i="20" s="1"/>
  <c r="P568" i="2"/>
  <c r="E565" i="24" s="1"/>
  <c r="P901" i="2"/>
  <c r="E898" i="24" s="1"/>
  <c r="P605" i="2"/>
  <c r="E602" i="24" s="1"/>
  <c r="P215" i="2"/>
  <c r="E212" i="24" s="1"/>
  <c r="B207" i="20" s="1"/>
  <c r="P671" i="2"/>
  <c r="E668" i="24" s="1"/>
  <c r="P699" i="2"/>
  <c r="E696" i="24" s="1"/>
  <c r="P280" i="2"/>
  <c r="E277" i="24" s="1"/>
  <c r="B272" i="20" s="1"/>
  <c r="P832" i="2"/>
  <c r="E829" i="24" s="1"/>
  <c r="P82" i="2"/>
  <c r="E79" i="24" s="1"/>
  <c r="B74" i="20" s="1"/>
  <c r="P314" i="2"/>
  <c r="P1009" i="2"/>
  <c r="P546" i="2"/>
  <c r="E543" i="24" s="1"/>
  <c r="P549" i="2"/>
  <c r="P484" i="2"/>
  <c r="E481" i="24" s="1"/>
  <c r="B476" i="20" s="1"/>
  <c r="P895" i="2"/>
  <c r="E892" i="24" s="1"/>
  <c r="P985" i="2"/>
  <c r="E982" i="24" s="1"/>
  <c r="P184" i="2"/>
  <c r="E181" i="24" s="1"/>
  <c r="B176" i="20" s="1"/>
  <c r="P717" i="2"/>
  <c r="E714" i="24" s="1"/>
  <c r="P321" i="2"/>
  <c r="E318" i="24" s="1"/>
  <c r="B313" i="20" s="1"/>
  <c r="P439" i="2"/>
  <c r="P273" i="2"/>
  <c r="E270" i="24" s="1"/>
  <c r="B265" i="20" s="1"/>
  <c r="P98" i="2"/>
  <c r="E95" i="24" s="1"/>
  <c r="B90" i="20" s="1"/>
  <c r="P566" i="2"/>
  <c r="E563" i="24" s="1"/>
  <c r="P515" i="2"/>
  <c r="E512" i="24" s="1"/>
  <c r="B507" i="20" s="1"/>
  <c r="P22" i="2"/>
  <c r="E19" i="24" s="1"/>
  <c r="B14" i="20" s="1"/>
  <c r="P724" i="2"/>
  <c r="E721" i="24" s="1"/>
  <c r="P140" i="2"/>
  <c r="E137" i="24" s="1"/>
  <c r="B132" i="20" s="1"/>
  <c r="P951" i="2"/>
  <c r="E948" i="24" s="1"/>
  <c r="P469" i="2"/>
  <c r="P815" i="2"/>
  <c r="E812" i="24" s="1"/>
  <c r="P485" i="2"/>
  <c r="E482" i="24" s="1"/>
  <c r="B477" i="20" s="1"/>
  <c r="P452" i="2"/>
  <c r="E449" i="24" s="1"/>
  <c r="B444" i="20" s="1"/>
  <c r="P879" i="2"/>
  <c r="E876" i="24" s="1"/>
  <c r="P379" i="2"/>
  <c r="E376" i="24" s="1"/>
  <c r="B371" i="20" s="1"/>
  <c r="P125" i="2"/>
  <c r="E122" i="24" s="1"/>
  <c r="B117" i="20" s="1"/>
  <c r="P169" i="2"/>
  <c r="E166" i="24" s="1"/>
  <c r="B161" i="20" s="1"/>
  <c r="P975" i="2"/>
  <c r="E972" i="24" s="1"/>
  <c r="P518" i="2"/>
  <c r="E515" i="24" s="1"/>
  <c r="B510" i="20" s="1"/>
  <c r="P262" i="2"/>
  <c r="E259" i="24" s="1"/>
  <c r="B254" i="20" s="1"/>
  <c r="P909" i="2"/>
  <c r="E906" i="24" s="1"/>
  <c r="P451" i="2"/>
  <c r="E448" i="24" s="1"/>
  <c r="B443" i="20" s="1"/>
  <c r="P510" i="2"/>
  <c r="E507" i="24" s="1"/>
  <c r="B502" i="20" s="1"/>
  <c r="P305" i="2"/>
  <c r="E302" i="24" s="1"/>
  <c r="B297" i="20" s="1"/>
  <c r="P701" i="2"/>
  <c r="E698" i="24" s="1"/>
  <c r="P920" i="2"/>
  <c r="E917" i="24" s="1"/>
  <c r="P1008" i="2"/>
  <c r="E1005" i="24" s="1"/>
  <c r="P387" i="2"/>
  <c r="E384" i="24" s="1"/>
  <c r="B379" i="20" s="1"/>
  <c r="P861" i="2"/>
  <c r="E858" i="24" s="1"/>
  <c r="P954" i="2"/>
  <c r="E951" i="24" s="1"/>
  <c r="P802" i="2"/>
  <c r="E799" i="24" s="1"/>
  <c r="P71" i="2"/>
  <c r="E68" i="24" s="1"/>
  <c r="B63" i="20" s="1"/>
  <c r="P355" i="2"/>
  <c r="E352" i="24" s="1"/>
  <c r="B347" i="20" s="1"/>
  <c r="P536" i="2"/>
  <c r="E533" i="24" s="1"/>
  <c r="P293" i="2"/>
  <c r="E290" i="24" s="1"/>
  <c r="B285" i="20" s="1"/>
  <c r="P219" i="2"/>
  <c r="E216" i="24" s="1"/>
  <c r="B211" i="20" s="1"/>
  <c r="P344" i="2"/>
  <c r="E341" i="24" s="1"/>
  <c r="B336" i="20" s="1"/>
  <c r="P914" i="2"/>
  <c r="P274" i="2"/>
  <c r="P761" i="2"/>
  <c r="E758" i="24" s="1"/>
  <c r="P186" i="2"/>
  <c r="E183" i="24" s="1"/>
  <c r="B178" i="20" s="1"/>
  <c r="P986" i="2"/>
  <c r="E983" i="24" s="1"/>
  <c r="P842" i="2"/>
  <c r="E839" i="24" s="1"/>
  <c r="P350" i="2"/>
  <c r="P378" i="2"/>
  <c r="P384" i="2"/>
  <c r="E381" i="24" s="1"/>
  <c r="B376" i="20" s="1"/>
  <c r="P915" i="2"/>
  <c r="E912" i="24" s="1"/>
  <c r="P206" i="2"/>
  <c r="P446" i="2"/>
  <c r="E443" i="24" s="1"/>
  <c r="B438" i="20" s="1"/>
  <c r="P370" i="2"/>
  <c r="E367" i="24" s="1"/>
  <c r="B362" i="20" s="1"/>
  <c r="P796" i="2"/>
  <c r="E793" i="24" s="1"/>
  <c r="P436" i="2"/>
  <c r="E433" i="24" s="1"/>
  <c r="B428" i="20" s="1"/>
  <c r="P154" i="2"/>
  <c r="E151" i="24" s="1"/>
  <c r="B146" i="20" s="1"/>
  <c r="P88" i="2"/>
  <c r="P922" i="2"/>
  <c r="E919" i="24" s="1"/>
  <c r="P268" i="2"/>
  <c r="E265" i="24" s="1"/>
  <c r="B260" i="20" s="1"/>
  <c r="P101" i="2"/>
  <c r="E98" i="24" s="1"/>
  <c r="B93" i="20" s="1"/>
  <c r="P935" i="2"/>
  <c r="P338" i="2"/>
  <c r="E335" i="24" s="1"/>
  <c r="B330" i="20" s="1"/>
  <c r="E30" i="2"/>
  <c r="E271" i="24" l="1"/>
  <c r="B266" i="20" s="1"/>
  <c r="E52" i="24"/>
  <c r="B47" i="20" s="1"/>
  <c r="E229" i="24"/>
  <c r="B224" i="20" s="1"/>
  <c r="E764" i="24"/>
  <c r="E173" i="24"/>
  <c r="B168" i="20" s="1"/>
  <c r="E85" i="24"/>
  <c r="B80" i="20" s="1"/>
  <c r="E911" i="24"/>
  <c r="E400" i="24"/>
  <c r="B395" i="20" s="1"/>
  <c r="E998" i="24"/>
  <c r="E197" i="24"/>
  <c r="B192" i="20" s="1"/>
  <c r="E158" i="24"/>
  <c r="B153" i="20" s="1"/>
  <c r="E976" i="24"/>
  <c r="E504" i="24"/>
  <c r="B499" i="20" s="1"/>
  <c r="E636" i="24"/>
  <c r="E490" i="24"/>
  <c r="B485" i="20" s="1"/>
  <c r="E254" i="24"/>
  <c r="B249" i="20" s="1"/>
  <c r="E890" i="24"/>
  <c r="E81" i="24"/>
  <c r="B76" i="20" s="1"/>
  <c r="E235" i="24"/>
  <c r="B230" i="20" s="1"/>
  <c r="E146" i="24"/>
  <c r="B141" i="20" s="1"/>
  <c r="E937" i="24"/>
  <c r="E874" i="24"/>
  <c r="E743" i="24"/>
  <c r="E208" i="24"/>
  <c r="B203" i="20" s="1"/>
  <c r="E281" i="24"/>
  <c r="B276" i="20" s="1"/>
  <c r="E608" i="24"/>
  <c r="E766" i="24"/>
  <c r="E143" i="24"/>
  <c r="B138" i="20" s="1"/>
  <c r="E658" i="24"/>
  <c r="E278" i="24"/>
  <c r="B273" i="20" s="1"/>
  <c r="E152" i="24"/>
  <c r="B147" i="20" s="1"/>
  <c r="E65" i="24"/>
  <c r="B60" i="20" s="1"/>
  <c r="E437" i="24"/>
  <c r="B432" i="20" s="1"/>
  <c r="E571" i="24"/>
  <c r="E74" i="24"/>
  <c r="B69" i="20" s="1"/>
  <c r="E117" i="24"/>
  <c r="B112" i="20" s="1"/>
  <c r="E474" i="24"/>
  <c r="B469" i="20" s="1"/>
  <c r="E154" i="24"/>
  <c r="B149" i="20" s="1"/>
  <c r="E311" i="24"/>
  <c r="B306" i="20" s="1"/>
  <c r="E99" i="24"/>
  <c r="B94" i="20" s="1"/>
  <c r="E769" i="24"/>
  <c r="E312" i="24"/>
  <c r="B307" i="20" s="1"/>
  <c r="E308" i="24"/>
  <c r="B303" i="20" s="1"/>
  <c r="E873" i="24"/>
  <c r="E691" i="24"/>
  <c r="E375" i="24"/>
  <c r="B370" i="20" s="1"/>
  <c r="E478" i="24"/>
  <c r="B473" i="20" s="1"/>
  <c r="E272" i="24"/>
  <c r="B267" i="20" s="1"/>
  <c r="E920" i="24"/>
  <c r="E555" i="24"/>
  <c r="E700" i="24"/>
  <c r="E589" i="24"/>
  <c r="E126" i="24"/>
  <c r="B121" i="20" s="1"/>
  <c r="E774" i="24"/>
  <c r="E903" i="24"/>
  <c r="E192" i="24"/>
  <c r="B187" i="20" s="1"/>
  <c r="E211" i="24"/>
  <c r="B206" i="20" s="1"/>
  <c r="E380" i="24"/>
  <c r="B375" i="20" s="1"/>
  <c r="E354" i="24"/>
  <c r="B349" i="20" s="1"/>
  <c r="E411" i="24"/>
  <c r="B406" i="20" s="1"/>
  <c r="E974" i="24"/>
  <c r="E736" i="24"/>
  <c r="E285" i="24"/>
  <c r="B280" i="20" s="1"/>
  <c r="E179" i="24"/>
  <c r="B174" i="20" s="1"/>
  <c r="E347" i="24"/>
  <c r="B342" i="20" s="1"/>
  <c r="E816" i="24"/>
  <c r="E946" i="24"/>
  <c r="E991" i="24"/>
  <c r="E84" i="24"/>
  <c r="B79" i="20" s="1"/>
  <c r="E703" i="24"/>
  <c r="E168" i="24"/>
  <c r="B163" i="20" s="1"/>
  <c r="E885" i="24"/>
  <c r="E511" i="24"/>
  <c r="B506" i="20" s="1"/>
  <c r="E934" i="24"/>
  <c r="E660" i="24"/>
  <c r="E289" i="24"/>
  <c r="B284" i="20" s="1"/>
  <c r="E539" i="24"/>
  <c r="E746" i="24"/>
  <c r="E280" i="24"/>
  <c r="B275" i="20" s="1"/>
  <c r="E930" i="24"/>
  <c r="E808" i="24"/>
  <c r="E164" i="24"/>
  <c r="B159" i="20" s="1"/>
  <c r="E815" i="24"/>
  <c r="E656" i="24"/>
  <c r="E23" i="24"/>
  <c r="B18" i="20" s="1"/>
  <c r="E596" i="24"/>
  <c r="E332" i="24"/>
  <c r="B327" i="20" s="1"/>
  <c r="E148" i="24"/>
  <c r="B143" i="20" s="1"/>
  <c r="E364" i="24"/>
  <c r="B359" i="20" s="1"/>
  <c r="E83" i="24"/>
  <c r="B78" i="20" s="1"/>
  <c r="E952" i="24"/>
  <c r="E664" i="24"/>
  <c r="E160" i="24"/>
  <c r="B155" i="20" s="1"/>
  <c r="E702" i="24"/>
  <c r="E648" i="24"/>
  <c r="E127" i="24"/>
  <c r="B122" i="20" s="1"/>
  <c r="E198" i="24"/>
  <c r="B193" i="20" s="1"/>
  <c r="E957" i="24"/>
  <c r="E871" i="24"/>
  <c r="E66" i="24"/>
  <c r="B61" i="20" s="1"/>
  <c r="E597" i="24"/>
  <c r="E761" i="24"/>
  <c r="E540" i="24"/>
  <c r="E110" i="24"/>
  <c r="B105" i="20" s="1"/>
  <c r="E467" i="24"/>
  <c r="B462" i="20" s="1"/>
  <c r="E169" i="24"/>
  <c r="B164" i="20" s="1"/>
  <c r="E910" i="24"/>
  <c r="E878" i="24"/>
  <c r="E480" i="24"/>
  <c r="B475" i="20" s="1"/>
  <c r="E91" i="24"/>
  <c r="B86" i="20" s="1"/>
  <c r="E883" i="24"/>
  <c r="E770" i="24"/>
  <c r="E728" i="24"/>
  <c r="E389" i="24"/>
  <c r="B384" i="20" s="1"/>
  <c r="E257" i="24"/>
  <c r="B252" i="20" s="1"/>
  <c r="E236" i="24"/>
  <c r="B231" i="20" s="1"/>
  <c r="E324" i="24"/>
  <c r="B319" i="20" s="1"/>
  <c r="E136" i="24"/>
  <c r="B131" i="20" s="1"/>
  <c r="E794" i="24"/>
  <c r="E382" i="24"/>
  <c r="B377" i="20" s="1"/>
  <c r="E60" i="24"/>
  <c r="B55" i="20" s="1"/>
  <c r="E477" i="24"/>
  <c r="B472" i="20" s="1"/>
  <c r="E1001" i="24"/>
  <c r="E996" i="24"/>
  <c r="E491" i="24"/>
  <c r="B486" i="20" s="1"/>
  <c r="E695" i="24"/>
  <c r="E75" i="24"/>
  <c r="B70" i="20" s="1"/>
  <c r="E231" i="24"/>
  <c r="B226" i="20" s="1"/>
  <c r="E762" i="24"/>
  <c r="E788" i="24"/>
  <c r="E706" i="24"/>
  <c r="E577" i="24"/>
  <c r="E284" i="24"/>
  <c r="B279" i="20" s="1"/>
  <c r="E628" i="24"/>
  <c r="E134" i="24"/>
  <c r="B129" i="20" s="1"/>
  <c r="E932" i="24"/>
  <c r="E466" i="24"/>
  <c r="B461" i="20" s="1"/>
  <c r="E546" i="24"/>
  <c r="E1004" i="24"/>
  <c r="E955" i="24"/>
  <c r="E708" i="24"/>
  <c r="E178" i="24"/>
  <c r="B173" i="20" s="1"/>
  <c r="E501" i="24"/>
  <c r="B496" i="20" s="1"/>
  <c r="E218" i="24"/>
  <c r="B213" i="20" s="1"/>
  <c r="E633" i="24"/>
  <c r="E320" i="24"/>
  <c r="B315" i="20" s="1"/>
  <c r="E754" i="24"/>
  <c r="E73" i="24"/>
  <c r="B68" i="20" s="1"/>
  <c r="E488" i="24"/>
  <c r="B483" i="20" s="1"/>
  <c r="E914" i="24"/>
  <c r="E566" i="24"/>
  <c r="E726" i="24"/>
  <c r="E215" i="24"/>
  <c r="B210" i="20" s="1"/>
  <c r="E725" i="24"/>
  <c r="E712" i="24"/>
  <c r="E28" i="24"/>
  <c r="B23" i="20" s="1"/>
  <c r="E969" i="24"/>
  <c r="E55" i="24"/>
  <c r="B50" i="20" s="1"/>
  <c r="E326" i="24"/>
  <c r="B321" i="20" s="1"/>
  <c r="E313" i="24"/>
  <c r="B308" i="20" s="1"/>
  <c r="E252" i="24"/>
  <c r="B247" i="20" s="1"/>
  <c r="E340" i="24"/>
  <c r="B335" i="20" s="1"/>
  <c r="E796" i="24"/>
  <c r="E436" i="24"/>
  <c r="B431" i="20" s="1"/>
  <c r="E572" i="24"/>
  <c r="E457" i="24"/>
  <c r="B452" i="20" s="1"/>
  <c r="E768" i="24"/>
  <c r="E536" i="24"/>
  <c r="E973" i="24"/>
  <c r="E925" i="24"/>
  <c r="E139" i="24"/>
  <c r="B134" i="20" s="1"/>
  <c r="E887" i="24"/>
  <c r="E291" i="24"/>
  <c r="B286" i="20" s="1"/>
  <c r="E39" i="24"/>
  <c r="B34" i="20" s="1"/>
  <c r="E243" i="24"/>
  <c r="B238" i="20" s="1"/>
  <c r="E827" i="24"/>
  <c r="E414" i="24"/>
  <c r="B409" i="20" s="1"/>
  <c r="E997" i="24"/>
  <c r="E187" i="24"/>
  <c r="B182" i="20" s="1"/>
  <c r="E174" i="24"/>
  <c r="B169" i="20" s="1"/>
  <c r="E150" i="24"/>
  <c r="B145" i="20" s="1"/>
  <c r="E579" i="24"/>
  <c r="E809" i="24"/>
  <c r="E159" i="24"/>
  <c r="B154" i="20" s="1"/>
  <c r="E801" i="24"/>
  <c r="E49" i="24"/>
  <c r="B44" i="20" s="1"/>
  <c r="E184" i="24"/>
  <c r="B179" i="20" s="1"/>
  <c r="E131" i="24"/>
  <c r="B126" i="20" s="1"/>
  <c r="E792" i="24"/>
  <c r="E140" i="24"/>
  <c r="B135" i="20" s="1"/>
  <c r="E153" i="24"/>
  <c r="B148" i="20" s="1"/>
  <c r="E379" i="24"/>
  <c r="B374" i="20" s="1"/>
  <c r="E203" i="24"/>
  <c r="B198" i="20" s="1"/>
  <c r="E1006" i="24"/>
  <c r="E189" i="24"/>
  <c r="B184" i="20" s="1"/>
  <c r="E135" i="24"/>
  <c r="B130" i="20" s="1"/>
  <c r="E847" i="24"/>
  <c r="E276" i="24"/>
  <c r="B271" i="20" s="1"/>
  <c r="E789" i="24"/>
  <c r="E62" i="24"/>
  <c r="B57" i="20" s="1"/>
  <c r="E939" i="24"/>
  <c r="E102" i="24"/>
  <c r="B97" i="20" s="1"/>
  <c r="E37" i="24"/>
  <c r="B32" i="20" s="1"/>
  <c r="E528" i="24"/>
  <c r="E848" i="24"/>
  <c r="E834" i="24"/>
  <c r="E388" i="24"/>
  <c r="B383" i="20" s="1"/>
  <c r="E626" i="24"/>
  <c r="E429" i="24"/>
  <c r="B424" i="20" s="1"/>
  <c r="E233" i="24"/>
  <c r="B228" i="20" s="1"/>
  <c r="E637" i="24"/>
  <c r="E264" i="24"/>
  <c r="B259" i="20" s="1"/>
  <c r="E300" i="24"/>
  <c r="B295" i="20" s="1"/>
  <c r="E804" i="24"/>
  <c r="E299" i="24"/>
  <c r="B294" i="20" s="1"/>
  <c r="E359" i="24"/>
  <c r="B354" i="20" s="1"/>
  <c r="E899" i="24"/>
  <c r="E31" i="2"/>
  <c r="E32" i="2" s="1"/>
  <c r="E33" i="2" l="1"/>
  <c r="E34" i="2" l="1"/>
  <c r="E35" i="2" s="1"/>
  <c r="E36" i="2" l="1"/>
  <c r="E37" i="2" l="1"/>
  <c r="I15" i="2" s="1"/>
  <c r="C12" i="24" s="1"/>
  <c r="A7" i="20" s="1"/>
  <c r="I20" i="2" l="1"/>
  <c r="C17" i="24" s="1"/>
  <c r="A12" i="20" s="1"/>
  <c r="I18" i="2"/>
  <c r="C15" i="24" s="1"/>
  <c r="A10" i="20" s="1"/>
  <c r="I88" i="2"/>
  <c r="C85" i="24" s="1"/>
  <c r="A80" i="20" s="1"/>
  <c r="I152" i="2"/>
  <c r="C149" i="24" s="1"/>
  <c r="A144" i="20" s="1"/>
  <c r="I63" i="2"/>
  <c r="C60" i="24" s="1"/>
  <c r="A55" i="20" s="1"/>
  <c r="I191" i="2"/>
  <c r="C188" i="24" s="1"/>
  <c r="A183" i="20" s="1"/>
  <c r="I259" i="2"/>
  <c r="C256" i="24" s="1"/>
  <c r="A251" i="20" s="1"/>
  <c r="I323" i="2"/>
  <c r="C320" i="24" s="1"/>
  <c r="A315" i="20" s="1"/>
  <c r="I387" i="2"/>
  <c r="C384" i="24" s="1"/>
  <c r="A379" i="20" s="1"/>
  <c r="I451" i="2"/>
  <c r="C448" i="24" s="1"/>
  <c r="A443" i="20" s="1"/>
  <c r="I236" i="2"/>
  <c r="C233" i="24" s="1"/>
  <c r="A228" i="20" s="1"/>
  <c r="I364" i="2"/>
  <c r="C361" i="24" s="1"/>
  <c r="A356" i="20" s="1"/>
  <c r="I92" i="2"/>
  <c r="C89" i="24" s="1"/>
  <c r="A84" i="20" s="1"/>
  <c r="I71" i="2"/>
  <c r="C68" i="24" s="1"/>
  <c r="A63" i="20" s="1"/>
  <c r="I263" i="2"/>
  <c r="C260" i="24" s="1"/>
  <c r="A255" i="20" s="1"/>
  <c r="I391" i="2"/>
  <c r="C388" i="24" s="1"/>
  <c r="A383" i="20" s="1"/>
  <c r="I244" i="2"/>
  <c r="C241" i="24" s="1"/>
  <c r="A236" i="20" s="1"/>
  <c r="I461" i="2"/>
  <c r="C458" i="24" s="1"/>
  <c r="A453" i="20" s="1"/>
  <c r="I525" i="2"/>
  <c r="C522" i="24" s="1"/>
  <c r="I64" i="2"/>
  <c r="C61" i="24" s="1"/>
  <c r="A56" i="20" s="1"/>
  <c r="I128" i="2"/>
  <c r="C125" i="24" s="1"/>
  <c r="A120" i="20" s="1"/>
  <c r="I192" i="2"/>
  <c r="C189" i="24" s="1"/>
  <c r="A184" i="20" s="1"/>
  <c r="I143" i="2"/>
  <c r="C140" i="24" s="1"/>
  <c r="A135" i="20" s="1"/>
  <c r="I235" i="2"/>
  <c r="C232" i="24" s="1"/>
  <c r="A227" i="20" s="1"/>
  <c r="I299" i="2"/>
  <c r="C296" i="24" s="1"/>
  <c r="A291" i="20" s="1"/>
  <c r="I363" i="2"/>
  <c r="C360" i="24" s="1"/>
  <c r="A355" i="20" s="1"/>
  <c r="I427" i="2"/>
  <c r="C424" i="24" s="1"/>
  <c r="A419" i="20" s="1"/>
  <c r="I177" i="2"/>
  <c r="C174" i="24" s="1"/>
  <c r="A169" i="20" s="1"/>
  <c r="I316" i="2"/>
  <c r="C313" i="24" s="1"/>
  <c r="A308" i="20" s="1"/>
  <c r="I44" i="2"/>
  <c r="C41" i="24" s="1"/>
  <c r="A36" i="20" s="1"/>
  <c r="I172" i="2"/>
  <c r="C169" i="24" s="1"/>
  <c r="A164" i="20" s="1"/>
  <c r="I215" i="2"/>
  <c r="C212" i="24" s="1"/>
  <c r="A207" i="20" s="1"/>
  <c r="I343" i="2"/>
  <c r="C340" i="24" s="1"/>
  <c r="A335" i="20" s="1"/>
  <c r="I97" i="2"/>
  <c r="C94" i="24" s="1"/>
  <c r="A89" i="20" s="1"/>
  <c r="I404" i="2"/>
  <c r="C401" i="24" s="1"/>
  <c r="A396" i="20" s="1"/>
  <c r="I501" i="2"/>
  <c r="C498" i="24" s="1"/>
  <c r="A493" i="20" s="1"/>
  <c r="I565" i="2"/>
  <c r="C562" i="24" s="1"/>
  <c r="I629" i="2"/>
  <c r="C626" i="24" s="1"/>
  <c r="I693" i="2"/>
  <c r="C690" i="24" s="1"/>
  <c r="I757" i="2"/>
  <c r="C754" i="24" s="1"/>
  <c r="I605" i="2"/>
  <c r="C602" i="24" s="1"/>
  <c r="I733" i="2"/>
  <c r="C730" i="24" s="1"/>
  <c r="I829" i="2"/>
  <c r="C826" i="24" s="1"/>
  <c r="I16" i="2"/>
  <c r="C13" i="24" s="1"/>
  <c r="A8" i="20" s="1"/>
  <c r="I136" i="2"/>
  <c r="C133" i="24" s="1"/>
  <c r="A128" i="20" s="1"/>
  <c r="I159" i="2"/>
  <c r="C156" i="24" s="1"/>
  <c r="A151" i="20" s="1"/>
  <c r="I307" i="2"/>
  <c r="C304" i="24" s="1"/>
  <c r="A299" i="20" s="1"/>
  <c r="I435" i="2"/>
  <c r="C432" i="24" s="1"/>
  <c r="A427" i="20" s="1"/>
  <c r="I332" i="2"/>
  <c r="C329" i="24" s="1"/>
  <c r="A324" i="20" s="1"/>
  <c r="I188" i="2"/>
  <c r="C185" i="24" s="1"/>
  <c r="A180" i="20" s="1"/>
  <c r="I359" i="2"/>
  <c r="C356" i="24" s="1"/>
  <c r="A351" i="20" s="1"/>
  <c r="I436" i="2"/>
  <c r="C433" i="24" s="1"/>
  <c r="A428" i="20" s="1"/>
  <c r="I48" i="2"/>
  <c r="C45" i="24" s="1"/>
  <c r="A40" i="20" s="1"/>
  <c r="I176" i="2"/>
  <c r="C173" i="24" s="1"/>
  <c r="A168" i="20" s="1"/>
  <c r="I219" i="2"/>
  <c r="C216" i="24" s="1"/>
  <c r="A211" i="20" s="1"/>
  <c r="I347" i="2"/>
  <c r="C344" i="24" s="1"/>
  <c r="A339" i="20" s="1"/>
  <c r="I113" i="2"/>
  <c r="C110" i="24" s="1"/>
  <c r="A105" i="20" s="1"/>
  <c r="I412" i="2"/>
  <c r="C409" i="24" s="1"/>
  <c r="A404" i="20" s="1"/>
  <c r="I167" i="2"/>
  <c r="C164" i="24" s="1"/>
  <c r="A159" i="20" s="1"/>
  <c r="I439" i="2"/>
  <c r="C436" i="24" s="1"/>
  <c r="A431" i="20" s="1"/>
  <c r="I485" i="2"/>
  <c r="C482" i="24" s="1"/>
  <c r="A477" i="20" s="1"/>
  <c r="I613" i="2"/>
  <c r="C610" i="24" s="1"/>
  <c r="I741" i="2"/>
  <c r="C738" i="24" s="1"/>
  <c r="I701" i="2"/>
  <c r="C698" i="24" s="1"/>
  <c r="I877" i="2"/>
  <c r="C874" i="24" s="1"/>
  <c r="I941" i="2"/>
  <c r="C938" i="24" s="1"/>
  <c r="I975" i="2"/>
  <c r="C972" i="24" s="1"/>
  <c r="I856" i="2"/>
  <c r="C853" i="24" s="1"/>
  <c r="I728" i="2"/>
  <c r="C725" i="24" s="1"/>
  <c r="I600" i="2"/>
  <c r="C597" i="24" s="1"/>
  <c r="I472" i="2"/>
  <c r="C469" i="24" s="1"/>
  <c r="A464" i="20" s="1"/>
  <c r="I234" i="2"/>
  <c r="C231" i="24" s="1"/>
  <c r="A226" i="20" s="1"/>
  <c r="I978" i="2"/>
  <c r="C975" i="24" s="1"/>
  <c r="I862" i="2"/>
  <c r="C859" i="24" s="1"/>
  <c r="I87" i="2"/>
  <c r="C84" i="24" s="1"/>
  <c r="A79" i="20" s="1"/>
  <c r="I399" i="2"/>
  <c r="C396" i="24" s="1"/>
  <c r="A391" i="20" s="1"/>
  <c r="I465" i="2"/>
  <c r="C462" i="24" s="1"/>
  <c r="A457" i="20" s="1"/>
  <c r="I593" i="2"/>
  <c r="C590" i="24" s="1"/>
  <c r="I721" i="2"/>
  <c r="C718" i="24" s="1"/>
  <c r="I849" i="2"/>
  <c r="C846" i="24" s="1"/>
  <c r="I1003" i="2"/>
  <c r="C1000" i="24" s="1"/>
  <c r="I784" i="2"/>
  <c r="C781" i="24" s="1"/>
  <c r="I528" i="2"/>
  <c r="C525" i="24" s="1"/>
  <c r="I1006" i="2"/>
  <c r="C1003" i="24" s="1"/>
  <c r="I814" i="2"/>
  <c r="C811" i="24" s="1"/>
  <c r="I686" i="2"/>
  <c r="C683" i="24" s="1"/>
  <c r="I56" i="2"/>
  <c r="C53" i="24" s="1"/>
  <c r="A48" i="20" s="1"/>
  <c r="I184" i="2"/>
  <c r="C181" i="24" s="1"/>
  <c r="A176" i="20" s="1"/>
  <c r="I227" i="2"/>
  <c r="C224" i="24" s="1"/>
  <c r="A219" i="20" s="1"/>
  <c r="I355" i="2"/>
  <c r="C352" i="24" s="1"/>
  <c r="A347" i="20" s="1"/>
  <c r="I145" i="2"/>
  <c r="C142" i="24" s="1"/>
  <c r="A137" i="20" s="1"/>
  <c r="I428" i="2"/>
  <c r="C425" i="24" s="1"/>
  <c r="A420" i="20" s="1"/>
  <c r="I199" i="2"/>
  <c r="C196" i="24" s="1"/>
  <c r="A191" i="20" s="1"/>
  <c r="I33" i="2"/>
  <c r="C30" i="24" s="1"/>
  <c r="A25" i="20" s="1"/>
  <c r="I493" i="2"/>
  <c r="C490" i="24" s="1"/>
  <c r="A485" i="20" s="1"/>
  <c r="I96" i="2"/>
  <c r="C93" i="24" s="1"/>
  <c r="A88" i="20" s="1"/>
  <c r="I79" i="2"/>
  <c r="C76" i="24" s="1"/>
  <c r="A71" i="20" s="1"/>
  <c r="I267" i="2"/>
  <c r="C264" i="24" s="1"/>
  <c r="A259" i="20" s="1"/>
  <c r="I395" i="2"/>
  <c r="C392" i="24" s="1"/>
  <c r="A387" i="20" s="1"/>
  <c r="I252" i="2"/>
  <c r="C249" i="24" s="1"/>
  <c r="A244" i="20" s="1"/>
  <c r="I108" i="2"/>
  <c r="C105" i="24" s="1"/>
  <c r="A100" i="20" s="1"/>
  <c r="I279" i="2"/>
  <c r="C276" i="24" s="1"/>
  <c r="A271" i="20" s="1"/>
  <c r="I276" i="2"/>
  <c r="C273" i="24" s="1"/>
  <c r="A268" i="20" s="1"/>
  <c r="I533" i="2"/>
  <c r="C530" i="24" s="1"/>
  <c r="I661" i="2"/>
  <c r="C658" i="24" s="1"/>
  <c r="I789" i="2"/>
  <c r="C786" i="24" s="1"/>
  <c r="I797" i="2"/>
  <c r="C794" i="24" s="1"/>
  <c r="I72" i="2"/>
  <c r="C69" i="24" s="1"/>
  <c r="A64" i="20" s="1"/>
  <c r="I243" i="2"/>
  <c r="C240" i="24" s="1"/>
  <c r="A235" i="20" s="1"/>
  <c r="I204" i="2"/>
  <c r="C201" i="24" s="1"/>
  <c r="A196" i="20" s="1"/>
  <c r="I231" i="2"/>
  <c r="C228" i="24" s="1"/>
  <c r="A223" i="20" s="1"/>
  <c r="I509" i="2"/>
  <c r="C506" i="24" s="1"/>
  <c r="A501" i="20" s="1"/>
  <c r="I111" i="2"/>
  <c r="C108" i="24" s="1"/>
  <c r="A103" i="20" s="1"/>
  <c r="I411" i="2"/>
  <c r="C408" i="24" s="1"/>
  <c r="A403" i="20" s="1"/>
  <c r="I140" i="2"/>
  <c r="C137" i="24" s="1"/>
  <c r="A132" i="20" s="1"/>
  <c r="I340" i="2"/>
  <c r="C337" i="24" s="1"/>
  <c r="A332" i="20" s="1"/>
  <c r="I677" i="2"/>
  <c r="C674" i="24" s="1"/>
  <c r="I813" i="2"/>
  <c r="C810" i="24" s="1"/>
  <c r="I1007" i="2"/>
  <c r="C1004" i="24" s="1"/>
  <c r="I792" i="2"/>
  <c r="C789" i="24" s="1"/>
  <c r="I536" i="2"/>
  <c r="C533" i="24" s="1"/>
  <c r="I1010" i="2"/>
  <c r="C1007" i="24" s="1"/>
  <c r="I100" i="2"/>
  <c r="C97" i="24" s="1"/>
  <c r="A92" i="20" s="1"/>
  <c r="I260" i="2"/>
  <c r="C257" i="24" s="1"/>
  <c r="A252" i="20" s="1"/>
  <c r="I657" i="2"/>
  <c r="C654" i="24" s="1"/>
  <c r="I913" i="2"/>
  <c r="C910" i="24" s="1"/>
  <c r="I656" i="2"/>
  <c r="C653" i="24" s="1"/>
  <c r="I918" i="2"/>
  <c r="C915" i="24" s="1"/>
  <c r="I622" i="2"/>
  <c r="C619" i="24" s="1"/>
  <c r="I494" i="2"/>
  <c r="C491" i="24" s="1"/>
  <c r="A486" i="20" s="1"/>
  <c r="I278" i="2"/>
  <c r="C275" i="24" s="1"/>
  <c r="A270" i="20" s="1"/>
  <c r="I50" i="2"/>
  <c r="C47" i="24" s="1"/>
  <c r="A42" i="20" s="1"/>
  <c r="I114" i="2"/>
  <c r="C111" i="24" s="1"/>
  <c r="A106" i="20" s="1"/>
  <c r="I178" i="2"/>
  <c r="C175" i="24" s="1"/>
  <c r="A170" i="20" s="1"/>
  <c r="I115" i="2"/>
  <c r="C112" i="24" s="1"/>
  <c r="A107" i="20" s="1"/>
  <c r="I221" i="2"/>
  <c r="C218" i="24" s="1"/>
  <c r="A213" i="20" s="1"/>
  <c r="I285" i="2"/>
  <c r="C282" i="24" s="1"/>
  <c r="A277" i="20" s="1"/>
  <c r="I349" i="2"/>
  <c r="C346" i="24" s="1"/>
  <c r="A341" i="20" s="1"/>
  <c r="I653" i="2"/>
  <c r="C650" i="24" s="1"/>
  <c r="I781" i="2"/>
  <c r="C778" i="24" s="1"/>
  <c r="I853" i="2"/>
  <c r="C850" i="24" s="1"/>
  <c r="I917" i="2"/>
  <c r="C914" i="24" s="1"/>
  <c r="I999" i="2"/>
  <c r="C996" i="24" s="1"/>
  <c r="I904" i="2"/>
  <c r="C901" i="24" s="1"/>
  <c r="I776" i="2"/>
  <c r="C773" i="24" s="1"/>
  <c r="I648" i="2"/>
  <c r="C645" i="24" s="1"/>
  <c r="I520" i="2"/>
  <c r="C517" i="24" s="1"/>
  <c r="I330" i="2"/>
  <c r="C327" i="24" s="1"/>
  <c r="A322" i="20" s="1"/>
  <c r="I1002" i="2"/>
  <c r="C999" i="24" s="1"/>
  <c r="I910" i="2"/>
  <c r="C907" i="24" s="1"/>
  <c r="I132" i="2"/>
  <c r="C129" i="24" s="1"/>
  <c r="A124" i="20" s="1"/>
  <c r="I303" i="2"/>
  <c r="C300" i="24" s="1"/>
  <c r="A295" i="20" s="1"/>
  <c r="I324" i="2"/>
  <c r="C321" i="24" s="1"/>
  <c r="A316" i="20" s="1"/>
  <c r="I545" i="2"/>
  <c r="C542" i="24" s="1"/>
  <c r="I673" i="2"/>
  <c r="C670" i="24" s="1"/>
  <c r="I801" i="2"/>
  <c r="C798" i="24" s="1"/>
  <c r="I929" i="2"/>
  <c r="C926" i="24" s="1"/>
  <c r="I880" i="2"/>
  <c r="C877" i="24" s="1"/>
  <c r="I624" i="2"/>
  <c r="C621" i="24" s="1"/>
  <c r="I282" i="2"/>
  <c r="C279" i="24" s="1"/>
  <c r="A274" i="20" s="1"/>
  <c r="I886" i="2"/>
  <c r="C883" i="24" s="1"/>
  <c r="I734" i="2"/>
  <c r="C731" i="24" s="1"/>
  <c r="I606" i="2"/>
  <c r="C603" i="24" s="1"/>
  <c r="I478" i="2"/>
  <c r="C475" i="24" s="1"/>
  <c r="A470" i="20" s="1"/>
  <c r="I246" i="2"/>
  <c r="C243" i="24" s="1"/>
  <c r="A238" i="20" s="1"/>
  <c r="I58" i="2"/>
  <c r="C55" i="24" s="1"/>
  <c r="A50" i="20" s="1"/>
  <c r="I122" i="2"/>
  <c r="C119" i="24" s="1"/>
  <c r="A114" i="20" s="1"/>
  <c r="I186" i="2"/>
  <c r="C183" i="24" s="1"/>
  <c r="A178" i="20" s="1"/>
  <c r="I131" i="2"/>
  <c r="C128" i="24" s="1"/>
  <c r="A123" i="20" s="1"/>
  <c r="I229" i="2"/>
  <c r="C226" i="24" s="1"/>
  <c r="A221" i="20" s="1"/>
  <c r="I293" i="2"/>
  <c r="C290" i="24" s="1"/>
  <c r="A285" i="20" s="1"/>
  <c r="I40" i="2"/>
  <c r="C37" i="24" s="1"/>
  <c r="A32" i="20" s="1"/>
  <c r="I211" i="2"/>
  <c r="C208" i="24" s="1"/>
  <c r="A203" i="20" s="1"/>
  <c r="I81" i="2"/>
  <c r="C78" i="24" s="1"/>
  <c r="A73" i="20" s="1"/>
  <c r="I135" i="2"/>
  <c r="C132" i="24" s="1"/>
  <c r="A127" i="20" s="1"/>
  <c r="I477" i="2"/>
  <c r="C474" i="24" s="1"/>
  <c r="A469" i="20" s="1"/>
  <c r="I47" i="2"/>
  <c r="C44" i="24" s="1"/>
  <c r="A39" i="20" s="1"/>
  <c r="I379" i="2"/>
  <c r="C376" i="24" s="1"/>
  <c r="A371" i="20" s="1"/>
  <c r="I76" i="2"/>
  <c r="C73" i="24" s="1"/>
  <c r="A68" i="20" s="1"/>
  <c r="I212" i="2"/>
  <c r="C209" i="24" s="1"/>
  <c r="A204" i="20" s="1"/>
  <c r="I645" i="2"/>
  <c r="C642" i="24" s="1"/>
  <c r="I765" i="2"/>
  <c r="C762" i="24" s="1"/>
  <c r="I957" i="2"/>
  <c r="C954" i="24" s="1"/>
  <c r="I824" i="2"/>
  <c r="C821" i="24" s="1"/>
  <c r="I568" i="2"/>
  <c r="C565" i="24" s="1"/>
  <c r="I141" i="2"/>
  <c r="C138" i="24" s="1"/>
  <c r="A133" i="20" s="1"/>
  <c r="I36" i="2"/>
  <c r="C33" i="24" s="1"/>
  <c r="A28" i="20" s="1"/>
  <c r="I65" i="2"/>
  <c r="C62" i="24" s="1"/>
  <c r="A57" i="20" s="1"/>
  <c r="I625" i="2"/>
  <c r="C622" i="24" s="1"/>
  <c r="I881" i="2"/>
  <c r="C878" i="24" s="1"/>
  <c r="I720" i="2"/>
  <c r="C717" i="24" s="1"/>
  <c r="I974" i="2"/>
  <c r="C971" i="24" s="1"/>
  <c r="I654" i="2"/>
  <c r="C651" i="24" s="1"/>
  <c r="I342" i="2"/>
  <c r="C339" i="24" s="1"/>
  <c r="A334" i="20" s="1"/>
  <c r="I98" i="2"/>
  <c r="C95" i="24" s="1"/>
  <c r="A90" i="20" s="1"/>
  <c r="I83" i="2"/>
  <c r="C80" i="24" s="1"/>
  <c r="A75" i="20" s="1"/>
  <c r="I269" i="2"/>
  <c r="C266" i="24" s="1"/>
  <c r="A261" i="20" s="1"/>
  <c r="I621" i="2"/>
  <c r="C618" i="24" s="1"/>
  <c r="I837" i="2"/>
  <c r="C834" i="24" s="1"/>
  <c r="I965" i="2"/>
  <c r="C962" i="24" s="1"/>
  <c r="I808" i="2"/>
  <c r="C805" i="24" s="1"/>
  <c r="I552" i="2"/>
  <c r="C549" i="24" s="1"/>
  <c r="I77" i="2"/>
  <c r="C74" i="24" s="1"/>
  <c r="A69" i="20" s="1"/>
  <c r="I68" i="2"/>
  <c r="C65" i="24" s="1"/>
  <c r="A60" i="20" s="1"/>
  <c r="I193" i="2"/>
  <c r="C190" i="24" s="1"/>
  <c r="A185" i="20" s="1"/>
  <c r="I641" i="2"/>
  <c r="C638" i="24" s="1"/>
  <c r="I897" i="2"/>
  <c r="C894" i="24" s="1"/>
  <c r="I688" i="2"/>
  <c r="C685" i="24" s="1"/>
  <c r="I950" i="2"/>
  <c r="C947" i="24" s="1"/>
  <c r="I638" i="2"/>
  <c r="C635" i="24" s="1"/>
  <c r="I310" i="2"/>
  <c r="C307" i="24" s="1"/>
  <c r="A302" i="20" s="1"/>
  <c r="I106" i="2"/>
  <c r="C103" i="24" s="1"/>
  <c r="A98" i="20" s="1"/>
  <c r="I99" i="2"/>
  <c r="C96" i="24" s="1"/>
  <c r="A91" i="20" s="1"/>
  <c r="I277" i="2"/>
  <c r="C274" i="24" s="1"/>
  <c r="A269" i="20" s="1"/>
  <c r="I357" i="2"/>
  <c r="C354" i="24" s="1"/>
  <c r="A349" i="20" s="1"/>
  <c r="I421" i="2"/>
  <c r="C418" i="24" s="1"/>
  <c r="A413" i="20" s="1"/>
  <c r="I153" i="2"/>
  <c r="C150" i="24" s="1"/>
  <c r="A145" i="20" s="1"/>
  <c r="I304" i="2"/>
  <c r="C301" i="24" s="1"/>
  <c r="A296" i="20" s="1"/>
  <c r="I432" i="2"/>
  <c r="C429" i="24" s="1"/>
  <c r="A424" i="20" s="1"/>
  <c r="I507" i="2"/>
  <c r="C504" i="24" s="1"/>
  <c r="A499" i="20" s="1"/>
  <c r="I430" i="2"/>
  <c r="C427" i="24" s="1"/>
  <c r="A422" i="20" s="1"/>
  <c r="I698" i="2"/>
  <c r="C695" i="24" s="1"/>
  <c r="I954" i="2"/>
  <c r="C951" i="24" s="1"/>
  <c r="I413" i="2"/>
  <c r="C410" i="24" s="1"/>
  <c r="A405" i="20" s="1"/>
  <c r="I288" i="2"/>
  <c r="C285" i="24" s="1"/>
  <c r="A280" i="20" s="1"/>
  <c r="I499" i="2"/>
  <c r="C496" i="24" s="1"/>
  <c r="A491" i="20" s="1"/>
  <c r="I666" i="2"/>
  <c r="C663" i="24" s="1"/>
  <c r="I290" i="2"/>
  <c r="C287" i="24" s="1"/>
  <c r="A282" i="20" s="1"/>
  <c r="I628" i="2"/>
  <c r="C625" i="24" s="1"/>
  <c r="I884" i="2"/>
  <c r="C881" i="24" s="1"/>
  <c r="I927" i="2"/>
  <c r="C924" i="24" s="1"/>
  <c r="I799" i="2"/>
  <c r="C796" i="24" s="1"/>
  <c r="I671" i="2"/>
  <c r="C668" i="24" s="1"/>
  <c r="I543" i="2"/>
  <c r="C540" i="24" s="1"/>
  <c r="I514" i="2"/>
  <c r="C511" i="24" s="1"/>
  <c r="A506" i="20" s="1"/>
  <c r="I770" i="2"/>
  <c r="C767" i="24" s="1"/>
  <c r="I996" i="2"/>
  <c r="C993" i="24" s="1"/>
  <c r="I508" i="2"/>
  <c r="C505" i="24" s="1"/>
  <c r="A500" i="20" s="1"/>
  <c r="I764" i="2"/>
  <c r="C761" i="24" s="1"/>
  <c r="I993" i="2"/>
  <c r="C990" i="24" s="1"/>
  <c r="I223" i="2"/>
  <c r="C220" i="24" s="1"/>
  <c r="A215" i="20" s="1"/>
  <c r="I505" i="2"/>
  <c r="C502" i="24" s="1"/>
  <c r="A497" i="20" s="1"/>
  <c r="I761" i="2"/>
  <c r="C758" i="24" s="1"/>
  <c r="I960" i="2"/>
  <c r="C957" i="24" s="1"/>
  <c r="I442" i="2"/>
  <c r="C439" i="24" s="1"/>
  <c r="A434" i="20" s="1"/>
  <c r="I774" i="2"/>
  <c r="C771" i="24" s="1"/>
  <c r="I518" i="2"/>
  <c r="C515" i="24" s="1"/>
  <c r="A510" i="20" s="1"/>
  <c r="I38" i="2"/>
  <c r="C35" i="24" s="1"/>
  <c r="A30" i="20" s="1"/>
  <c r="I166" i="2"/>
  <c r="C163" i="24" s="1"/>
  <c r="A158" i="20" s="1"/>
  <c r="I209" i="2"/>
  <c r="C206" i="24" s="1"/>
  <c r="A201" i="20" s="1"/>
  <c r="I337" i="2"/>
  <c r="C334" i="24" s="1"/>
  <c r="A329" i="20" s="1"/>
  <c r="I73" i="2"/>
  <c r="C70" i="24" s="1"/>
  <c r="A65" i="20" s="1"/>
  <c r="I392" i="2"/>
  <c r="C389" i="24" s="1"/>
  <c r="A384" i="20" s="1"/>
  <c r="I270" i="2"/>
  <c r="C267" i="24" s="1"/>
  <c r="A262" i="20" s="1"/>
  <c r="I874" i="2"/>
  <c r="C871" i="24" s="1"/>
  <c r="I612" i="2"/>
  <c r="C609" i="24" s="1"/>
  <c r="I120" i="2"/>
  <c r="C117" i="24" s="1"/>
  <c r="A112" i="20" s="1"/>
  <c r="I291" i="2"/>
  <c r="C288" i="24" s="1"/>
  <c r="A283" i="20" s="1"/>
  <c r="I300" i="2"/>
  <c r="C297" i="24" s="1"/>
  <c r="A292" i="20" s="1"/>
  <c r="I327" i="2"/>
  <c r="C324" i="24" s="1"/>
  <c r="A319" i="20" s="1"/>
  <c r="I32" i="2"/>
  <c r="C29" i="24" s="1"/>
  <c r="A24" i="20" s="1"/>
  <c r="I203" i="2"/>
  <c r="C200" i="24" s="1"/>
  <c r="A195" i="20" s="1"/>
  <c r="I49" i="2"/>
  <c r="C46" i="24" s="1"/>
  <c r="A41" i="20" s="1"/>
  <c r="I103" i="2"/>
  <c r="C100" i="24" s="1"/>
  <c r="A95" i="20" s="1"/>
  <c r="I469" i="2"/>
  <c r="C466" i="24" s="1"/>
  <c r="A461" i="20" s="1"/>
  <c r="I725" i="2"/>
  <c r="C722" i="24" s="1"/>
  <c r="I861" i="2"/>
  <c r="C858" i="24" s="1"/>
  <c r="I371" i="2"/>
  <c r="C368" i="24" s="1"/>
  <c r="A363" i="20" s="1"/>
  <c r="I161" i="2"/>
  <c r="C158" i="24" s="1"/>
  <c r="A153" i="20" s="1"/>
  <c r="I283" i="2"/>
  <c r="C280" i="24" s="1"/>
  <c r="A275" i="20" s="1"/>
  <c r="I311" i="2"/>
  <c r="C308" i="24" s="1"/>
  <c r="A303" i="20" s="1"/>
  <c r="I573" i="2"/>
  <c r="C570" i="24" s="1"/>
  <c r="I920" i="2"/>
  <c r="C917" i="24" s="1"/>
  <c r="I362" i="2"/>
  <c r="C359" i="24" s="1"/>
  <c r="A354" i="20" s="1"/>
  <c r="I271" i="2"/>
  <c r="C268" i="24" s="1"/>
  <c r="A263" i="20" s="1"/>
  <c r="I785" i="2"/>
  <c r="C782" i="24" s="1"/>
  <c r="I346" i="2"/>
  <c r="C343" i="24" s="1"/>
  <c r="A338" i="20" s="1"/>
  <c r="I558" i="2"/>
  <c r="C555" i="24" s="1"/>
  <c r="I101" i="2"/>
  <c r="C98" i="24" s="1"/>
  <c r="A93" i="20" s="1"/>
  <c r="I146" i="2"/>
  <c r="C143" i="24" s="1"/>
  <c r="A138" i="20" s="1"/>
  <c r="I179" i="2"/>
  <c r="C176" i="24" s="1"/>
  <c r="A171" i="20" s="1"/>
  <c r="I317" i="2"/>
  <c r="C314" i="24" s="1"/>
  <c r="A309" i="20" s="1"/>
  <c r="I717" i="2"/>
  <c r="C714" i="24" s="1"/>
  <c r="I885" i="2"/>
  <c r="C882" i="24" s="1"/>
  <c r="I967" i="2"/>
  <c r="C964" i="24" s="1"/>
  <c r="I712" i="2"/>
  <c r="C709" i="24" s="1"/>
  <c r="I456" i="2"/>
  <c r="C453" i="24" s="1"/>
  <c r="A448" i="20" s="1"/>
  <c r="I970" i="2"/>
  <c r="C967" i="24" s="1"/>
  <c r="I151" i="2"/>
  <c r="C148" i="24" s="1"/>
  <c r="A143" i="20" s="1"/>
  <c r="I481" i="2"/>
  <c r="C478" i="24" s="1"/>
  <c r="A473" i="20" s="1"/>
  <c r="I737" i="2"/>
  <c r="C734" i="24" s="1"/>
  <c r="I987" i="2"/>
  <c r="C984" i="24" s="1"/>
  <c r="I496" i="2"/>
  <c r="C493" i="24" s="1"/>
  <c r="A488" i="20" s="1"/>
  <c r="I798" i="2"/>
  <c r="C795" i="24" s="1"/>
  <c r="I542" i="2"/>
  <c r="C539" i="24" s="1"/>
  <c r="I37" i="2"/>
  <c r="C34" i="24" s="1"/>
  <c r="A29" i="20" s="1"/>
  <c r="I154" i="2"/>
  <c r="C151" i="24" s="1"/>
  <c r="A146" i="20" s="1"/>
  <c r="I195" i="2"/>
  <c r="C192" i="24" s="1"/>
  <c r="A187" i="20" s="1"/>
  <c r="I19" i="2"/>
  <c r="C16" i="24" s="1"/>
  <c r="A11" i="20" s="1"/>
  <c r="I339" i="2"/>
  <c r="C336" i="24" s="1"/>
  <c r="A331" i="20" s="1"/>
  <c r="I423" i="2"/>
  <c r="C420" i="24" s="1"/>
  <c r="A415" i="20" s="1"/>
  <c r="I251" i="2"/>
  <c r="C248" i="24" s="1"/>
  <c r="A243" i="20" s="1"/>
  <c r="I247" i="2"/>
  <c r="C244" i="24" s="1"/>
  <c r="A239" i="20" s="1"/>
  <c r="I773" i="2"/>
  <c r="C770" i="24" s="1"/>
  <c r="I952" i="2"/>
  <c r="C949" i="24" s="1"/>
  <c r="I426" i="2"/>
  <c r="C423" i="24" s="1"/>
  <c r="A418" i="20" s="1"/>
  <c r="I207" i="2"/>
  <c r="C204" i="24" s="1"/>
  <c r="A199" i="20" s="1"/>
  <c r="I753" i="2"/>
  <c r="C750" i="24" s="1"/>
  <c r="I464" i="2"/>
  <c r="C461" i="24" s="1"/>
  <c r="A456" i="20" s="1"/>
  <c r="I526" i="2"/>
  <c r="C523" i="24" s="1"/>
  <c r="I162" i="2"/>
  <c r="C159" i="24" s="1"/>
  <c r="A154" i="20" s="1"/>
  <c r="I333" i="2"/>
  <c r="C330" i="24" s="1"/>
  <c r="A325" i="20" s="1"/>
  <c r="I901" i="2"/>
  <c r="C898" i="24" s="1"/>
  <c r="I680" i="2"/>
  <c r="C677" i="24" s="1"/>
  <c r="I942" i="2"/>
  <c r="C939" i="24" s="1"/>
  <c r="I513" i="2"/>
  <c r="C510" i="24" s="1"/>
  <c r="A505" i="20" s="1"/>
  <c r="I944" i="2"/>
  <c r="C941" i="24" s="1"/>
  <c r="I766" i="2"/>
  <c r="C763" i="24" s="1"/>
  <c r="I42" i="2"/>
  <c r="C39" i="24" s="1"/>
  <c r="A34" i="20" s="1"/>
  <c r="I213" i="2"/>
  <c r="C210" i="24" s="1"/>
  <c r="A205" i="20" s="1"/>
  <c r="I389" i="2"/>
  <c r="C386" i="24" s="1"/>
  <c r="A381" i="20" s="1"/>
  <c r="I240" i="2"/>
  <c r="C237" i="24" s="1"/>
  <c r="A232" i="20" s="1"/>
  <c r="I475" i="2"/>
  <c r="C472" i="24" s="1"/>
  <c r="A467" i="20" s="1"/>
  <c r="I570" i="2"/>
  <c r="C567" i="24" s="1"/>
  <c r="I125" i="2"/>
  <c r="C122" i="24" s="1"/>
  <c r="A117" i="20" s="1"/>
  <c r="I416" i="2"/>
  <c r="C413" i="24" s="1"/>
  <c r="A408" i="20" s="1"/>
  <c r="I922" i="2"/>
  <c r="C919" i="24" s="1"/>
  <c r="I756" i="2"/>
  <c r="C753" i="24" s="1"/>
  <c r="I863" i="2"/>
  <c r="C860" i="24" s="1"/>
  <c r="I607" i="2"/>
  <c r="C604" i="24" s="1"/>
  <c r="I642" i="2"/>
  <c r="C639" i="24" s="1"/>
  <c r="I306" i="2"/>
  <c r="C303" i="24" s="1"/>
  <c r="A298" i="20" s="1"/>
  <c r="I892" i="2"/>
  <c r="C889" i="24" s="1"/>
  <c r="I129" i="2"/>
  <c r="C126" i="24" s="1"/>
  <c r="A121" i="20" s="1"/>
  <c r="I889" i="2"/>
  <c r="C886" i="24" s="1"/>
  <c r="I966" i="2"/>
  <c r="C963" i="24" s="1"/>
  <c r="I326" i="2"/>
  <c r="C323" i="24" s="1"/>
  <c r="A318" i="20" s="1"/>
  <c r="I91" i="2"/>
  <c r="C88" i="24" s="1"/>
  <c r="A83" i="20" s="1"/>
  <c r="I401" i="2"/>
  <c r="C398" i="24" s="1"/>
  <c r="A393" i="20" s="1"/>
  <c r="I487" i="2"/>
  <c r="C484" i="24" s="1"/>
  <c r="A479" i="20" s="1"/>
  <c r="I258" i="2"/>
  <c r="C255" i="24" s="1"/>
  <c r="A250" i="20" s="1"/>
  <c r="I935" i="2"/>
  <c r="C932" i="24" s="1"/>
  <c r="I679" i="2"/>
  <c r="C676" i="24" s="1"/>
  <c r="I498" i="2"/>
  <c r="C495" i="24" s="1"/>
  <c r="A490" i="20" s="1"/>
  <c r="I988" i="2"/>
  <c r="C985" i="24" s="1"/>
  <c r="I748" i="2"/>
  <c r="C745" i="24" s="1"/>
  <c r="I899" i="2"/>
  <c r="C896" i="24" s="1"/>
  <c r="I771" i="2"/>
  <c r="C768" i="24" s="1"/>
  <c r="I643" i="2"/>
  <c r="C640" i="24" s="1"/>
  <c r="I28" i="2"/>
  <c r="C25" i="24" s="1"/>
  <c r="A20" i="20" s="1"/>
  <c r="I183" i="2"/>
  <c r="C180" i="24" s="1"/>
  <c r="A175" i="20" s="1"/>
  <c r="I489" i="2"/>
  <c r="C486" i="24" s="1"/>
  <c r="A481" i="20" s="1"/>
  <c r="I745" i="2"/>
  <c r="C742" i="24" s="1"/>
  <c r="I979" i="2"/>
  <c r="C976" i="24" s="1"/>
  <c r="I480" i="2"/>
  <c r="C477" i="24" s="1"/>
  <c r="A472" i="20" s="1"/>
  <c r="I790" i="2"/>
  <c r="C787" i="24" s="1"/>
  <c r="I534" i="2"/>
  <c r="C531" i="24" s="1"/>
  <c r="I30" i="2"/>
  <c r="C27" i="24" s="1"/>
  <c r="A22" i="20" s="1"/>
  <c r="I158" i="2"/>
  <c r="C155" i="24" s="1"/>
  <c r="A150" i="20" s="1"/>
  <c r="I201" i="2"/>
  <c r="C198" i="24" s="1"/>
  <c r="A193" i="20" s="1"/>
  <c r="I329" i="2"/>
  <c r="C326" i="24" s="1"/>
  <c r="A321" i="20" s="1"/>
  <c r="I41" i="2"/>
  <c r="C38" i="24" s="1"/>
  <c r="A33" i="20" s="1"/>
  <c r="I376" i="2"/>
  <c r="C373" i="24" s="1"/>
  <c r="A368" i="20" s="1"/>
  <c r="I206" i="2"/>
  <c r="C203" i="24" s="1"/>
  <c r="A198" i="20" s="1"/>
  <c r="I842" i="2"/>
  <c r="C839" i="24" s="1"/>
  <c r="I580" i="2"/>
  <c r="C577" i="24" s="1"/>
  <c r="I759" i="2"/>
  <c r="C756" i="24" s="1"/>
  <c r="I850" i="2"/>
  <c r="C847" i="24" s="1"/>
  <c r="I875" i="2"/>
  <c r="C872" i="24" s="1"/>
  <c r="I365" i="2"/>
  <c r="C362" i="24" s="1"/>
  <c r="A357" i="20" s="1"/>
  <c r="I185" i="2"/>
  <c r="C182" i="24" s="1"/>
  <c r="A177" i="20" s="1"/>
  <c r="I448" i="2"/>
  <c r="C445" i="24" s="1"/>
  <c r="A440" i="20" s="1"/>
  <c r="I474" i="2"/>
  <c r="C471" i="24" s="1"/>
  <c r="A466" i="20" s="1"/>
  <c r="I976" i="2"/>
  <c r="C973" i="24" s="1"/>
  <c r="I532" i="2"/>
  <c r="C529" i="24" s="1"/>
  <c r="I788" i="2"/>
  <c r="C785" i="24" s="1"/>
  <c r="I1005" i="2"/>
  <c r="C1002" i="24" s="1"/>
  <c r="I847" i="2"/>
  <c r="C844" i="24" s="1"/>
  <c r="I719" i="2"/>
  <c r="C716" i="24" s="1"/>
  <c r="I591" i="2"/>
  <c r="C588" i="24" s="1"/>
  <c r="I382" i="2"/>
  <c r="C379" i="24" s="1"/>
  <c r="A374" i="20" s="1"/>
  <c r="I674" i="2"/>
  <c r="C671" i="24" s="1"/>
  <c r="I930" i="2"/>
  <c r="C927" i="24" s="1"/>
  <c r="I370" i="2"/>
  <c r="C367" i="24" s="1"/>
  <c r="A362" i="20" s="1"/>
  <c r="I668" i="2"/>
  <c r="C665" i="24" s="1"/>
  <c r="I924" i="2"/>
  <c r="C921" i="24" s="1"/>
  <c r="I116" i="2"/>
  <c r="C113" i="24" s="1"/>
  <c r="A108" i="20" s="1"/>
  <c r="I292" i="2"/>
  <c r="C289" i="24" s="1"/>
  <c r="A284" i="20" s="1"/>
  <c r="I665" i="2"/>
  <c r="C662" i="24" s="1"/>
  <c r="I921" i="2"/>
  <c r="C918" i="24" s="1"/>
  <c r="I640" i="2"/>
  <c r="C637" i="24" s="1"/>
  <c r="I902" i="2"/>
  <c r="C899" i="24" s="1"/>
  <c r="I614" i="2"/>
  <c r="C611" i="24" s="1"/>
  <c r="I262" i="2"/>
  <c r="C259" i="24" s="1"/>
  <c r="A254" i="20" s="1"/>
  <c r="I118" i="2"/>
  <c r="C115" i="24" s="1"/>
  <c r="A110" i="20" s="1"/>
  <c r="I123" i="2"/>
  <c r="C120" i="24" s="1"/>
  <c r="A115" i="20" s="1"/>
  <c r="I289" i="2"/>
  <c r="C286" i="24" s="1"/>
  <c r="A281" i="20" s="1"/>
  <c r="I417" i="2"/>
  <c r="C414" i="24" s="1"/>
  <c r="A409" i="20" s="1"/>
  <c r="I296" i="2"/>
  <c r="C293" i="24" s="1"/>
  <c r="A288" i="20" s="1"/>
  <c r="I503" i="2"/>
  <c r="C500" i="24" s="1"/>
  <c r="A495" i="20" s="1"/>
  <c r="I682" i="2"/>
  <c r="C679" i="24" s="1"/>
  <c r="I386" i="2"/>
  <c r="C383" i="24" s="1"/>
  <c r="A378" i="20" s="1"/>
  <c r="I932" i="2"/>
  <c r="C929" i="24" s="1"/>
  <c r="I775" i="2"/>
  <c r="C772" i="24" s="1"/>
  <c r="I117" i="2"/>
  <c r="C114" i="24" s="1"/>
  <c r="A109" i="20" s="1"/>
  <c r="I818" i="2"/>
  <c r="C815" i="24" s="1"/>
  <c r="I556" i="2"/>
  <c r="C553" i="24" s="1"/>
  <c r="I963" i="2"/>
  <c r="C960" i="24" s="1"/>
  <c r="I95" i="2"/>
  <c r="C92" i="24" s="1"/>
  <c r="A87" i="20" s="1"/>
  <c r="I403" i="2"/>
  <c r="C400" i="24" s="1"/>
  <c r="A395" i="20" s="1"/>
  <c r="I124" i="2"/>
  <c r="C121" i="24" s="1"/>
  <c r="A116" i="20" s="1"/>
  <c r="I308" i="2"/>
  <c r="C305" i="24" s="1"/>
  <c r="A300" i="20" s="1"/>
  <c r="I144" i="2"/>
  <c r="C141" i="24" s="1"/>
  <c r="A136" i="20" s="1"/>
  <c r="I315" i="2"/>
  <c r="C312" i="24" s="1"/>
  <c r="A307" i="20" s="1"/>
  <c r="I348" i="2"/>
  <c r="C345" i="24" s="1"/>
  <c r="A340" i="20" s="1"/>
  <c r="I375" i="2"/>
  <c r="C372" i="24" s="1"/>
  <c r="A367" i="20" s="1"/>
  <c r="I581" i="2"/>
  <c r="C578" i="24" s="1"/>
  <c r="I637" i="2"/>
  <c r="C634" i="24" s="1"/>
  <c r="I925" i="2"/>
  <c r="C922" i="24" s="1"/>
  <c r="I888" i="2"/>
  <c r="C885" i="24" s="1"/>
  <c r="I632" i="2"/>
  <c r="C629" i="24" s="1"/>
  <c r="I298" i="2"/>
  <c r="C295" i="24" s="1"/>
  <c r="A290" i="20" s="1"/>
  <c r="I894" i="2"/>
  <c r="C891" i="24" s="1"/>
  <c r="I335" i="2"/>
  <c r="C332" i="24" s="1"/>
  <c r="A327" i="20" s="1"/>
  <c r="I561" i="2"/>
  <c r="C558" i="24" s="1"/>
  <c r="I817" i="2"/>
  <c r="C814" i="24" s="1"/>
  <c r="I848" i="2"/>
  <c r="C845" i="24" s="1"/>
  <c r="I218" i="2"/>
  <c r="C215" i="24" s="1"/>
  <c r="A210" i="20" s="1"/>
  <c r="I718" i="2"/>
  <c r="C715" i="24" s="1"/>
  <c r="I462" i="2"/>
  <c r="C459" i="24" s="1"/>
  <c r="A454" i="20" s="1"/>
  <c r="I66" i="2"/>
  <c r="C63" i="24" s="1"/>
  <c r="A58" i="20" s="1"/>
  <c r="I194" i="2"/>
  <c r="C191" i="24" s="1"/>
  <c r="A186" i="20" s="1"/>
  <c r="I237" i="2"/>
  <c r="C234" i="24" s="1"/>
  <c r="A229" i="20" s="1"/>
  <c r="I557" i="2"/>
  <c r="C554" i="24" s="1"/>
  <c r="I805" i="2"/>
  <c r="C802" i="24" s="1"/>
  <c r="I933" i="2"/>
  <c r="C930" i="24" s="1"/>
  <c r="I872" i="2"/>
  <c r="C869" i="24" s="1"/>
  <c r="I616" i="2"/>
  <c r="C613" i="24" s="1"/>
  <c r="I266" i="2"/>
  <c r="C263" i="24" s="1"/>
  <c r="A258" i="20" s="1"/>
  <c r="I878" i="2"/>
  <c r="C875" i="24" s="1"/>
  <c r="I367" i="2"/>
  <c r="C364" i="24" s="1"/>
  <c r="A359" i="20" s="1"/>
  <c r="I577" i="2"/>
  <c r="C574" i="24" s="1"/>
  <c r="I833" i="2"/>
  <c r="C830" i="24" s="1"/>
  <c r="I816" i="2"/>
  <c r="C813" i="24" s="1"/>
  <c r="I109" i="2"/>
  <c r="C106" i="24" s="1"/>
  <c r="A101" i="20" s="1"/>
  <c r="I702" i="2"/>
  <c r="C699" i="24" s="1"/>
  <c r="I438" i="2"/>
  <c r="C435" i="24" s="1"/>
  <c r="A430" i="20" s="1"/>
  <c r="I74" i="2"/>
  <c r="C71" i="24" s="1"/>
  <c r="A66" i="20" s="1"/>
  <c r="I35" i="2"/>
  <c r="C32" i="24" s="1"/>
  <c r="A27" i="20" s="1"/>
  <c r="I245" i="2"/>
  <c r="C242" i="24" s="1"/>
  <c r="A237" i="20" s="1"/>
  <c r="I373" i="2"/>
  <c r="C370" i="24" s="1"/>
  <c r="A365" i="20" s="1"/>
  <c r="I208" i="2"/>
  <c r="C205" i="24" s="1"/>
  <c r="A200" i="20" s="1"/>
  <c r="I459" i="2"/>
  <c r="C456" i="24" s="1"/>
  <c r="A451" i="20" s="1"/>
  <c r="I506" i="2"/>
  <c r="C503" i="24" s="1"/>
  <c r="A498" i="20" s="1"/>
  <c r="I992" i="2"/>
  <c r="C989" i="24" s="1"/>
  <c r="I352" i="2"/>
  <c r="C349" i="24" s="1"/>
  <c r="A344" i="20" s="1"/>
  <c r="I794" i="2"/>
  <c r="C791" i="24" s="1"/>
  <c r="I692" i="2"/>
  <c r="C689" i="24" s="1"/>
  <c r="I895" i="2"/>
  <c r="C892" i="24" s="1"/>
  <c r="I639" i="2"/>
  <c r="C636" i="24" s="1"/>
  <c r="I578" i="2"/>
  <c r="C575" i="24" s="1"/>
  <c r="I157" i="2"/>
  <c r="C154" i="24" s="1"/>
  <c r="A149" i="20" s="1"/>
  <c r="I828" i="2"/>
  <c r="C825" i="24" s="1"/>
  <c r="I351" i="2"/>
  <c r="C348" i="24" s="1"/>
  <c r="A343" i="20" s="1"/>
  <c r="I825" i="2"/>
  <c r="C822" i="24" s="1"/>
  <c r="I173" i="2"/>
  <c r="C170" i="24" s="1"/>
  <c r="A165" i="20" s="1"/>
  <c r="I454" i="2"/>
  <c r="C451" i="24" s="1"/>
  <c r="A446" i="20" s="1"/>
  <c r="I198" i="2"/>
  <c r="C195" i="24" s="1"/>
  <c r="A190" i="20" s="1"/>
  <c r="I369" i="2"/>
  <c r="C366" i="24" s="1"/>
  <c r="A361" i="20" s="1"/>
  <c r="I455" i="2"/>
  <c r="C452" i="24" s="1"/>
  <c r="A447" i="20" s="1"/>
  <c r="I984" i="2"/>
  <c r="C981" i="24" s="1"/>
  <c r="I871" i="2"/>
  <c r="C868" i="24" s="1"/>
  <c r="I626" i="2"/>
  <c r="C623" i="24" s="1"/>
  <c r="I876" i="2"/>
  <c r="C873" i="24" s="1"/>
  <c r="I739" i="2"/>
  <c r="C736" i="24" s="1"/>
  <c r="I21" i="2"/>
  <c r="C18" i="24" s="1"/>
  <c r="A13" i="20" s="1"/>
  <c r="I553" i="2"/>
  <c r="C550" i="24" s="1"/>
  <c r="I864" i="2"/>
  <c r="C861" i="24" s="1"/>
  <c r="I726" i="2"/>
  <c r="C723" i="24" s="1"/>
  <c r="I62" i="2"/>
  <c r="C59" i="24" s="1"/>
  <c r="A54" i="20" s="1"/>
  <c r="I233" i="2"/>
  <c r="C230" i="24" s="1"/>
  <c r="A225" i="20" s="1"/>
  <c r="I169" i="2"/>
  <c r="C166" i="24" s="1"/>
  <c r="A161" i="20" s="1"/>
  <c r="I458" i="2"/>
  <c r="C455" i="24" s="1"/>
  <c r="A450" i="20" s="1"/>
  <c r="I708" i="2"/>
  <c r="C705" i="24" s="1"/>
  <c r="I460" i="2"/>
  <c r="C457" i="24" s="1"/>
  <c r="A452" i="20" s="1"/>
  <c r="I397" i="2"/>
  <c r="C394" i="24" s="1"/>
  <c r="A389" i="20" s="1"/>
  <c r="I483" i="2"/>
  <c r="C480" i="24" s="1"/>
  <c r="A475" i="20" s="1"/>
  <c r="I226" i="2"/>
  <c r="C223" i="24" s="1"/>
  <c r="A218" i="20" s="1"/>
  <c r="I852" i="2"/>
  <c r="C849" i="24" s="1"/>
  <c r="I815" i="2"/>
  <c r="C812" i="24" s="1"/>
  <c r="I559" i="2"/>
  <c r="C556" i="24" s="1"/>
  <c r="I738" i="2"/>
  <c r="C735" i="24" s="1"/>
  <c r="I476" i="2"/>
  <c r="C473" i="24" s="1"/>
  <c r="A468" i="20" s="1"/>
  <c r="I977" i="2"/>
  <c r="C974" i="24" s="1"/>
  <c r="I473" i="2"/>
  <c r="C470" i="24" s="1"/>
  <c r="A465" i="20" s="1"/>
  <c r="I995" i="2"/>
  <c r="C992" i="24" s="1"/>
  <c r="I806" i="2"/>
  <c r="C803" i="24" s="1"/>
  <c r="I69" i="2"/>
  <c r="C66" i="24" s="1"/>
  <c r="A61" i="20" s="1"/>
  <c r="I187" i="2"/>
  <c r="C184" i="24" s="1"/>
  <c r="A179" i="20" s="1"/>
  <c r="I449" i="2"/>
  <c r="C446" i="24" s="1"/>
  <c r="A441" i="20" s="1"/>
  <c r="I85" i="2"/>
  <c r="C82" i="24" s="1"/>
  <c r="A77" i="20" s="1"/>
  <c r="I548" i="2"/>
  <c r="C545" i="24" s="1"/>
  <c r="I711" i="2"/>
  <c r="C708" i="24" s="1"/>
  <c r="I946" i="2"/>
  <c r="C943" i="24" s="1"/>
  <c r="I915" i="2"/>
  <c r="C912" i="24" s="1"/>
  <c r="I787" i="2"/>
  <c r="C784" i="24" s="1"/>
  <c r="I659" i="2"/>
  <c r="C656" i="24" s="1"/>
  <c r="I24" i="2"/>
  <c r="C21" i="24" s="1"/>
  <c r="A16" i="20" s="1"/>
  <c r="I255" i="2"/>
  <c r="C252" i="24" s="1"/>
  <c r="A247" i="20" s="1"/>
  <c r="I521" i="2"/>
  <c r="C518" i="24" s="1"/>
  <c r="I777" i="2"/>
  <c r="C774" i="24" s="1"/>
  <c r="I928" i="2"/>
  <c r="C925" i="24" s="1"/>
  <c r="I378" i="2"/>
  <c r="C375" i="24" s="1"/>
  <c r="A370" i="20" s="1"/>
  <c r="I758" i="2"/>
  <c r="C755" i="24" s="1"/>
  <c r="I502" i="2"/>
  <c r="C499" i="24" s="1"/>
  <c r="A494" i="20" s="1"/>
  <c r="I46" i="2"/>
  <c r="C43" i="24" s="1"/>
  <c r="A38" i="20" s="1"/>
  <c r="I174" i="2"/>
  <c r="C171" i="24" s="1"/>
  <c r="A166" i="20" s="1"/>
  <c r="I217" i="2"/>
  <c r="C214" i="24" s="1"/>
  <c r="A209" i="20" s="1"/>
  <c r="I345" i="2"/>
  <c r="C342" i="24" s="1"/>
  <c r="A337" i="20" s="1"/>
  <c r="I105" i="2"/>
  <c r="C102" i="24" s="1"/>
  <c r="A97" i="20" s="1"/>
  <c r="I408" i="2"/>
  <c r="C405" i="24" s="1"/>
  <c r="A400" i="20" s="1"/>
  <c r="I334" i="2"/>
  <c r="C331" i="24" s="1"/>
  <c r="A326" i="20" s="1"/>
  <c r="I906" i="2"/>
  <c r="C903" i="24" s="1"/>
  <c r="I644" i="2"/>
  <c r="C641" i="24" s="1"/>
  <c r="I919" i="2"/>
  <c r="C916" i="24" s="1"/>
  <c r="I663" i="2"/>
  <c r="C660" i="24" s="1"/>
  <c r="I530" i="2"/>
  <c r="C527" i="24" s="1"/>
  <c r="I1004" i="2"/>
  <c r="C1001" i="24" s="1"/>
  <c r="I780" i="2"/>
  <c r="C777" i="24" s="1"/>
  <c r="I891" i="2"/>
  <c r="C888" i="24" s="1"/>
  <c r="I763" i="2"/>
  <c r="C760" i="24" s="1"/>
  <c r="I635" i="2"/>
  <c r="C632" i="24" s="1"/>
  <c r="I22" i="2"/>
  <c r="C19" i="24" s="1"/>
  <c r="A14" i="20" s="1"/>
  <c r="I823" i="2"/>
  <c r="C820" i="24" s="1"/>
  <c r="I722" i="2"/>
  <c r="C719" i="24" s="1"/>
  <c r="I716" i="2"/>
  <c r="C713" i="24" s="1"/>
  <c r="I811" i="2"/>
  <c r="C808" i="24" s="1"/>
  <c r="I587" i="2"/>
  <c r="C584" i="24" s="1"/>
  <c r="I341" i="2"/>
  <c r="C338" i="24" s="1"/>
  <c r="A333" i="20" s="1"/>
  <c r="I446" i="2"/>
  <c r="C443" i="24" s="1"/>
  <c r="A438" i="20" s="1"/>
  <c r="I962" i="2"/>
  <c r="C959" i="24" s="1"/>
  <c r="I700" i="2"/>
  <c r="C697" i="24" s="1"/>
  <c r="I180" i="2"/>
  <c r="C177" i="24" s="1"/>
  <c r="A172" i="20" s="1"/>
  <c r="I697" i="2"/>
  <c r="C694" i="24" s="1"/>
  <c r="I576" i="2"/>
  <c r="C573" i="24" s="1"/>
  <c r="I582" i="2"/>
  <c r="C579" i="24" s="1"/>
  <c r="I134" i="2"/>
  <c r="C131" i="24" s="1"/>
  <c r="A126" i="20" s="1"/>
  <c r="I305" i="2"/>
  <c r="C302" i="24" s="1"/>
  <c r="A297" i="20" s="1"/>
  <c r="I328" i="2"/>
  <c r="C325" i="24" s="1"/>
  <c r="A320" i="20" s="1"/>
  <c r="I746" i="2"/>
  <c r="C743" i="24" s="1"/>
  <c r="I981" i="2"/>
  <c r="C978" i="24" s="1"/>
  <c r="I286" i="2"/>
  <c r="C283" i="24" s="1"/>
  <c r="A278" i="20" s="1"/>
  <c r="I620" i="2"/>
  <c r="C617" i="24" s="1"/>
  <c r="I803" i="2"/>
  <c r="C800" i="24" s="1"/>
  <c r="I547" i="2"/>
  <c r="C544" i="24" s="1"/>
  <c r="I356" i="2"/>
  <c r="C353" i="24" s="1"/>
  <c r="A348" i="20" s="1"/>
  <c r="I937" i="2"/>
  <c r="C934" i="24" s="1"/>
  <c r="I870" i="2"/>
  <c r="C867" i="24" s="1"/>
  <c r="I126" i="2"/>
  <c r="C123" i="24" s="1"/>
  <c r="A118" i="20" s="1"/>
  <c r="I297" i="2"/>
  <c r="C294" i="24" s="1"/>
  <c r="A289" i="20" s="1"/>
  <c r="I312" i="2"/>
  <c r="C309" i="24" s="1"/>
  <c r="A304" i="20" s="1"/>
  <c r="I714" i="2"/>
  <c r="C711" i="24" s="1"/>
  <c r="I594" i="2"/>
  <c r="C591" i="24" s="1"/>
  <c r="I619" i="2"/>
  <c r="C616" i="24" s="1"/>
  <c r="I238" i="2"/>
  <c r="C235" i="24" s="1"/>
  <c r="A230" i="20" s="1"/>
  <c r="I724" i="2"/>
  <c r="C721" i="24" s="1"/>
  <c r="I623" i="2"/>
  <c r="C620" i="24" s="1"/>
  <c r="I242" i="2"/>
  <c r="C239" i="24" s="1"/>
  <c r="A234" i="20" s="1"/>
  <c r="I415" i="2"/>
  <c r="C412" i="24" s="1"/>
  <c r="A407" i="20" s="1"/>
  <c r="I998" i="2"/>
  <c r="C995" i="24" s="1"/>
  <c r="I59" i="2"/>
  <c r="C56" i="24" s="1"/>
  <c r="A51" i="20" s="1"/>
  <c r="I471" i="2"/>
  <c r="C468" i="24" s="1"/>
  <c r="A463" i="20" s="1"/>
  <c r="I839" i="2"/>
  <c r="C836" i="24" s="1"/>
  <c r="I940" i="2"/>
  <c r="C937" i="24" s="1"/>
  <c r="I691" i="2"/>
  <c r="C688" i="24" s="1"/>
  <c r="I25" i="2"/>
  <c r="C22" i="24" s="1"/>
  <c r="A17" i="20" s="1"/>
  <c r="I713" i="2"/>
  <c r="C710" i="24" s="1"/>
  <c r="I544" i="2"/>
  <c r="C541" i="24" s="1"/>
  <c r="I566" i="2"/>
  <c r="C563" i="24" s="1"/>
  <c r="I142" i="2"/>
  <c r="C139" i="24" s="1"/>
  <c r="A134" i="20" s="1"/>
  <c r="I249" i="2"/>
  <c r="C246" i="24" s="1"/>
  <c r="A241" i="20" s="1"/>
  <c r="I216" i="2"/>
  <c r="C213" i="24" s="1"/>
  <c r="A208" i="20" s="1"/>
  <c r="I522" i="2"/>
  <c r="C519" i="24" s="1"/>
  <c r="I772" i="2"/>
  <c r="C769" i="24" s="1"/>
  <c r="I599" i="2"/>
  <c r="C596" i="24" s="1"/>
  <c r="I338" i="2"/>
  <c r="C335" i="24" s="1"/>
  <c r="A330" i="20" s="1"/>
  <c r="I923" i="2"/>
  <c r="C920" i="24" s="1"/>
  <c r="I603" i="2"/>
  <c r="C600" i="24" s="1"/>
  <c r="I695" i="2"/>
  <c r="C692" i="24" s="1"/>
  <c r="I969" i="2"/>
  <c r="C966" i="24" s="1"/>
  <c r="I89" i="2"/>
  <c r="C86" i="24" s="1"/>
  <c r="A81" i="20" s="1"/>
  <c r="I400" i="2"/>
  <c r="C397" i="24" s="1"/>
  <c r="A392" i="20" s="1"/>
  <c r="I302" i="2"/>
  <c r="C299" i="24" s="1"/>
  <c r="A294" i="20" s="1"/>
  <c r="I890" i="2"/>
  <c r="C887" i="24" s="1"/>
  <c r="I224" i="2"/>
  <c r="C221" i="24" s="1"/>
  <c r="A216" i="20" s="1"/>
  <c r="I538" i="2"/>
  <c r="C535" i="24" s="1"/>
  <c r="I564" i="2"/>
  <c r="C561" i="24" s="1"/>
  <c r="I127" i="2"/>
  <c r="C124" i="24" s="1"/>
  <c r="A119" i="20" s="1"/>
  <c r="I156" i="2"/>
  <c r="C153" i="24" s="1"/>
  <c r="A148" i="20" s="1"/>
  <c r="I160" i="2"/>
  <c r="C157" i="24" s="1"/>
  <c r="A152" i="20" s="1"/>
  <c r="I380" i="2"/>
  <c r="C377" i="24" s="1"/>
  <c r="A372" i="20" s="1"/>
  <c r="I597" i="2"/>
  <c r="C594" i="24" s="1"/>
  <c r="I31" i="2"/>
  <c r="C28" i="24" s="1"/>
  <c r="A23" i="20" s="1"/>
  <c r="I112" i="2"/>
  <c r="C109" i="24" s="1"/>
  <c r="A104" i="20" s="1"/>
  <c r="I549" i="2"/>
  <c r="C546" i="24" s="1"/>
  <c r="I664" i="2"/>
  <c r="C661" i="24" s="1"/>
  <c r="I529" i="2"/>
  <c r="C526" i="24" s="1"/>
  <c r="I750" i="2"/>
  <c r="C747" i="24" s="1"/>
  <c r="I82" i="2"/>
  <c r="C79" i="24" s="1"/>
  <c r="A74" i="20" s="1"/>
  <c r="I253" i="2"/>
  <c r="C250" i="24" s="1"/>
  <c r="A245" i="20" s="1"/>
  <c r="I821" i="2"/>
  <c r="C818" i="24" s="1"/>
  <c r="I840" i="2"/>
  <c r="C837" i="24" s="1"/>
  <c r="I202" i="2"/>
  <c r="C199" i="24" s="1"/>
  <c r="A194" i="20" s="1"/>
  <c r="I431" i="2"/>
  <c r="C428" i="24" s="1"/>
  <c r="A423" i="20" s="1"/>
  <c r="I865" i="2"/>
  <c r="C862" i="24" s="1"/>
  <c r="I990" i="2"/>
  <c r="C987" i="24" s="1"/>
  <c r="I374" i="2"/>
  <c r="C371" i="24" s="1"/>
  <c r="A366" i="20" s="1"/>
  <c r="I67" i="2"/>
  <c r="C64" i="24" s="1"/>
  <c r="A59" i="20" s="1"/>
  <c r="I168" i="2"/>
  <c r="C165" i="24" s="1"/>
  <c r="A160" i="20" s="1"/>
  <c r="I80" i="2"/>
  <c r="C77" i="24" s="1"/>
  <c r="A72" i="20" s="1"/>
  <c r="I517" i="2"/>
  <c r="C514" i="24" s="1"/>
  <c r="A509" i="20" s="1"/>
  <c r="I696" i="2"/>
  <c r="C693" i="24" s="1"/>
  <c r="I497" i="2"/>
  <c r="C494" i="24" s="1"/>
  <c r="A489" i="20" s="1"/>
  <c r="I782" i="2"/>
  <c r="C779" i="24" s="1"/>
  <c r="I205" i="2"/>
  <c r="C202" i="24" s="1"/>
  <c r="A197" i="20" s="1"/>
  <c r="I936" i="2"/>
  <c r="C933" i="24" s="1"/>
  <c r="I239" i="2"/>
  <c r="C236" i="24" s="1"/>
  <c r="A231" i="20" s="1"/>
  <c r="I410" i="2"/>
  <c r="C407" i="24" s="1"/>
  <c r="A402" i="20" s="1"/>
  <c r="I170" i="2"/>
  <c r="C167" i="24" s="1"/>
  <c r="A162" i="20" s="1"/>
  <c r="I453" i="2"/>
  <c r="C450" i="24" s="1"/>
  <c r="A445" i="20" s="1"/>
  <c r="I149" i="2"/>
  <c r="C146" i="24" s="1"/>
  <c r="A141" i="20" s="1"/>
  <c r="I121" i="2"/>
  <c r="C118" i="24" s="1"/>
  <c r="A113" i="20" s="1"/>
  <c r="I500" i="2"/>
  <c r="C497" i="24" s="1"/>
  <c r="A492" i="20" s="1"/>
  <c r="I735" i="2"/>
  <c r="C732" i="24" s="1"/>
  <c r="I898" i="2"/>
  <c r="C895" i="24" s="1"/>
  <c r="I52" i="2"/>
  <c r="C49" i="24" s="1"/>
  <c r="A44" i="20" s="1"/>
  <c r="I704" i="2"/>
  <c r="C701" i="24" s="1"/>
  <c r="I102" i="2"/>
  <c r="C99" i="24" s="1"/>
  <c r="A94" i="20" s="1"/>
  <c r="I264" i="2"/>
  <c r="C261" i="24" s="1"/>
  <c r="A256" i="20" s="1"/>
  <c r="I868" i="2"/>
  <c r="C865" i="24" s="1"/>
  <c r="I551" i="2"/>
  <c r="C548" i="24" s="1"/>
  <c r="I492" i="2"/>
  <c r="C489" i="24" s="1"/>
  <c r="A484" i="20" s="1"/>
  <c r="I835" i="2"/>
  <c r="C832" i="24" s="1"/>
  <c r="I579" i="2"/>
  <c r="C576" i="24" s="1"/>
  <c r="I447" i="2"/>
  <c r="C444" i="24" s="1"/>
  <c r="A439" i="20" s="1"/>
  <c r="I873" i="2"/>
  <c r="C870" i="24" s="1"/>
  <c r="I982" i="2"/>
  <c r="C979" i="24" s="1"/>
  <c r="I358" i="2"/>
  <c r="C355" i="24" s="1"/>
  <c r="A350" i="20" s="1"/>
  <c r="I75" i="2"/>
  <c r="C72" i="24" s="1"/>
  <c r="A67" i="20" s="1"/>
  <c r="I393" i="2"/>
  <c r="C390" i="24" s="1"/>
  <c r="A385" i="20" s="1"/>
  <c r="I479" i="2"/>
  <c r="C476" i="24" s="1"/>
  <c r="A471" i="20" s="1"/>
  <c r="I189" i="2"/>
  <c r="C186" i="24" s="1"/>
  <c r="A181" i="20" s="1"/>
  <c r="I222" i="2"/>
  <c r="C219" i="24" s="1"/>
  <c r="A214" i="20" s="1"/>
  <c r="I715" i="2"/>
  <c r="C712" i="24" s="1"/>
  <c r="I320" i="2"/>
  <c r="C317" i="24" s="1"/>
  <c r="A312" i="20" s="1"/>
  <c r="I730" i="2"/>
  <c r="C727" i="24" s="1"/>
  <c r="I660" i="2"/>
  <c r="C657" i="24" s="1"/>
  <c r="I911" i="2"/>
  <c r="C908" i="24" s="1"/>
  <c r="I655" i="2"/>
  <c r="C652" i="24" s="1"/>
  <c r="I546" i="2"/>
  <c r="C543" i="24" s="1"/>
  <c r="I1012" i="2"/>
  <c r="C1009" i="24" s="1"/>
  <c r="I796" i="2"/>
  <c r="C793" i="24" s="1"/>
  <c r="I287" i="2"/>
  <c r="C284" i="24" s="1"/>
  <c r="A279" i="20" s="1"/>
  <c r="I793" i="2"/>
  <c r="C790" i="24" s="1"/>
  <c r="I314" i="2"/>
  <c r="C311" i="24" s="1"/>
  <c r="A306" i="20" s="1"/>
  <c r="I486" i="2"/>
  <c r="C483" i="24" s="1"/>
  <c r="A478" i="20" s="1"/>
  <c r="I182" i="2"/>
  <c r="C179" i="24" s="1"/>
  <c r="A174" i="20" s="1"/>
  <c r="I353" i="2"/>
  <c r="C350" i="24" s="1"/>
  <c r="A345" i="20" s="1"/>
  <c r="I424" i="2"/>
  <c r="C421" i="24" s="1"/>
  <c r="A416" i="20" s="1"/>
  <c r="I938" i="2"/>
  <c r="C935" i="24" s="1"/>
  <c r="I903" i="2"/>
  <c r="C900" i="24" s="1"/>
  <c r="I562" i="2"/>
  <c r="C559" i="24" s="1"/>
  <c r="I812" i="2"/>
  <c r="C809" i="24" s="1"/>
  <c r="I275" i="2"/>
  <c r="C272" i="24" s="1"/>
  <c r="A267" i="20" s="1"/>
  <c r="I295" i="2"/>
  <c r="C292" i="24" s="1"/>
  <c r="A287" i="20" s="1"/>
  <c r="I175" i="2"/>
  <c r="C172" i="24" s="1"/>
  <c r="A167" i="20" s="1"/>
  <c r="I39" i="2"/>
  <c r="C36" i="24" s="1"/>
  <c r="A31" i="20" s="1"/>
  <c r="I709" i="2"/>
  <c r="C706" i="24" s="1"/>
  <c r="I991" i="2"/>
  <c r="C988" i="24" s="1"/>
  <c r="I504" i="2"/>
  <c r="C501" i="24" s="1"/>
  <c r="A496" i="20" s="1"/>
  <c r="I164" i="2"/>
  <c r="C161" i="24" s="1"/>
  <c r="A156" i="20" s="1"/>
  <c r="I689" i="2"/>
  <c r="C686" i="24" s="1"/>
  <c r="I592" i="2"/>
  <c r="C589" i="24" s="1"/>
  <c r="I590" i="2"/>
  <c r="C587" i="24" s="1"/>
  <c r="I130" i="2"/>
  <c r="C127" i="24" s="1"/>
  <c r="A122" i="20" s="1"/>
  <c r="I301" i="2"/>
  <c r="C298" i="24" s="1"/>
  <c r="A293" i="20" s="1"/>
  <c r="I869" i="2"/>
  <c r="C866" i="24" s="1"/>
  <c r="I744" i="2"/>
  <c r="C741" i="24" s="1"/>
  <c r="I986" i="2"/>
  <c r="C983" i="24" s="1"/>
  <c r="I444" i="2"/>
  <c r="C441" i="24" s="1"/>
  <c r="A436" i="20" s="1"/>
  <c r="I961" i="2"/>
  <c r="C958" i="24" s="1"/>
  <c r="I830" i="2"/>
  <c r="C827" i="24" s="1"/>
  <c r="I165" i="2"/>
  <c r="C162" i="24" s="1"/>
  <c r="A157" i="20" s="1"/>
  <c r="I163" i="2"/>
  <c r="C160" i="24" s="1"/>
  <c r="A155" i="20" s="1"/>
  <c r="I437" i="2"/>
  <c r="C434" i="24" s="1"/>
  <c r="A429" i="20" s="1"/>
  <c r="I523" i="2"/>
  <c r="C520" i="24" s="1"/>
  <c r="I445" i="2"/>
  <c r="C442" i="24" s="1"/>
  <c r="A437" i="20" s="1"/>
  <c r="I418" i="2"/>
  <c r="C415" i="24" s="1"/>
  <c r="A410" i="20" s="1"/>
  <c r="I767" i="2"/>
  <c r="C764" i="24" s="1"/>
  <c r="I834" i="2"/>
  <c r="C831" i="24" s="1"/>
  <c r="I955" i="2"/>
  <c r="C952" i="24" s="1"/>
  <c r="I832" i="2"/>
  <c r="C829" i="24" s="1"/>
  <c r="I70" i="2"/>
  <c r="C67" i="24" s="1"/>
  <c r="A62" i="20" s="1"/>
  <c r="I200" i="2"/>
  <c r="C197" i="24" s="1"/>
  <c r="A192" i="20" s="1"/>
  <c r="I740" i="2"/>
  <c r="C737" i="24" s="1"/>
  <c r="I274" i="2"/>
  <c r="C271" i="24" s="1"/>
  <c r="A266" i="20" s="1"/>
  <c r="I611" i="2"/>
  <c r="C608" i="24" s="1"/>
  <c r="I809" i="2"/>
  <c r="C806" i="24" s="1"/>
  <c r="I470" i="2"/>
  <c r="C467" i="24" s="1"/>
  <c r="A462" i="20" s="1"/>
  <c r="I361" i="2"/>
  <c r="C358" i="24" s="1"/>
  <c r="A353" i="20" s="1"/>
  <c r="I968" i="2"/>
  <c r="C965" i="24" s="1"/>
  <c r="I779" i="2"/>
  <c r="C776" i="24" s="1"/>
  <c r="I602" i="2"/>
  <c r="C599" i="24" s="1"/>
  <c r="I943" i="2"/>
  <c r="C940" i="24" s="1"/>
  <c r="I482" i="2"/>
  <c r="C479" i="24" s="1"/>
  <c r="A474" i="20" s="1"/>
  <c r="I732" i="2"/>
  <c r="C729" i="24" s="1"/>
  <c r="I729" i="2"/>
  <c r="C726" i="24" s="1"/>
  <c r="I550" i="2"/>
  <c r="C547" i="24" s="1"/>
  <c r="I321" i="2"/>
  <c r="C318" i="24" s="1"/>
  <c r="A313" i="20" s="1"/>
  <c r="I810" i="2"/>
  <c r="C807" i="24" s="1"/>
  <c r="I414" i="2"/>
  <c r="C411" i="24" s="1"/>
  <c r="A406" i="20" s="1"/>
  <c r="I851" i="2"/>
  <c r="C848" i="24" s="1"/>
  <c r="I595" i="2"/>
  <c r="C592" i="24" s="1"/>
  <c r="I228" i="2"/>
  <c r="C225" i="24" s="1"/>
  <c r="A220" i="20" s="1"/>
  <c r="I905" i="2"/>
  <c r="C902" i="24" s="1"/>
  <c r="I934" i="2"/>
  <c r="C931" i="24" s="1"/>
  <c r="I294" i="2"/>
  <c r="C291" i="24" s="1"/>
  <c r="A286" i="20" s="1"/>
  <c r="I107" i="2"/>
  <c r="C104" i="24" s="1"/>
  <c r="A99" i="20" s="1"/>
  <c r="I409" i="2"/>
  <c r="C406" i="24" s="1"/>
  <c r="A401" i="20" s="1"/>
  <c r="I495" i="2"/>
  <c r="C492" i="24" s="1"/>
  <c r="A487" i="20" s="1"/>
  <c r="I322" i="2"/>
  <c r="C319" i="24" s="1"/>
  <c r="A314" i="20" s="1"/>
  <c r="I791" i="2"/>
  <c r="C788" i="24" s="1"/>
  <c r="I786" i="2"/>
  <c r="C783" i="24" s="1"/>
  <c r="I1001" i="2"/>
  <c r="C998" i="24" s="1"/>
  <c r="I699" i="2"/>
  <c r="C696" i="24" s="1"/>
  <c r="I836" i="2"/>
  <c r="C833" i="24" s="1"/>
  <c r="I210" i="2"/>
  <c r="C207" i="24" s="1"/>
  <c r="A202" i="20" s="1"/>
  <c r="I683" i="2"/>
  <c r="C680" i="24" s="1"/>
  <c r="I575" i="2"/>
  <c r="C572" i="24" s="1"/>
  <c r="I434" i="2"/>
  <c r="C431" i="24" s="1"/>
  <c r="A426" i="20" s="1"/>
  <c r="I420" i="2"/>
  <c r="C417" i="24" s="1"/>
  <c r="A412" i="20" s="1"/>
  <c r="I838" i="2"/>
  <c r="C835" i="24" s="1"/>
  <c r="I155" i="2"/>
  <c r="C152" i="24" s="1"/>
  <c r="A147" i="20" s="1"/>
  <c r="I519" i="2"/>
  <c r="C516" i="24" s="1"/>
  <c r="I743" i="2"/>
  <c r="C740" i="24" s="1"/>
  <c r="I931" i="2"/>
  <c r="C928" i="24" s="1"/>
  <c r="I148" i="2"/>
  <c r="C145" i="24" s="1"/>
  <c r="A140" i="20" s="1"/>
  <c r="I608" i="2"/>
  <c r="C605" i="24" s="1"/>
  <c r="I139" i="2"/>
  <c r="C136" i="24" s="1"/>
  <c r="A131" i="20" s="1"/>
  <c r="I511" i="2"/>
  <c r="C508" i="24" s="1"/>
  <c r="A503" i="20" s="1"/>
  <c r="I947" i="2"/>
  <c r="C944" i="24" s="1"/>
  <c r="I858" i="2"/>
  <c r="C855" i="24" s="1"/>
  <c r="I610" i="2"/>
  <c r="C607" i="24" s="1"/>
  <c r="I857" i="2"/>
  <c r="C854" i="24" s="1"/>
  <c r="I385" i="2"/>
  <c r="C382" i="24" s="1"/>
  <c r="A377" i="20" s="1"/>
  <c r="I690" i="2"/>
  <c r="C687" i="24" s="1"/>
  <c r="I627" i="2"/>
  <c r="C624" i="24" s="1"/>
  <c r="I1011" i="2"/>
  <c r="C1008" i="24" s="1"/>
  <c r="I133" i="2"/>
  <c r="C130" i="24" s="1"/>
  <c r="A125" i="20" s="1"/>
  <c r="I377" i="2"/>
  <c r="C374" i="24" s="1"/>
  <c r="A369" i="20" s="1"/>
  <c r="I1000" i="2"/>
  <c r="C997" i="24" s="1"/>
  <c r="I658" i="2"/>
  <c r="C655" i="24" s="1"/>
  <c r="I731" i="2"/>
  <c r="C728" i="24" s="1"/>
  <c r="I972" i="2"/>
  <c r="C969" i="24" s="1"/>
  <c r="I272" i="2"/>
  <c r="C269" i="24" s="1"/>
  <c r="A264" i="20" s="1"/>
  <c r="I634" i="2"/>
  <c r="C631" i="24" s="1"/>
  <c r="I467" i="2"/>
  <c r="C464" i="24" s="1"/>
  <c r="A459" i="20" s="1"/>
  <c r="I820" i="2"/>
  <c r="C817" i="24" s="1"/>
  <c r="I831" i="2"/>
  <c r="C828" i="24" s="1"/>
  <c r="I230" i="2"/>
  <c r="C227" i="24" s="1"/>
  <c r="A222" i="20" s="1"/>
  <c r="I384" i="2"/>
  <c r="C381" i="24" s="1"/>
  <c r="A376" i="20" s="1"/>
  <c r="I973" i="2"/>
  <c r="C970" i="24" s="1"/>
  <c r="I254" i="2"/>
  <c r="C251" i="24" s="1"/>
  <c r="A246" i="20" s="1"/>
  <c r="I604" i="2"/>
  <c r="C601" i="24" s="1"/>
  <c r="I601" i="2"/>
  <c r="C598" i="24" s="1"/>
  <c r="I678" i="2"/>
  <c r="C675" i="24" s="1"/>
  <c r="I257" i="2"/>
  <c r="C254" i="24" s="1"/>
  <c r="A249" i="20" s="1"/>
  <c r="I554" i="2"/>
  <c r="C551" i="24" s="1"/>
  <c r="I583" i="2"/>
  <c r="C580" i="24" s="1"/>
  <c r="I883" i="2"/>
  <c r="C880" i="24" s="1"/>
  <c r="I563" i="2"/>
  <c r="C560" i="24" s="1"/>
  <c r="I457" i="2"/>
  <c r="C454" i="24" s="1"/>
  <c r="A449" i="20" s="1"/>
  <c r="I841" i="2"/>
  <c r="C838" i="24" s="1"/>
  <c r="I45" i="2"/>
  <c r="C42" i="24" s="1"/>
  <c r="A37" i="20" s="1"/>
  <c r="I422" i="2"/>
  <c r="C419" i="24" s="1"/>
  <c r="A414" i="20" s="1"/>
  <c r="I43" i="2"/>
  <c r="C40" i="24" s="1"/>
  <c r="A35" i="20" s="1"/>
  <c r="I441" i="2"/>
  <c r="C438" i="24" s="1"/>
  <c r="A433" i="20" s="1"/>
  <c r="I527" i="2"/>
  <c r="C524" i="24" s="1"/>
  <c r="I516" i="2"/>
  <c r="C513" i="24" s="1"/>
  <c r="A508" i="20" s="1"/>
  <c r="I727" i="2"/>
  <c r="C724" i="24" s="1"/>
  <c r="I914" i="2"/>
  <c r="C911" i="24" s="1"/>
  <c r="I859" i="2"/>
  <c r="C856" i="24" s="1"/>
  <c r="I667" i="2"/>
  <c r="C664" i="24" s="1"/>
  <c r="I951" i="2"/>
  <c r="C948" i="24" s="1"/>
  <c r="I588" i="2"/>
  <c r="C585" i="24" s="1"/>
  <c r="I555" i="2"/>
  <c r="C552" i="24" s="1"/>
  <c r="I651" i="2"/>
  <c r="C648" i="24" s="1"/>
  <c r="I17" i="2"/>
  <c r="C14" i="24" s="1"/>
  <c r="A9" i="20" s="1"/>
  <c r="I419" i="2"/>
  <c r="C416" i="24" s="1"/>
  <c r="A411" i="20" s="1"/>
  <c r="I372" i="2"/>
  <c r="C369" i="24" s="1"/>
  <c r="A364" i="20" s="1"/>
  <c r="I331" i="2"/>
  <c r="C328" i="24" s="1"/>
  <c r="A323" i="20" s="1"/>
  <c r="I407" i="2"/>
  <c r="C404" i="24" s="1"/>
  <c r="A399" i="20" s="1"/>
  <c r="I669" i="2"/>
  <c r="C666" i="24" s="1"/>
  <c r="I60" i="2"/>
  <c r="C57" i="24" s="1"/>
  <c r="A52" i="20" s="1"/>
  <c r="I284" i="2"/>
  <c r="C281" i="24" s="1"/>
  <c r="A276" i="20" s="1"/>
  <c r="I909" i="2"/>
  <c r="C906" i="24" s="1"/>
  <c r="I926" i="2"/>
  <c r="C923" i="24" s="1"/>
  <c r="I912" i="2"/>
  <c r="C909" i="24" s="1"/>
  <c r="I406" i="2"/>
  <c r="C403" i="24" s="1"/>
  <c r="A398" i="20" s="1"/>
  <c r="I51" i="2"/>
  <c r="C48" i="24" s="1"/>
  <c r="A43" i="20" s="1"/>
  <c r="I589" i="2"/>
  <c r="C586" i="24" s="1"/>
  <c r="I949" i="2"/>
  <c r="C946" i="24" s="1"/>
  <c r="I584" i="2"/>
  <c r="C581" i="24" s="1"/>
  <c r="I846" i="2"/>
  <c r="C843" i="24" s="1"/>
  <c r="I609" i="2"/>
  <c r="C606" i="24" s="1"/>
  <c r="I752" i="2"/>
  <c r="C749" i="24" s="1"/>
  <c r="I670" i="2"/>
  <c r="C667" i="24" s="1"/>
  <c r="I90" i="2"/>
  <c r="C87" i="24" s="1"/>
  <c r="A82" i="20" s="1"/>
  <c r="I261" i="2"/>
  <c r="C258" i="24" s="1"/>
  <c r="A253" i="20" s="1"/>
  <c r="I396" i="2"/>
  <c r="C393" i="24" s="1"/>
  <c r="A388" i="20" s="1"/>
  <c r="I220" i="2"/>
  <c r="C217" i="24" s="1"/>
  <c r="A212" i="20" s="1"/>
  <c r="I893" i="2"/>
  <c r="C890" i="24" s="1"/>
  <c r="I958" i="2"/>
  <c r="C955" i="24" s="1"/>
  <c r="I971" i="2"/>
  <c r="C968" i="24" s="1"/>
  <c r="I34" i="2"/>
  <c r="C31" i="24" s="1"/>
  <c r="A26" i="20" s="1"/>
  <c r="I749" i="2"/>
  <c r="C746" i="24" s="1"/>
  <c r="I394" i="2"/>
  <c r="C391" i="24" s="1"/>
  <c r="A386" i="20" s="1"/>
  <c r="I769" i="2"/>
  <c r="C766" i="24" s="1"/>
  <c r="I510" i="2"/>
  <c r="C507" i="24" s="1"/>
  <c r="A502" i="20" s="1"/>
  <c r="I325" i="2"/>
  <c r="C322" i="24" s="1"/>
  <c r="A317" i="20" s="1"/>
  <c r="I368" i="2"/>
  <c r="C365" i="24" s="1"/>
  <c r="A360" i="20" s="1"/>
  <c r="I826" i="2"/>
  <c r="C823" i="24" s="1"/>
  <c r="I366" i="2"/>
  <c r="C363" i="24" s="1"/>
  <c r="A358" i="20" s="1"/>
  <c r="I989" i="2"/>
  <c r="C986" i="24" s="1"/>
  <c r="I318" i="2"/>
  <c r="C315" i="24" s="1"/>
  <c r="A310" i="20" s="1"/>
  <c r="I636" i="2"/>
  <c r="C633" i="24" s="1"/>
  <c r="I633" i="2"/>
  <c r="C630" i="24" s="1"/>
  <c r="I646" i="2"/>
  <c r="C643" i="24" s="1"/>
  <c r="I273" i="2"/>
  <c r="C270" i="24" s="1"/>
  <c r="A265" i="20" s="1"/>
  <c r="I618" i="2"/>
  <c r="C615" i="24" s="1"/>
  <c r="I807" i="2"/>
  <c r="C804" i="24" s="1"/>
  <c r="I754" i="2"/>
  <c r="C751" i="24" s="1"/>
  <c r="I985" i="2"/>
  <c r="C982" i="24" s="1"/>
  <c r="I707" i="2"/>
  <c r="C704" i="24" s="1"/>
  <c r="I29" i="2"/>
  <c r="C26" i="24" s="1"/>
  <c r="A21" i="20" s="1"/>
  <c r="I617" i="2"/>
  <c r="C614" i="24" s="1"/>
  <c r="I736" i="2"/>
  <c r="C733" i="24" s="1"/>
  <c r="I662" i="2"/>
  <c r="C659" i="24" s="1"/>
  <c r="I94" i="2"/>
  <c r="C91" i="24" s="1"/>
  <c r="A86" i="20" s="1"/>
  <c r="I265" i="2"/>
  <c r="C262" i="24" s="1"/>
  <c r="A257" i="20" s="1"/>
  <c r="I248" i="2"/>
  <c r="C245" i="24" s="1"/>
  <c r="A240" i="20" s="1"/>
  <c r="I586" i="2"/>
  <c r="C583" i="24" s="1"/>
  <c r="I964" i="2"/>
  <c r="C961" i="24" s="1"/>
  <c r="I844" i="2"/>
  <c r="C841" i="24" s="1"/>
  <c r="I429" i="2"/>
  <c r="C426" i="24" s="1"/>
  <c r="A421" i="20" s="1"/>
  <c r="I515" i="2"/>
  <c r="C512" i="24" s="1"/>
  <c r="A507" i="20" s="1"/>
  <c r="I354" i="2"/>
  <c r="C351" i="24" s="1"/>
  <c r="A346" i="20" s="1"/>
  <c r="I916" i="2"/>
  <c r="C913" i="24" s="1"/>
  <c r="I783" i="2"/>
  <c r="C780" i="24" s="1"/>
  <c r="I53" i="2"/>
  <c r="C50" i="24" s="1"/>
  <c r="A45" i="20" s="1"/>
  <c r="I802" i="2"/>
  <c r="C799" i="24" s="1"/>
  <c r="I540" i="2"/>
  <c r="C537" i="24" s="1"/>
  <c r="I1009" i="2"/>
  <c r="C1006" i="24" s="1"/>
  <c r="I537" i="2"/>
  <c r="C534" i="24" s="1"/>
  <c r="I896" i="2"/>
  <c r="C893" i="24" s="1"/>
  <c r="I742" i="2"/>
  <c r="C739" i="24" s="1"/>
  <c r="I54" i="2"/>
  <c r="C51" i="24" s="1"/>
  <c r="A46" i="20" s="1"/>
  <c r="I225" i="2"/>
  <c r="C222" i="24" s="1"/>
  <c r="A217" i="20" s="1"/>
  <c r="I137" i="2"/>
  <c r="C134" i="24" s="1"/>
  <c r="A129" i="20" s="1"/>
  <c r="I398" i="2"/>
  <c r="C395" i="24" s="1"/>
  <c r="A390" i="20" s="1"/>
  <c r="I676" i="2"/>
  <c r="C673" i="24" s="1"/>
  <c r="I647" i="2"/>
  <c r="C644" i="24" s="1"/>
  <c r="I93" i="2"/>
  <c r="C90" i="24" s="1"/>
  <c r="A85" i="20" s="1"/>
  <c r="I104" i="2"/>
  <c r="C101" i="24" s="1"/>
  <c r="A96" i="20" s="1"/>
  <c r="I268" i="2"/>
  <c r="C265" i="24" s="1"/>
  <c r="A260" i="20" s="1"/>
  <c r="I541" i="2"/>
  <c r="C538" i="24" s="1"/>
  <c r="I443" i="2"/>
  <c r="C440" i="24" s="1"/>
  <c r="A435" i="20" s="1"/>
  <c r="I452" i="2"/>
  <c r="C449" i="24" s="1"/>
  <c r="A444" i="20" s="1"/>
  <c r="I845" i="2"/>
  <c r="C842" i="24" s="1"/>
  <c r="I760" i="2"/>
  <c r="C757" i="24" s="1"/>
  <c r="I994" i="2"/>
  <c r="C991" i="24" s="1"/>
  <c r="I388" i="2"/>
  <c r="C385" i="24" s="1"/>
  <c r="A380" i="20" s="1"/>
  <c r="I945" i="2"/>
  <c r="C942" i="24" s="1"/>
  <c r="I854" i="2"/>
  <c r="C851" i="24" s="1"/>
  <c r="I214" i="2"/>
  <c r="C211" i="24" s="1"/>
  <c r="A206" i="20" s="1"/>
  <c r="I147" i="2"/>
  <c r="C144" i="24" s="1"/>
  <c r="A139" i="20" s="1"/>
  <c r="I685" i="2"/>
  <c r="C682" i="24" s="1"/>
  <c r="I983" i="2"/>
  <c r="C980" i="24" s="1"/>
  <c r="I488" i="2"/>
  <c r="C485" i="24" s="1"/>
  <c r="A480" i="20" s="1"/>
  <c r="I196" i="2"/>
  <c r="C193" i="24" s="1"/>
  <c r="A188" i="20" s="1"/>
  <c r="I705" i="2"/>
  <c r="C702" i="24" s="1"/>
  <c r="I560" i="2"/>
  <c r="C557" i="24" s="1"/>
  <c r="I574" i="2"/>
  <c r="C571" i="24" s="1"/>
  <c r="I138" i="2"/>
  <c r="C135" i="24" s="1"/>
  <c r="A130" i="20" s="1"/>
  <c r="I309" i="2"/>
  <c r="C306" i="24" s="1"/>
  <c r="A301" i="20" s="1"/>
  <c r="I336" i="2"/>
  <c r="C333" i="24" s="1"/>
  <c r="A328" i="20" s="1"/>
  <c r="I762" i="2"/>
  <c r="C759" i="24" s="1"/>
  <c r="I531" i="2"/>
  <c r="C528" i="24" s="1"/>
  <c r="I948" i="2"/>
  <c r="C945" i="24" s="1"/>
  <c r="I181" i="2"/>
  <c r="C178" i="24" s="1"/>
  <c r="A173" i="20" s="1"/>
  <c r="I572" i="2"/>
  <c r="C569" i="24" s="1"/>
  <c r="I569" i="2"/>
  <c r="C566" i="24" s="1"/>
  <c r="I710" i="2"/>
  <c r="C707" i="24" s="1"/>
  <c r="I241" i="2"/>
  <c r="C238" i="24" s="1"/>
  <c r="A233" i="20" s="1"/>
  <c r="I490" i="2"/>
  <c r="C487" i="24" s="1"/>
  <c r="A482" i="20" s="1"/>
  <c r="I615" i="2"/>
  <c r="C612" i="24" s="1"/>
  <c r="I867" i="2"/>
  <c r="C864" i="24" s="1"/>
  <c r="I319" i="2"/>
  <c r="C316" i="24" s="1"/>
  <c r="A311" i="20" s="1"/>
  <c r="I250" i="2"/>
  <c r="C247" i="24" s="1"/>
  <c r="A242" i="20" s="1"/>
  <c r="I190" i="2"/>
  <c r="C187" i="24" s="1"/>
  <c r="A182" i="20" s="1"/>
  <c r="I440" i="2"/>
  <c r="C437" i="24" s="1"/>
  <c r="A432" i="20" s="1"/>
  <c r="I631" i="2"/>
  <c r="C628" i="24" s="1"/>
  <c r="I256" i="2"/>
  <c r="C253" i="24" s="1"/>
  <c r="A248" i="20" s="1"/>
  <c r="I596" i="2"/>
  <c r="C593" i="24" s="1"/>
  <c r="I687" i="2"/>
  <c r="C684" i="24" s="1"/>
  <c r="I980" i="2"/>
  <c r="C977" i="24" s="1"/>
  <c r="I119" i="2"/>
  <c r="C116" i="24" s="1"/>
  <c r="A111" i="20" s="1"/>
  <c r="I512" i="2"/>
  <c r="C509" i="24" s="1"/>
  <c r="A504" i="20" s="1"/>
  <c r="I150" i="2"/>
  <c r="C147" i="24" s="1"/>
  <c r="A142" i="20" s="1"/>
  <c r="I360" i="2"/>
  <c r="C357" i="24" s="1"/>
  <c r="A352" i="20" s="1"/>
  <c r="I1013" i="2"/>
  <c r="C1010" i="24" s="1"/>
  <c r="I684" i="2"/>
  <c r="C681" i="24" s="1"/>
  <c r="I723" i="2"/>
  <c r="C720" i="24" s="1"/>
  <c r="I84" i="2"/>
  <c r="C81" i="24" s="1"/>
  <c r="A76" i="20" s="1"/>
  <c r="I649" i="2"/>
  <c r="C646" i="24" s="1"/>
  <c r="I672" i="2"/>
  <c r="C669" i="24" s="1"/>
  <c r="I630" i="2"/>
  <c r="C627" i="24" s="1"/>
  <c r="I110" i="2"/>
  <c r="C107" i="24" s="1"/>
  <c r="A102" i="20" s="1"/>
  <c r="I281" i="2"/>
  <c r="C278" i="24" s="1"/>
  <c r="A273" i="20" s="1"/>
  <c r="I280" i="2"/>
  <c r="C277" i="24" s="1"/>
  <c r="A272" i="20" s="1"/>
  <c r="I650" i="2"/>
  <c r="C647" i="24" s="1"/>
  <c r="I900" i="2"/>
  <c r="C897" i="24" s="1"/>
  <c r="I535" i="2"/>
  <c r="C532" i="24" s="1"/>
  <c r="I524" i="2"/>
  <c r="C521" i="24" s="1"/>
  <c r="I827" i="2"/>
  <c r="C824" i="24" s="1"/>
  <c r="I571" i="2"/>
  <c r="C568" i="24" s="1"/>
  <c r="I567" i="2"/>
  <c r="C564" i="24" s="1"/>
  <c r="I907" i="2"/>
  <c r="C904" i="24" s="1"/>
  <c r="I26" i="2"/>
  <c r="C23" i="24" s="1"/>
  <c r="A18" i="20" s="1"/>
  <c r="I706" i="2"/>
  <c r="C703" i="24" s="1"/>
  <c r="I956" i="2"/>
  <c r="C953" i="24" s="1"/>
  <c r="I953" i="2"/>
  <c r="C950" i="24" s="1"/>
  <c r="I197" i="2"/>
  <c r="C194" i="24" s="1"/>
  <c r="A189" i="20" s="1"/>
  <c r="I433" i="2"/>
  <c r="C430" i="24" s="1"/>
  <c r="A425" i="20" s="1"/>
  <c r="I484" i="2"/>
  <c r="C481" i="24" s="1"/>
  <c r="A476" i="20" s="1"/>
  <c r="I882" i="2"/>
  <c r="C879" i="24" s="1"/>
  <c r="I675" i="2"/>
  <c r="C672" i="24" s="1"/>
  <c r="I681" i="2"/>
  <c r="C678" i="24" s="1"/>
  <c r="I598" i="2"/>
  <c r="C595" i="24" s="1"/>
  <c r="I425" i="2"/>
  <c r="C422" i="24" s="1"/>
  <c r="A417" i="20" s="1"/>
  <c r="I450" i="2"/>
  <c r="C447" i="24" s="1"/>
  <c r="A442" i="20" s="1"/>
  <c r="I57" i="2"/>
  <c r="C54" i="24" s="1"/>
  <c r="A49" i="20" s="1"/>
  <c r="I879" i="2"/>
  <c r="C876" i="24" s="1"/>
  <c r="I390" i="2"/>
  <c r="C387" i="24" s="1"/>
  <c r="A382" i="20" s="1"/>
  <c r="I61" i="2"/>
  <c r="C58" i="24" s="1"/>
  <c r="A53" i="20" s="1"/>
  <c r="I819" i="2"/>
  <c r="C816" i="24" s="1"/>
  <c r="I383" i="2"/>
  <c r="C380" i="24" s="1"/>
  <c r="A375" i="20" s="1"/>
  <c r="I822" i="2"/>
  <c r="C819" i="24" s="1"/>
  <c r="I171" i="2"/>
  <c r="C168" i="24" s="1"/>
  <c r="A163" i="20" s="1"/>
  <c r="I463" i="2"/>
  <c r="C460" i="24" s="1"/>
  <c r="A455" i="20" s="1"/>
  <c r="I855" i="2"/>
  <c r="C852" i="24" s="1"/>
  <c r="I908" i="2"/>
  <c r="C905" i="24" s="1"/>
  <c r="I23" i="2"/>
  <c r="C20" i="24" s="1"/>
  <c r="A15" i="20" s="1"/>
  <c r="I405" i="2"/>
  <c r="C402" i="24" s="1"/>
  <c r="A397" i="20" s="1"/>
  <c r="I491" i="2"/>
  <c r="C488" i="24" s="1"/>
  <c r="A483" i="20" s="1"/>
  <c r="I381" i="2"/>
  <c r="C378" i="24" s="1"/>
  <c r="A373" i="20" s="1"/>
  <c r="I1008" i="2"/>
  <c r="C1005" i="24" s="1"/>
  <c r="I959" i="2"/>
  <c r="C956" i="24" s="1"/>
  <c r="I703" i="2"/>
  <c r="C700" i="24" s="1"/>
  <c r="I887" i="2"/>
  <c r="C884" i="24" s="1"/>
  <c r="I468" i="2"/>
  <c r="C465" i="24" s="1"/>
  <c r="A460" i="20" s="1"/>
  <c r="I751" i="2"/>
  <c r="C748" i="24" s="1"/>
  <c r="I866" i="2"/>
  <c r="C863" i="24" s="1"/>
  <c r="I939" i="2"/>
  <c r="C936" i="24" s="1"/>
  <c r="I768" i="2"/>
  <c r="C765" i="24" s="1"/>
  <c r="I86" i="2"/>
  <c r="C83" i="24" s="1"/>
  <c r="A78" i="20" s="1"/>
  <c r="I232" i="2"/>
  <c r="C229" i="24" s="1"/>
  <c r="A224" i="20" s="1"/>
  <c r="I402" i="2"/>
  <c r="C399" i="24" s="1"/>
  <c r="A394" i="20" s="1"/>
  <c r="I755" i="2"/>
  <c r="C752" i="24" s="1"/>
  <c r="I55" i="2"/>
  <c r="C52" i="24" s="1"/>
  <c r="A47" i="20" s="1"/>
  <c r="I585" i="2"/>
  <c r="C582" i="24" s="1"/>
  <c r="I800" i="2"/>
  <c r="C797" i="24" s="1"/>
  <c r="I694" i="2"/>
  <c r="C691" i="24" s="1"/>
  <c r="I313" i="2"/>
  <c r="C310" i="24" s="1"/>
  <c r="A305" i="20" s="1"/>
  <c r="I344" i="2"/>
  <c r="C341" i="24" s="1"/>
  <c r="A336" i="20" s="1"/>
  <c r="I997" i="2"/>
  <c r="C994" i="24" s="1"/>
  <c r="I652" i="2"/>
  <c r="C649" i="24" s="1"/>
  <c r="I466" i="2"/>
  <c r="C463" i="24" s="1"/>
  <c r="A458" i="20" s="1"/>
  <c r="I843" i="2"/>
  <c r="C840" i="24" s="1"/>
  <c r="I860" i="2"/>
  <c r="C857" i="24" s="1"/>
  <c r="I804" i="2"/>
  <c r="C801" i="24" s="1"/>
  <c r="I78" i="2"/>
  <c r="C75" i="24" s="1"/>
  <c r="A70" i="20" s="1"/>
  <c r="I778" i="2"/>
  <c r="C775" i="24" s="1"/>
  <c r="I350" i="2"/>
  <c r="C347" i="24" s="1"/>
  <c r="A342" i="20" s="1"/>
  <c r="I795" i="2"/>
  <c r="C792" i="24" s="1"/>
  <c r="I539" i="2"/>
  <c r="C536" i="24" s="1"/>
  <c r="I747" i="2"/>
  <c r="C744" i="24" s="1"/>
  <c r="I27" i="2"/>
  <c r="C24" i="24" s="1"/>
  <c r="A19" i="20" s="1"/>
</calcChain>
</file>

<file path=xl/sharedStrings.xml><?xml version="1.0" encoding="utf-8"?>
<sst xmlns="http://schemas.openxmlformats.org/spreadsheetml/2006/main" count="1089" uniqueCount="359">
  <si>
    <t>Colour</t>
  </si>
  <si>
    <t>XS</t>
  </si>
  <si>
    <t>S</t>
  </si>
  <si>
    <t>M</t>
  </si>
  <si>
    <t>L</t>
  </si>
  <si>
    <t>XL</t>
  </si>
  <si>
    <t>2XL</t>
  </si>
  <si>
    <t>Official Men's Hoodie</t>
  </si>
  <si>
    <t>Offical Women's Hoodie</t>
  </si>
  <si>
    <t>Official Unisex Premium Hoodie</t>
  </si>
  <si>
    <t>Official Men's T-Shirt</t>
  </si>
  <si>
    <t>Official Women's T-Shirt</t>
  </si>
  <si>
    <t>Official Men's Polo</t>
  </si>
  <si>
    <t>Official Women's Polo</t>
  </si>
  <si>
    <t>?</t>
  </si>
  <si>
    <t>Official Men's Sports Polo</t>
  </si>
  <si>
    <t>Official Women's Sports Polo</t>
  </si>
  <si>
    <t>Official Men's Soft Shell Gilet</t>
  </si>
  <si>
    <t>Official Women's Soft Shell Gilet</t>
  </si>
  <si>
    <t>Official Unisex Quarter Zip Top</t>
  </si>
  <si>
    <t>Online Price</t>
  </si>
  <si>
    <t>OFFICIAL RANGE</t>
  </si>
  <si>
    <t>Bulk Price</t>
  </si>
  <si>
    <t>Garments</t>
  </si>
  <si>
    <t>Expedition Men's Apex Jacket</t>
  </si>
  <si>
    <t>Expedition Women's Apex Jacket</t>
  </si>
  <si>
    <t>Expedition Men's Vector Hooded Jacket</t>
  </si>
  <si>
    <t>Expedition Women's Vector Hooded Jacket</t>
  </si>
  <si>
    <t>Expedition Unisex Vector Half-Zip Fleece</t>
  </si>
  <si>
    <t>Expedition Men's Fusion Technical T-Shirt</t>
  </si>
  <si>
    <t>Expedition Women's Fusion Technical T-Shirt</t>
  </si>
  <si>
    <t>Expedition Men's Strata Jacket</t>
  </si>
  <si>
    <t>Expedition Women's Strata Jacket</t>
  </si>
  <si>
    <t>Expedition Men's Strata Half-Zip Fleece</t>
  </si>
  <si>
    <t>Expedition Men's Horizon Jacket</t>
  </si>
  <si>
    <t>Expedition Women's Horizon Jacket</t>
  </si>
  <si>
    <t>Achievers Men's Polo</t>
  </si>
  <si>
    <t>Achievers Women's Polo</t>
  </si>
  <si>
    <t>Achievers Unisex Premium Hoodie</t>
  </si>
  <si>
    <t>Achievers Unisex Quarter Zip Sweatshirt</t>
  </si>
  <si>
    <t>EXPEDITION RANGE</t>
  </si>
  <si>
    <t>ACHIEVERS RANGE</t>
  </si>
  <si>
    <t>Sub Total</t>
  </si>
  <si>
    <t>Black</t>
  </si>
  <si>
    <t>Navy</t>
  </si>
  <si>
    <t>Green</t>
  </si>
  <si>
    <t xml:space="preserve">      Select Colour</t>
  </si>
  <si>
    <t>Total QTY</t>
  </si>
  <si>
    <t>3XL??</t>
  </si>
  <si>
    <t xml:space="preserve">Contact Name: </t>
  </si>
  <si>
    <t>Contact Tel Number:</t>
  </si>
  <si>
    <t>Contact Email:</t>
  </si>
  <si>
    <t xml:space="preserve">Delivery Address: </t>
  </si>
  <si>
    <t xml:space="preserve">Invoice Email Address: </t>
  </si>
  <si>
    <t>Notes:</t>
  </si>
  <si>
    <r>
      <t xml:space="preserve">STEP 2 - Enter Quantity of Sizes
</t>
    </r>
    <r>
      <rPr>
        <sz val="6"/>
        <color rgb="FF111111"/>
        <rFont val="Calibri"/>
        <family val="2"/>
        <scheme val="minor"/>
      </rPr>
      <t>*Bulk prices available when purchasing 10+, 25+, 75+ 150+ and 250+ items.</t>
    </r>
  </si>
  <si>
    <t xml:space="preserve">                        Select Clothing Item</t>
  </si>
  <si>
    <t>STEP 1 - Select Clothing</t>
  </si>
  <si>
    <t>Garment</t>
  </si>
  <si>
    <t>Size</t>
  </si>
  <si>
    <t>Colours</t>
  </si>
  <si>
    <t>In between</t>
  </si>
  <si>
    <t>DofE Centre Name:</t>
  </si>
  <si>
    <t>Burgundy</t>
  </si>
  <si>
    <t>Fire Red</t>
  </si>
  <si>
    <t>Heather</t>
  </si>
  <si>
    <t>Jet Black</t>
  </si>
  <si>
    <t>Kelly Green</t>
  </si>
  <si>
    <t>New French Navy</t>
  </si>
  <si>
    <t>Sapphire</t>
  </si>
  <si>
    <t>Charcoal</t>
  </si>
  <si>
    <t>Oxford Navy</t>
  </si>
  <si>
    <t>Irish Green</t>
  </si>
  <si>
    <t>Red</t>
  </si>
  <si>
    <t>Maroon</t>
  </si>
  <si>
    <t>Sport Grey</t>
  </si>
  <si>
    <t>French Navy</t>
  </si>
  <si>
    <t>Dual Brand</t>
  </si>
  <si>
    <t>Add your Logo?</t>
  </si>
  <si>
    <t>Personalisation
 Total</t>
  </si>
  <si>
    <t>Roles</t>
  </si>
  <si>
    <t>LEADER</t>
  </si>
  <si>
    <t>ASSESSOR</t>
  </si>
  <si>
    <t>CO-ORDINATOR</t>
  </si>
  <si>
    <t>SUPERVISOR</t>
  </si>
  <si>
    <t>HELPER</t>
  </si>
  <si>
    <t>VERIFIER</t>
  </si>
  <si>
    <t>MANAGER</t>
  </si>
  <si>
    <t>ADMINISTRATOR</t>
  </si>
  <si>
    <t>OFFICER</t>
  </si>
  <si>
    <t>PARTICIPANT</t>
  </si>
  <si>
    <t>STAFF</t>
  </si>
  <si>
    <t>AMBASSADOR</t>
  </si>
  <si>
    <t>Mens Hoodie Discount</t>
  </si>
  <si>
    <t>Womens Hoodie Discount</t>
  </si>
  <si>
    <t>Mens Tee Discount</t>
  </si>
  <si>
    <t>Womens Tee Discount</t>
  </si>
  <si>
    <t>Add Garment 1</t>
  </si>
  <si>
    <t>Add Garment 2</t>
  </si>
  <si>
    <t>Add Garment 3</t>
  </si>
  <si>
    <t>Add Garment 4</t>
  </si>
  <si>
    <t>Add School Name</t>
  </si>
  <si>
    <t>Add Role</t>
  </si>
  <si>
    <t>Add Name</t>
  </si>
  <si>
    <t>Order Summary</t>
  </si>
  <si>
    <t>i
ℹ️</t>
  </si>
  <si>
    <t>YES</t>
  </si>
  <si>
    <t>NO</t>
  </si>
  <si>
    <t>ACHIEVERS RANGE TOTAL</t>
  </si>
  <si>
    <t>STEP 3 - Personalise Your Achievers Clothing</t>
  </si>
  <si>
    <t>incl. VAT</t>
  </si>
  <si>
    <t>*no role*</t>
  </si>
  <si>
    <t>JOE BLOGGS</t>
  </si>
  <si>
    <t>ANNE EXAMPLE</t>
  </si>
  <si>
    <t>BLOGGS</t>
  </si>
  <si>
    <t>Any personalised garments cannot be exchanged or refunded.</t>
  </si>
  <si>
    <t>SIERRA SPRINGS ACADEMY</t>
  </si>
  <si>
    <t>Bulk Price Calculations</t>
  </si>
  <si>
    <t>Mens/Womens Hoodie</t>
  </si>
  <si>
    <t>Add 1 Y/N</t>
  </si>
  <si>
    <t>Add 2 Y/N</t>
  </si>
  <si>
    <t>Add 3 Y/N</t>
  </si>
  <si>
    <t>Add 4 Y/N</t>
  </si>
  <si>
    <t>Total</t>
  </si>
  <si>
    <t>Unisex Hoodie</t>
  </si>
  <si>
    <t>Mens/Womens T</t>
  </si>
  <si>
    <t>Mens/Womens Polo</t>
  </si>
  <si>
    <t>Mens/Womens Sport</t>
  </si>
  <si>
    <t>Mens/Womens Soft Shell</t>
  </si>
  <si>
    <t>1/4 zip</t>
  </si>
  <si>
    <t>Job Title:</t>
  </si>
  <si>
    <t>I am authorised to order on behalf of this DofE centre.</t>
  </si>
  <si>
    <t>Add 5 Y/N</t>
  </si>
  <si>
    <t>Add 6 Y/N</t>
  </si>
  <si>
    <t>Add 7 Y/N</t>
  </si>
  <si>
    <t>Add 8 Y/N</t>
  </si>
  <si>
    <t>Add 9 Y/N</t>
  </si>
  <si>
    <t>Add 10 Y/N</t>
  </si>
  <si>
    <r>
      <t xml:space="preserve">Terms &amp; Conditions </t>
    </r>
    <r>
      <rPr>
        <i/>
        <sz val="9"/>
        <color theme="1"/>
        <rFont val="Arial"/>
        <family val="2"/>
      </rPr>
      <t>(below)</t>
    </r>
  </si>
  <si>
    <r>
      <t>STEP 2</t>
    </r>
    <r>
      <rPr>
        <b/>
        <sz val="7"/>
        <color rgb="FF111111"/>
        <rFont val="Arial"/>
        <family val="2"/>
      </rPr>
      <t xml:space="preserve"> </t>
    </r>
    <r>
      <rPr>
        <b/>
        <sz val="6"/>
        <color rgb="FF111111"/>
        <rFont val="Arial"/>
        <family val="2"/>
      </rPr>
      <t>- Enter Quantity of Sizes</t>
    </r>
    <r>
      <rPr>
        <b/>
        <sz val="8"/>
        <color rgb="FF111111"/>
        <rFont val="Arial"/>
        <family val="2"/>
      </rPr>
      <t xml:space="preserve">
</t>
    </r>
    <r>
      <rPr>
        <sz val="5"/>
        <color rgb="FF111111"/>
        <rFont val="Arial"/>
        <family val="2"/>
      </rPr>
      <t>*Bulk  prices  based on order quantities of 10+, 26+, 76+, 151+ and 251+ of  same
garments (mens and womens fit included as one garment).</t>
    </r>
  </si>
  <si>
    <r>
      <t xml:space="preserve">Dual Brand </t>
    </r>
    <r>
      <rPr>
        <b/>
        <sz val="5"/>
        <color rgb="FF111111"/>
        <rFont val="Arial"/>
        <family val="2"/>
      </rPr>
      <t>(£3)</t>
    </r>
  </si>
  <si>
    <t xml:space="preserve">                  Select Additional Garment</t>
  </si>
  <si>
    <t xml:space="preserve">  Select Colour</t>
  </si>
  <si>
    <t>Add Name (£3)</t>
  </si>
  <si>
    <t>Add No. (£3)</t>
  </si>
  <si>
    <r>
      <t xml:space="preserve">STEP 1
</t>
    </r>
    <r>
      <rPr>
        <b/>
        <sz val="5.5"/>
        <rFont val="Arial"/>
        <family val="2"/>
      </rPr>
      <t>- Select Clothing</t>
    </r>
  </si>
  <si>
    <t>SIZE GUIDE &amp; CATALOGUE</t>
  </si>
  <si>
    <t>Achievers Mens Polo</t>
  </si>
  <si>
    <t>Achievers Womens Polo</t>
  </si>
  <si>
    <t>Achievers Garments Total</t>
  </si>
  <si>
    <r>
      <t xml:space="preserve">Add Name </t>
    </r>
    <r>
      <rPr>
        <sz val="5"/>
        <color rgb="FF111111"/>
        <rFont val="Arial"/>
        <family val="2"/>
      </rPr>
      <t>(£3)</t>
    </r>
  </si>
  <si>
    <t>Select Award Level</t>
  </si>
  <si>
    <t>GOLD</t>
  </si>
  <si>
    <t>BRONZE</t>
  </si>
  <si>
    <t>EXAMPLE - Achievers Mens Polo</t>
  </si>
  <si>
    <t>EXAMPLE - Achievers Unisex Premium Hoodie</t>
  </si>
  <si>
    <r>
      <t xml:space="preserve">eDofE Number
</t>
    </r>
    <r>
      <rPr>
        <sz val="5"/>
        <color rgb="FF111111"/>
        <rFont val="Arial"/>
        <family val="2"/>
      </rPr>
      <t>*Must be included to validate achievment</t>
    </r>
  </si>
  <si>
    <t>Level</t>
  </si>
  <si>
    <t>Bronze</t>
  </si>
  <si>
    <t>Silver</t>
  </si>
  <si>
    <t>Gold</t>
  </si>
  <si>
    <t>Orders for DofE Achievers clothing will not be processed until proof of achievement has been sent and validated through eDofE numbers.</t>
  </si>
  <si>
    <t>PRICE LIST</t>
  </si>
  <si>
    <t>1-9
£</t>
  </si>
  <si>
    <t>10-25
£</t>
  </si>
  <si>
    <t>26-75
£</t>
  </si>
  <si>
    <t>76-150
£</t>
  </si>
  <si>
    <t>Unisex Premium Hoodie</t>
  </si>
  <si>
    <t>Mens/Womens T Shirt</t>
  </si>
  <si>
    <t>Mens/Womens Sports Polo</t>
  </si>
  <si>
    <t>Mens/Womens Soft Shell Gilet</t>
  </si>
  <si>
    <t>Unisex Quarter Zip Top</t>
  </si>
  <si>
    <t>Everyday Range</t>
  </si>
  <si>
    <r>
      <t xml:space="preserve">Achievers Range Front
</t>
    </r>
    <r>
      <rPr>
        <sz val="5"/>
        <color rgb="FF111111"/>
        <rFont val="Arial"/>
        <family val="2"/>
      </rPr>
      <t>(£3)</t>
    </r>
  </si>
  <si>
    <t>EVERYDAY RANGE</t>
  </si>
  <si>
    <t>EVERYDAY RANGE TOTAL</t>
  </si>
  <si>
    <t>STEP 3 - Personalise Your Everyday Clothing</t>
  </si>
  <si>
    <t xml:space="preserve">Everyday Range Back
</t>
  </si>
  <si>
    <t>EXAMPLE - Everyday Mens Hoodie</t>
  </si>
  <si>
    <t>EXAMPLE - Everyday Womens Polo</t>
  </si>
  <si>
    <t>Everyday Mens Hoodie</t>
  </si>
  <si>
    <t>Everyday Womens Hoodie</t>
  </si>
  <si>
    <t>Everyday Unisex Premium Hoodie</t>
  </si>
  <si>
    <t>Everyday Mens T Shirt</t>
  </si>
  <si>
    <t>Everyday Womens T Shirt</t>
  </si>
  <si>
    <t>Everyday Mens Polo</t>
  </si>
  <si>
    <t>Everyday Womens Polo</t>
  </si>
  <si>
    <t>Everyday Mens Sports Polo</t>
  </si>
  <si>
    <t>Everyday Womens Sports Polo</t>
  </si>
  <si>
    <t>Everyday Mens Soft Shell Gilet</t>
  </si>
  <si>
    <t>Everyday Womens Soft Shell Gilet</t>
  </si>
  <si>
    <t>Everyday Unisex Quarter Zip Top</t>
  </si>
  <si>
    <r>
      <t xml:space="preserve">*In order for form to work, please ensure </t>
    </r>
    <r>
      <rPr>
        <b/>
        <u/>
        <sz val="6"/>
        <color theme="1"/>
        <rFont val="Arial"/>
        <family val="2"/>
      </rPr>
      <t>all final quantities above have been entered</t>
    </r>
    <r>
      <rPr>
        <b/>
        <sz val="6"/>
        <color theme="1"/>
        <rFont val="Arial"/>
        <family val="2"/>
      </rPr>
      <t xml:space="preserve"> before proceeding to personalisation section below. </t>
    </r>
    <r>
      <rPr>
        <b/>
        <u/>
        <sz val="6"/>
        <color theme="1"/>
        <rFont val="Arial"/>
        <family val="2"/>
      </rPr>
      <t>No additions can be made passed this point</t>
    </r>
    <r>
      <rPr>
        <b/>
        <sz val="6"/>
        <color theme="1"/>
        <rFont val="Arial"/>
        <family val="2"/>
      </rPr>
      <t>*</t>
    </r>
  </si>
  <si>
    <t>Everyday Range Mens Hoodie</t>
  </si>
  <si>
    <t>Everyday Range Womens Hoodie</t>
  </si>
  <si>
    <t>Everyday Range Unisex Premium Hoodie</t>
  </si>
  <si>
    <t>Everyday Range Mens T Shirt</t>
  </si>
  <si>
    <t>Everyday Range Womens T Shirt</t>
  </si>
  <si>
    <t>Everyday Range Mens Polo</t>
  </si>
  <si>
    <t>Everyday Range Womens Polo</t>
  </si>
  <si>
    <t>Everyday Range Mens Sports Polo</t>
  </si>
  <si>
    <t>Everyday Range Womens Sports Polo</t>
  </si>
  <si>
    <t>Everyday Range Mens Soft Shell Gilet</t>
  </si>
  <si>
    <t>Everyday Range Womens Soft Shell Gilet</t>
  </si>
  <si>
    <t>Everyday Range Range Unisex Quarter Zip Top</t>
  </si>
  <si>
    <t>Bottle Green</t>
  </si>
  <si>
    <t xml:space="preserve">Burgundy </t>
  </si>
  <si>
    <t>Payment Terms: Full Payment Prior to Dispatch or a confirmation of a copy of a Purchase Order emailed over.</t>
  </si>
  <si>
    <t>Merchandise</t>
  </si>
  <si>
    <t>Heather Grey</t>
  </si>
  <si>
    <t>PERSONALISATION</t>
  </si>
  <si>
    <t>EMB COUNT</t>
  </si>
  <si>
    <t>Item</t>
  </si>
  <si>
    <t>EMB</t>
  </si>
  <si>
    <t>PRINT</t>
  </si>
  <si>
    <t>1ST LINE</t>
  </si>
  <si>
    <t>2ND LINE</t>
  </si>
  <si>
    <t>3RD LINE</t>
  </si>
  <si>
    <t xml:space="preserve">BACK SHOULDER </t>
  </si>
  <si>
    <t xml:space="preserve">BACK </t>
  </si>
  <si>
    <t>NAME</t>
  </si>
  <si>
    <t>ROLE</t>
  </si>
  <si>
    <t>SCHOOL NAME</t>
  </si>
  <si>
    <t>Name</t>
  </si>
  <si>
    <t>Number</t>
  </si>
  <si>
    <t>DofE EVERYDAY/EXPEDITION Logo ALL IN WHITE</t>
  </si>
  <si>
    <t>DofE Centre Name</t>
  </si>
  <si>
    <t>Phone</t>
  </si>
  <si>
    <t>Order Date</t>
  </si>
  <si>
    <t>Contact Name</t>
  </si>
  <si>
    <t>Email</t>
  </si>
  <si>
    <t>Agent</t>
  </si>
  <si>
    <t>Delivery Address</t>
  </si>
  <si>
    <t>Dispatch Date</t>
  </si>
  <si>
    <t>Notes</t>
  </si>
  <si>
    <t>Order Number</t>
  </si>
  <si>
    <t>Picking</t>
  </si>
  <si>
    <t>Inc. VAT</t>
  </si>
  <si>
    <t>Quantity</t>
  </si>
  <si>
    <t>Range</t>
  </si>
  <si>
    <t xml:space="preserve">Other </t>
  </si>
  <si>
    <t>MERCHANDISE</t>
  </si>
  <si>
    <t>EMB PERSONALISATION TOAL</t>
  </si>
  <si>
    <t>Discount</t>
  </si>
  <si>
    <t>Digitisation</t>
  </si>
  <si>
    <t>Delivery</t>
  </si>
  <si>
    <t>TOTAL</t>
  </si>
  <si>
    <t xml:space="preserve">NAME, ROLE, SCHOOL NAME ARE OPTIONAL </t>
  </si>
  <si>
    <t>Everyday</t>
  </si>
  <si>
    <t>YWL Mug - Yellow</t>
  </si>
  <si>
    <t>YWL Mug - Black</t>
  </si>
  <si>
    <t>YWL Mug</t>
  </si>
  <si>
    <t>YWL Pin Badge</t>
  </si>
  <si>
    <t>Notebook</t>
  </si>
  <si>
    <t>Jute Shopper Bag</t>
  </si>
  <si>
    <t>Waterman Gift Pen</t>
  </si>
  <si>
    <t>Gold Award Tie</t>
  </si>
  <si>
    <t>Silver Award Tie</t>
  </si>
  <si>
    <t>Buff</t>
  </si>
  <si>
    <t>Thermal Mug</t>
  </si>
  <si>
    <t>The Handbook for DofE Leaders</t>
  </si>
  <si>
    <t>The DofE Expedition Guide</t>
  </si>
  <si>
    <t>Ballpoint Pens</t>
  </si>
  <si>
    <t>Lanyards</t>
  </si>
  <si>
    <t>YWL Pin Badge - White</t>
  </si>
  <si>
    <t>YWL Pin Badge - Green</t>
  </si>
  <si>
    <t>YWL Pin Badge - Yellow</t>
  </si>
  <si>
    <t>YWL Pin Badge - Pink</t>
  </si>
  <si>
    <t>Notebook - Cool Grey</t>
  </si>
  <si>
    <t>Notebook - Royal Blue</t>
  </si>
  <si>
    <t>Notebook - Pastel Green</t>
  </si>
  <si>
    <t>Notebook - Purple</t>
  </si>
  <si>
    <t>Thermal Mug - Black</t>
  </si>
  <si>
    <t>Thermal Mug - Copper</t>
  </si>
  <si>
    <t>Ballpoint Pens (pack of 25)</t>
  </si>
  <si>
    <t>Lanyards (pack of 10)</t>
  </si>
  <si>
    <t>Merchandise Range Total</t>
  </si>
  <si>
    <t>Dual Logo?</t>
  </si>
  <si>
    <t>PRT COUNT</t>
  </si>
  <si>
    <t>151+
£</t>
  </si>
  <si>
    <t>Bulk order prices are based on order quantities of 10+, 26+, 76+ and 151+ of the same garments (mens or womens fit included as one garment).</t>
  </si>
  <si>
    <t>Standard Delivery is charged at £6.00 per box</t>
  </si>
  <si>
    <r>
      <t xml:space="preserve">Order Total
</t>
    </r>
    <r>
      <rPr>
        <sz val="8"/>
        <color rgb="FFFEC665"/>
        <rFont val="Arial"/>
        <family val="2"/>
      </rPr>
      <t>(incl. VAT)</t>
    </r>
  </si>
  <si>
    <r>
      <t xml:space="preserve">Purchase Order Number: 
</t>
    </r>
    <r>
      <rPr>
        <sz val="7"/>
        <color theme="0"/>
        <rFont val="Arial"/>
        <family val="2"/>
      </rPr>
      <t>(if applicable, please attach to email)</t>
    </r>
  </si>
  <si>
    <t>BUFF</t>
  </si>
  <si>
    <t>Ties</t>
  </si>
  <si>
    <t>Lifeventure Bag</t>
  </si>
  <si>
    <t>Notebooks</t>
  </si>
  <si>
    <t>Thermal Mugs</t>
  </si>
  <si>
    <t>MERCHANDISE  TOTAL</t>
  </si>
  <si>
    <t>Lanyards (pack of 10) - Maroon</t>
  </si>
  <si>
    <t>Lanyards (pack of 10) - Purple</t>
  </si>
  <si>
    <t>Lanyards (pack of 10) - Black</t>
  </si>
  <si>
    <t>Notebook - Magenta</t>
  </si>
  <si>
    <r>
      <t>STEP 2</t>
    </r>
    <r>
      <rPr>
        <b/>
        <sz val="7"/>
        <color rgb="FF111111"/>
        <rFont val="Arial"/>
        <family val="2"/>
      </rPr>
      <t xml:space="preserve"> </t>
    </r>
    <r>
      <rPr>
        <b/>
        <sz val="6"/>
        <color rgb="FF111111"/>
        <rFont val="Arial"/>
        <family val="2"/>
      </rPr>
      <t>- Enter Quantity of Sizes</t>
    </r>
    <r>
      <rPr>
        <b/>
        <sz val="8"/>
        <color rgb="FF111111"/>
        <rFont val="Arial"/>
        <family val="2"/>
      </rPr>
      <t xml:space="preserve">
</t>
    </r>
    <r>
      <rPr>
        <sz val="5"/>
        <color rgb="FF111111"/>
        <rFont val="Arial"/>
        <family val="2"/>
      </rPr>
      <t>*Bulk prices based on order quantities of 10+, 26+, 76 and 151+ of  same
garments (mens and womens fit included as one garment).</t>
    </r>
  </si>
  <si>
    <t>PERSONALISATION TOTAL</t>
  </si>
  <si>
    <r>
      <t xml:space="preserve">*In order for form to work, please ensure </t>
    </r>
    <r>
      <rPr>
        <b/>
        <u/>
        <sz val="6"/>
        <color theme="1"/>
        <rFont val="Arial"/>
        <family val="2"/>
      </rPr>
      <t>all final quantities have been entered on Tab 2</t>
    </r>
    <r>
      <rPr>
        <b/>
        <sz val="6"/>
        <color theme="1"/>
        <rFont val="Arial"/>
        <family val="2"/>
      </rPr>
      <t xml:space="preserve"> before proceeding to personalisation section below. </t>
    </r>
    <r>
      <rPr>
        <b/>
        <u/>
        <sz val="6"/>
        <color theme="1"/>
        <rFont val="Arial"/>
        <family val="2"/>
      </rPr>
      <t>No additions can be made passed this point</t>
    </r>
    <r>
      <rPr>
        <b/>
        <sz val="6"/>
        <color theme="1"/>
        <rFont val="Arial"/>
        <family val="2"/>
      </rPr>
      <t>*</t>
    </r>
  </si>
  <si>
    <t>Personalisation</t>
  </si>
  <si>
    <t>Tote Bag - Black</t>
  </si>
  <si>
    <t>Tote Bag - White</t>
  </si>
  <si>
    <t>Drawstring Bag</t>
  </si>
  <si>
    <t>Rucksack Cover - Blue</t>
  </si>
  <si>
    <t>Rucksack Cover - Orange</t>
  </si>
  <si>
    <t>Rucksack Cover - Red</t>
  </si>
  <si>
    <t>Rucksack Cover - Yellow</t>
  </si>
  <si>
    <t>Large Lifeventure Kit Bag</t>
  </si>
  <si>
    <t>Ladies Scarf - Magenta</t>
  </si>
  <si>
    <t>Ladies Scarf - Charcoal</t>
  </si>
  <si>
    <t>Large Umbrella</t>
  </si>
  <si>
    <t>Books &amp; Guides</t>
  </si>
  <si>
    <t>Mugs &amp; Drinkware</t>
  </si>
  <si>
    <t>Writing Instruments &amp; Stationery</t>
  </si>
  <si>
    <t>Accessories</t>
  </si>
  <si>
    <t>Bags &amp; Storage</t>
  </si>
  <si>
    <t>Logo Setup Fee*</t>
  </si>
  <si>
    <t>DofE Group Order Instructions</t>
  </si>
  <si>
    <t>*Logo setup fee applies to new logos not saved on file.</t>
  </si>
  <si>
    <r>
      <rPr>
        <b/>
        <sz val="9"/>
        <color theme="1"/>
        <rFont val="Arial"/>
        <family val="2"/>
      </rPr>
      <t>Start by filling in your details on the left.</t>
    </r>
    <r>
      <rPr>
        <sz val="9"/>
        <color theme="1"/>
        <rFont val="Arial"/>
        <family val="2"/>
      </rPr>
      <t xml:space="preserve">
Use Tabs 2, 3 &amp; 4 at the bottom to place your order.
</t>
    </r>
    <r>
      <rPr>
        <b/>
        <sz val="9"/>
        <color theme="1"/>
        <rFont val="Arial"/>
        <family val="2"/>
      </rPr>
      <t>STEP 1 – Choose Your Clothing/Merchandise</t>
    </r>
    <r>
      <rPr>
        <sz val="9"/>
        <color theme="1"/>
        <rFont val="Arial"/>
        <family val="2"/>
      </rPr>
      <t xml:space="preserve">
Select the garment type, colour, and style you need.
To order multiple colours of the same garment, click “Select Additional Garment” at the bottom of the list.
</t>
    </r>
    <r>
      <rPr>
        <b/>
        <sz val="9"/>
        <color theme="1"/>
        <rFont val="Arial"/>
        <family val="2"/>
      </rPr>
      <t>STEP 2 – Enter Quantities</t>
    </r>
    <r>
      <rPr>
        <sz val="9"/>
        <color theme="1"/>
        <rFont val="Arial"/>
        <family val="2"/>
      </rPr>
      <t xml:space="preserve">
Add the quantities for each size in the red boxes.
Prices will update automatically as you enter quantities.
</t>
    </r>
    <r>
      <rPr>
        <b/>
        <sz val="9"/>
        <color theme="1"/>
        <rFont val="Arial"/>
        <family val="2"/>
      </rPr>
      <t xml:space="preserve">
STEP 3 – Personalisation </t>
    </r>
    <r>
      <rPr>
        <b/>
        <sz val="9"/>
        <color rgb="FFFF0000"/>
        <rFont val="Arial"/>
        <family val="2"/>
      </rPr>
      <t>(complete only after Steps 1 &amp; 2)</t>
    </r>
    <r>
      <rPr>
        <sz val="9"/>
        <color theme="1"/>
        <rFont val="Arial"/>
        <family val="2"/>
      </rPr>
      <t xml:space="preserve">
Add names, numbers, or text in the boxes provided.
Every garment includes the embroidered DofE logo as standard.
Use the “Dual Logo” option to upload your own logo if required.
</t>
    </r>
    <r>
      <rPr>
        <b/>
        <sz val="9"/>
        <color theme="1"/>
        <rFont val="Arial"/>
        <family val="2"/>
      </rPr>
      <t>Final Steps</t>
    </r>
    <r>
      <rPr>
        <sz val="9"/>
        <color theme="1"/>
        <rFont val="Arial"/>
        <family val="2"/>
      </rPr>
      <t xml:space="preserve">
1) Review your order carefully.
2) Save the completed form.
3) Email it to dofe@serioussport.co.uk, attaching any logos and (if applicable) your Purchase Order form.
</t>
    </r>
    <r>
      <rPr>
        <b/>
        <sz val="9"/>
        <color theme="1"/>
        <rFont val="Arial"/>
        <family val="2"/>
      </rPr>
      <t>Delivery</t>
    </r>
    <r>
      <rPr>
        <sz val="9"/>
        <color theme="1"/>
        <rFont val="Arial"/>
        <family val="2"/>
      </rPr>
      <t xml:space="preserve">
Orders are dispatched within </t>
    </r>
    <r>
      <rPr>
        <b/>
        <sz val="9"/>
        <color theme="1"/>
        <rFont val="Arial"/>
        <family val="2"/>
      </rPr>
      <t xml:space="preserve">2 weeks </t>
    </r>
    <r>
      <rPr>
        <sz val="9"/>
        <color theme="1"/>
        <rFont val="Arial"/>
        <family val="2"/>
      </rPr>
      <t>of payment or receipt of a Purchase Order.
For any inquiries about DofE clothing or this form, contact Serious Sport, the official DofE clothing suppliers, at 01256 398633 or dofe@serioussport.co.uk.</t>
    </r>
  </si>
  <si>
    <t>Orders will be dispatched as standard within 2 weeks or as agreed between parties following artwork approval and confirmation of stock.</t>
  </si>
  <si>
    <t>Prices include VAT where applicable &amp; DofE Logo.</t>
  </si>
  <si>
    <t>Any further embellishments/personalisation are charged at £1.50 per line beneath the logo or £3.00 per name and £3.00 per number.</t>
  </si>
  <si>
    <t>For the addition of new 'Dual Logos' there is a £15 one-off logo setup fee if we havent used previously. Your logo will be saved on file for future purchases.</t>
  </si>
  <si>
    <r>
      <t xml:space="preserve">Enter Quantities
</t>
    </r>
    <r>
      <rPr>
        <sz val="5"/>
        <color rgb="FF111111"/>
        <rFont val="Arial"/>
        <family val="2"/>
      </rPr>
      <t>*Bulk prices based on order quantities of 20+, 50+ of the same items</t>
    </r>
  </si>
  <si>
    <t>Thermal Mug - Cobalt</t>
  </si>
  <si>
    <t>Thermal Mug - Khaki</t>
  </si>
  <si>
    <t>Thermal Mug - Ice Blue</t>
  </si>
  <si>
    <t>Thermal Mug - Purple</t>
  </si>
  <si>
    <t>Thermal Mug - Tungsten</t>
  </si>
  <si>
    <r>
      <t xml:space="preserve">Everyday Range Front
</t>
    </r>
    <r>
      <rPr>
        <b/>
        <sz val="5"/>
        <color rgb="FF111111"/>
        <rFont val="Arial"/>
        <family val="2"/>
      </rPr>
      <t>(£1.50 per line)</t>
    </r>
  </si>
  <si>
    <t>Logo Options</t>
  </si>
  <si>
    <t xml:space="preserve">Dual Logo
Insert Here 
-&gt; </t>
  </si>
  <si>
    <t>Left Breast: DofE Logo</t>
  </si>
  <si>
    <t>Left Breast: DofE Logo + Personalisation</t>
  </si>
  <si>
    <t>Left Breast: DofE Logo / Back: Personalisation</t>
  </si>
  <si>
    <t>Left Breast: DofE Logo + Personalisation / Right Breast: Dual Logo</t>
  </si>
  <si>
    <t>Left Breast: DofE Logo + Personalisation / Back: Personalisation</t>
  </si>
  <si>
    <t>Left Breast: DofE Logo / Right Breast: Dual Logo / Back: Personalisation</t>
  </si>
  <si>
    <t>Left Breast: DofE Logo + Personalisation / Right Breast: Dual Logo / Back: Personalisation</t>
  </si>
  <si>
    <t>Left Breast: DofE Logo / Right Breast: Dual Logo</t>
  </si>
  <si>
    <t>Right Breast: DofE Logo</t>
  </si>
  <si>
    <t>Right Breast: DofE Logo + Personalisation</t>
  </si>
  <si>
    <t>Right Breast: DofE Logo / Left Breast: Dual Logo</t>
  </si>
  <si>
    <t>Right Breast: DofE Logo / Back: Personalisation</t>
  </si>
  <si>
    <t>Right Breast: DofE Logo + Personalisation / Left Breast: Dual Logo</t>
  </si>
  <si>
    <t>Right Breast: DofE Logo + Personalisation / Back: Personalisation</t>
  </si>
  <si>
    <t>Right Breast: DofE Logo / Left Breast: Dual Logo / Back: Personalisation</t>
  </si>
  <si>
    <t>Right Breast: DofE Logo + Personalisation / Left Breast: Dual Logo / Back: Personalisation</t>
  </si>
  <si>
    <t>Back: Names</t>
  </si>
  <si>
    <t>Back: Numbers</t>
  </si>
  <si>
    <t>Back: Names + Numbers</t>
  </si>
  <si>
    <t>Rala</t>
  </si>
  <si>
    <t>Orders Live</t>
  </si>
  <si>
    <t>FRONT PRINT PERSONALISATION TOTAL</t>
  </si>
  <si>
    <t>TOTAL PERSONALISATION COSTS</t>
  </si>
  <si>
    <t>Payment Method</t>
  </si>
  <si>
    <t>Paid</t>
  </si>
  <si>
    <t>PO</t>
  </si>
  <si>
    <t>Awaiting Payment</t>
  </si>
  <si>
    <t>NA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</si>
</sst>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6" formatCode="&quot;£&quot;#,##0;[Red]\-&quot;£&quot;#,##0"/>
    <numFmt numFmtId="8" formatCode="&quot;£&quot;#,##0.00;[Red]\-&quot;£&quot;#,##0.00"/>
    <numFmt numFmtId="44" formatCode="_-&quot;£&quot;* #,##0.00_-;\-&quot;£&quot;* #,##0.00_-;_-&quot;£&quot;* &quot;-&quot;??_-;_-@_-"/>
    <numFmt numFmtId="164" formatCode="&quot;£&quot;#,##0.00"/>
    <numFmt numFmtId="165" formatCode="0.0"/>
  </numFmts>
  <fonts count="10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8"/>
      <color rgb="FF111111"/>
      <name val="Calibri"/>
      <family val="2"/>
      <scheme val="minor"/>
    </font>
    <font>
      <sz val="8"/>
      <color rgb="FF111111"/>
      <name val="Calibri"/>
      <family val="2"/>
      <scheme val="minor"/>
    </font>
    <font>
      <b/>
      <sz val="8"/>
      <color rgb="FF111111"/>
      <name val="Calibri"/>
      <family val="2"/>
      <scheme val="minor"/>
    </font>
    <font>
      <sz val="8"/>
      <color theme="0"/>
      <name val="Calibri"/>
      <family val="2"/>
      <scheme val="minor"/>
    </font>
    <font>
      <b/>
      <sz val="8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6"/>
      <color rgb="FF111111"/>
      <name val="Calibri"/>
      <family val="2"/>
      <scheme val="minor"/>
    </font>
    <font>
      <sz val="7"/>
      <color rgb="FF111111"/>
      <name val="Webdings"/>
      <family val="1"/>
      <charset val="2"/>
    </font>
    <font>
      <sz val="9"/>
      <color theme="1"/>
      <name val="Arial"/>
      <family val="2"/>
    </font>
    <font>
      <b/>
      <sz val="9"/>
      <color theme="1"/>
      <name val="Arial"/>
      <family val="2"/>
    </font>
    <font>
      <i/>
      <sz val="9"/>
      <color theme="1"/>
      <name val="Arial"/>
      <family val="2"/>
    </font>
    <font>
      <sz val="11"/>
      <color theme="1"/>
      <name val="Arial"/>
      <family val="2"/>
    </font>
    <font>
      <sz val="11"/>
      <color theme="0"/>
      <name val="Arial"/>
      <family val="2"/>
    </font>
    <font>
      <sz val="12"/>
      <color theme="0"/>
      <name val="Arial"/>
      <family val="2"/>
    </font>
    <font>
      <u/>
      <sz val="11"/>
      <color theme="10"/>
      <name val="Arial"/>
      <family val="2"/>
    </font>
    <font>
      <b/>
      <sz val="14"/>
      <color rgb="FFFFFF00"/>
      <name val="Arial"/>
      <family val="2"/>
    </font>
    <font>
      <sz val="11"/>
      <color rgb="FF131313"/>
      <name val="Arial"/>
      <family val="2"/>
    </font>
    <font>
      <sz val="13"/>
      <color theme="0"/>
      <name val="Arial"/>
      <family val="2"/>
    </font>
    <font>
      <sz val="9"/>
      <color theme="0"/>
      <name val="Arial"/>
      <family val="2"/>
    </font>
    <font>
      <sz val="8"/>
      <color theme="0"/>
      <name val="Arial"/>
      <family val="2"/>
    </font>
    <font>
      <b/>
      <i/>
      <sz val="9"/>
      <color theme="1"/>
      <name val="Arial"/>
      <family val="2"/>
    </font>
    <font>
      <sz val="10"/>
      <color theme="1"/>
      <name val="Arial"/>
      <family val="2"/>
    </font>
    <font>
      <b/>
      <sz val="18"/>
      <color theme="1"/>
      <name val="Arial"/>
      <family val="2"/>
    </font>
    <font>
      <i/>
      <sz val="8.5"/>
      <color theme="1"/>
      <name val="Arial"/>
      <family val="2"/>
    </font>
    <font>
      <b/>
      <sz val="11"/>
      <color rgb="FFFEC665"/>
      <name val="Arial"/>
      <family val="2"/>
    </font>
    <font>
      <sz val="8"/>
      <color rgb="FFFEC665"/>
      <name val="Arial"/>
      <family val="2"/>
    </font>
    <font>
      <b/>
      <sz val="14"/>
      <color rgb="FFFEC665"/>
      <name val="Arial"/>
      <family val="2"/>
    </font>
    <font>
      <b/>
      <sz val="15"/>
      <color rgb="FFFEC665"/>
      <name val="Arial"/>
      <family val="2"/>
    </font>
    <font>
      <sz val="8"/>
      <color rgb="FF3C3C3C"/>
      <name val="Arial"/>
      <family val="2"/>
    </font>
    <font>
      <b/>
      <sz val="8"/>
      <color rgb="FF3C3C3C"/>
      <name val="Arial"/>
      <family val="2"/>
    </font>
    <font>
      <b/>
      <sz val="8"/>
      <color rgb="FF111111"/>
      <name val="Arial"/>
      <family val="2"/>
    </font>
    <font>
      <b/>
      <sz val="6"/>
      <color rgb="FF111111"/>
      <name val="Arial"/>
      <family val="2"/>
    </font>
    <font>
      <b/>
      <sz val="7"/>
      <color rgb="FF111111"/>
      <name val="Arial"/>
      <family val="2"/>
    </font>
    <font>
      <sz val="5"/>
      <color rgb="FF111111"/>
      <name val="Arial"/>
      <family val="2"/>
    </font>
    <font>
      <b/>
      <sz val="8"/>
      <color theme="0"/>
      <name val="Arial"/>
      <family val="2"/>
    </font>
    <font>
      <sz val="5"/>
      <color theme="0"/>
      <name val="Arial"/>
      <family val="2"/>
    </font>
    <font>
      <i/>
      <sz val="7"/>
      <color rgb="FF111111"/>
      <name val="Arial"/>
      <family val="2"/>
    </font>
    <font>
      <sz val="8"/>
      <color theme="2" tint="-0.89999084444715716"/>
      <name val="Arial"/>
      <family val="2"/>
    </font>
    <font>
      <strike/>
      <sz val="8"/>
      <color theme="0"/>
      <name val="Arial"/>
      <family val="2"/>
    </font>
    <font>
      <b/>
      <sz val="8"/>
      <name val="Arial"/>
      <family val="2"/>
    </font>
    <font>
      <i/>
      <sz val="8"/>
      <color theme="0"/>
      <name val="Arial"/>
      <family val="2"/>
    </font>
    <font>
      <sz val="8"/>
      <color rgb="FF111111"/>
      <name val="Arial"/>
      <family val="2"/>
    </font>
    <font>
      <sz val="6"/>
      <color theme="0"/>
      <name val="Arial"/>
      <family val="2"/>
    </font>
    <font>
      <b/>
      <sz val="5"/>
      <color rgb="FF111111"/>
      <name val="Arial"/>
      <family val="2"/>
    </font>
    <font>
      <b/>
      <sz val="7"/>
      <color theme="0"/>
      <name val="Arial"/>
      <family val="2"/>
    </font>
    <font>
      <sz val="7"/>
      <color rgb="FF3C3C3C"/>
      <name val="Arial"/>
      <family val="2"/>
    </font>
    <font>
      <sz val="11"/>
      <color rgb="FF3C3C3C"/>
      <name val="Arial"/>
      <family val="2"/>
    </font>
    <font>
      <b/>
      <sz val="7"/>
      <name val="Arial"/>
      <family val="2"/>
    </font>
    <font>
      <b/>
      <sz val="14"/>
      <color theme="0"/>
      <name val="Arial"/>
      <family val="2"/>
    </font>
    <font>
      <b/>
      <sz val="5.5"/>
      <color rgb="FF111111"/>
      <name val="Arial"/>
      <family val="2"/>
    </font>
    <font>
      <b/>
      <sz val="5"/>
      <color theme="0"/>
      <name val="Arial"/>
      <family val="2"/>
    </font>
    <font>
      <sz val="6.5"/>
      <color rgb="FF3C3C3C"/>
      <name val="Arial"/>
      <family val="2"/>
    </font>
    <font>
      <i/>
      <sz val="6"/>
      <color rgb="FF111111"/>
      <name val="Arial"/>
      <family val="2"/>
    </font>
    <font>
      <b/>
      <i/>
      <sz val="6"/>
      <color rgb="FF111111"/>
      <name val="Arial"/>
      <family val="2"/>
    </font>
    <font>
      <b/>
      <sz val="7"/>
      <color rgb="FF111111"/>
      <name val="Webdings"/>
      <family val="1"/>
      <charset val="2"/>
    </font>
    <font>
      <b/>
      <i/>
      <sz val="7"/>
      <name val="Arial"/>
      <family val="2"/>
    </font>
    <font>
      <i/>
      <sz val="5.5"/>
      <color rgb="FF111111"/>
      <name val="Arial"/>
      <family val="2"/>
    </font>
    <font>
      <sz val="11"/>
      <color theme="0"/>
      <name val="Calibri"/>
      <family val="2"/>
      <scheme val="minor"/>
    </font>
    <font>
      <b/>
      <sz val="5.5"/>
      <name val="Arial"/>
      <family val="2"/>
    </font>
    <font>
      <sz val="6"/>
      <name val="Arial"/>
      <family val="2"/>
    </font>
    <font>
      <sz val="8"/>
      <name val="Arial"/>
      <family val="2"/>
    </font>
    <font>
      <i/>
      <sz val="9"/>
      <name val="Arial"/>
      <family val="2"/>
    </font>
    <font>
      <i/>
      <sz val="6"/>
      <name val="Arial"/>
      <family val="2"/>
    </font>
    <font>
      <sz val="7"/>
      <name val="Arial"/>
      <family val="2"/>
    </font>
    <font>
      <b/>
      <sz val="11"/>
      <color theme="0"/>
      <name val="Arial"/>
      <family val="2"/>
    </font>
    <font>
      <b/>
      <sz val="11"/>
      <color rgb="FF3C3C3C"/>
      <name val="Arial"/>
      <family val="2"/>
    </font>
    <font>
      <sz val="11"/>
      <color rgb="FFC3FFC9"/>
      <name val="Calibri"/>
      <family val="2"/>
      <scheme val="minor"/>
    </font>
    <font>
      <b/>
      <sz val="11"/>
      <color rgb="FFC3FFC9"/>
      <name val="Calibri"/>
      <family val="2"/>
      <scheme val="minor"/>
    </font>
    <font>
      <b/>
      <sz val="30"/>
      <color rgb="FFC3FFC9"/>
      <name val="Arial"/>
      <family val="2"/>
    </font>
    <font>
      <b/>
      <sz val="20"/>
      <color theme="0"/>
      <name val="Arial"/>
      <family val="2"/>
    </font>
    <font>
      <b/>
      <sz val="6"/>
      <color theme="0"/>
      <name val="Arial"/>
      <family val="2"/>
    </font>
    <font>
      <b/>
      <sz val="30"/>
      <color theme="0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sz val="11"/>
      <name val="Arial"/>
      <family val="2"/>
    </font>
    <font>
      <b/>
      <sz val="18"/>
      <name val="Arial"/>
      <family val="2"/>
    </font>
    <font>
      <b/>
      <sz val="6"/>
      <color theme="1"/>
      <name val="Arial"/>
      <family val="2"/>
    </font>
    <font>
      <b/>
      <u/>
      <sz val="6"/>
      <color theme="1"/>
      <name val="Arial"/>
      <family val="2"/>
    </font>
    <font>
      <sz val="7"/>
      <color theme="0"/>
      <name val="Arial"/>
      <family val="2"/>
    </font>
    <font>
      <b/>
      <sz val="20"/>
      <name val="Open Sans Semibold"/>
      <family val="2"/>
    </font>
    <font>
      <sz val="11"/>
      <name val="Calibri"/>
      <family val="2"/>
      <scheme val="minor"/>
    </font>
    <font>
      <b/>
      <sz val="16"/>
      <color theme="0"/>
      <name val="Open Sans"/>
      <family val="2"/>
    </font>
    <font>
      <b/>
      <sz val="11"/>
      <name val="Open Sans"/>
      <family val="2"/>
    </font>
    <font>
      <b/>
      <sz val="11"/>
      <color theme="0"/>
      <name val="Open Sans"/>
      <family val="2"/>
    </font>
    <font>
      <b/>
      <sz val="10"/>
      <name val="Open Sans"/>
      <family val="2"/>
    </font>
    <font>
      <sz val="10"/>
      <name val="Open Sans"/>
      <family val="2"/>
    </font>
    <font>
      <i/>
      <sz val="11"/>
      <color theme="1"/>
      <name val="Open Sans"/>
      <family val="2"/>
    </font>
    <font>
      <b/>
      <sz val="16"/>
      <name val="Open Sans"/>
      <family val="2"/>
    </font>
    <font>
      <sz val="11"/>
      <color theme="1"/>
      <name val="Open Sans"/>
      <family val="2"/>
    </font>
    <font>
      <b/>
      <sz val="7"/>
      <name val="Open Sans"/>
      <family val="2"/>
    </font>
    <font>
      <b/>
      <sz val="8"/>
      <name val="Open Sans"/>
      <family val="2"/>
    </font>
    <font>
      <b/>
      <sz val="8"/>
      <color theme="1"/>
      <name val="Open Sans"/>
      <family val="2"/>
    </font>
    <font>
      <sz val="8"/>
      <color theme="1"/>
      <name val="Open Sans"/>
      <family val="2"/>
    </font>
    <font>
      <b/>
      <sz val="8"/>
      <color rgb="FFFF0000"/>
      <name val="Open Sans"/>
      <family val="2"/>
    </font>
    <font>
      <sz val="8"/>
      <name val="Open Sans"/>
      <family val="2"/>
    </font>
    <font>
      <b/>
      <sz val="8"/>
      <color theme="0"/>
      <name val="Open Sans"/>
      <family val="2"/>
    </font>
    <font>
      <b/>
      <sz val="8"/>
      <color theme="1" tint="0.499984740745262"/>
      <name val="Open Sans"/>
      <family val="2"/>
    </font>
    <font>
      <b/>
      <sz val="8"/>
      <color theme="0" tint="-0.249977111117893"/>
      <name val="Open Sans"/>
      <family val="2"/>
    </font>
    <font>
      <b/>
      <sz val="11"/>
      <name val="Calibri"/>
      <family val="2"/>
      <scheme val="minor"/>
    </font>
    <font>
      <sz val="8"/>
      <color theme="1"/>
      <name val="Arial"/>
      <family val="2"/>
    </font>
    <font>
      <sz val="9"/>
      <color theme="2" tint="-0.749992370372631"/>
      <name val="Arial"/>
      <family val="2"/>
    </font>
    <font>
      <sz val="3"/>
      <color theme="0"/>
      <name val="Arial"/>
      <family val="2"/>
    </font>
    <font>
      <b/>
      <sz val="9"/>
      <color rgb="FFFF0000"/>
      <name val="Arial"/>
      <family val="2"/>
    </font>
    <font>
      <sz val="11"/>
      <name val="Open Sans"/>
      <family val="2"/>
    </font>
    <font>
      <b/>
      <sz val="11"/>
      <color theme="1"/>
      <name val="Open Sans"/>
      <family val="2"/>
    </font>
  </fonts>
  <fills count="25">
    <fill>
      <patternFill patternType="none"/>
    </fill>
    <fill>
      <patternFill patternType="gray125"/>
    </fill>
    <fill>
      <patternFill patternType="solid">
        <fgColor rgb="FF111111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3C3C3C"/>
        <bgColor indexed="64"/>
      </patternFill>
    </fill>
    <fill>
      <patternFill patternType="solid">
        <fgColor rgb="FFFEC665"/>
        <bgColor indexed="64"/>
      </patternFill>
    </fill>
    <fill>
      <patternFill patternType="solid">
        <fgColor rgb="FFC3FFC9"/>
        <bgColor indexed="64"/>
      </patternFill>
    </fill>
    <fill>
      <patternFill patternType="solid">
        <fgColor rgb="FFE1FFE4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3333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 tint="-0.249977111117893"/>
        <bgColor indexed="64"/>
      </patternFill>
    </fill>
  </fills>
  <borders count="111">
    <border>
      <left/>
      <right/>
      <top/>
      <bottom/>
      <diagonal/>
    </border>
    <border>
      <left style="thin">
        <color rgb="FF111111"/>
      </left>
      <right style="thin">
        <color rgb="FF111111"/>
      </right>
      <top style="thin">
        <color rgb="FF111111"/>
      </top>
      <bottom style="thin">
        <color rgb="FF111111"/>
      </bottom>
      <diagonal/>
    </border>
    <border>
      <left style="thin">
        <color rgb="FF111111"/>
      </left>
      <right/>
      <top style="thin">
        <color rgb="FF111111"/>
      </top>
      <bottom style="thin">
        <color rgb="FF111111"/>
      </bottom>
      <diagonal/>
    </border>
    <border>
      <left/>
      <right style="thin">
        <color rgb="FF111111"/>
      </right>
      <top style="thin">
        <color rgb="FF111111"/>
      </top>
      <bottom style="thin">
        <color rgb="FF111111"/>
      </bottom>
      <diagonal/>
    </border>
    <border>
      <left/>
      <right style="thin">
        <color rgb="FF111111"/>
      </right>
      <top style="thin">
        <color rgb="FF111111"/>
      </top>
      <bottom/>
      <diagonal/>
    </border>
    <border>
      <left style="thin">
        <color rgb="FF111111"/>
      </left>
      <right style="thin">
        <color rgb="FF111111"/>
      </right>
      <top style="thin">
        <color rgb="FF111111"/>
      </top>
      <bottom/>
      <diagonal/>
    </border>
    <border>
      <left style="thin">
        <color rgb="FF111111"/>
      </left>
      <right/>
      <top style="thin">
        <color rgb="FF111111"/>
      </top>
      <bottom/>
      <diagonal/>
    </border>
    <border>
      <left/>
      <right style="thin">
        <color rgb="FF111111"/>
      </right>
      <top/>
      <bottom style="thin">
        <color rgb="FF111111"/>
      </bottom>
      <diagonal/>
    </border>
    <border>
      <left style="thin">
        <color rgb="FF111111"/>
      </left>
      <right style="thin">
        <color rgb="FF111111"/>
      </right>
      <top/>
      <bottom style="thin">
        <color rgb="FF111111"/>
      </bottom>
      <diagonal/>
    </border>
    <border>
      <left/>
      <right style="medium">
        <color rgb="FF111111"/>
      </right>
      <top style="thin">
        <color rgb="FF111111"/>
      </top>
      <bottom/>
      <diagonal/>
    </border>
    <border>
      <left style="thin">
        <color rgb="FF111111"/>
      </left>
      <right style="medium">
        <color rgb="FF111111"/>
      </right>
      <top style="thin">
        <color rgb="FF111111"/>
      </top>
      <bottom/>
      <diagonal/>
    </border>
    <border>
      <left style="thin">
        <color rgb="FF111111"/>
      </left>
      <right style="medium">
        <color rgb="FF111111"/>
      </right>
      <top style="thin">
        <color rgb="FF111111"/>
      </top>
      <bottom style="thin">
        <color rgb="FF111111"/>
      </bottom>
      <diagonal/>
    </border>
    <border>
      <left style="thin">
        <color rgb="FF111111"/>
      </left>
      <right style="medium">
        <color rgb="FF111111"/>
      </right>
      <top/>
      <bottom style="thin">
        <color rgb="FF111111"/>
      </bottom>
      <diagonal/>
    </border>
    <border>
      <left/>
      <right style="medium">
        <color rgb="FF111111"/>
      </right>
      <top/>
      <bottom/>
      <diagonal/>
    </border>
    <border>
      <left/>
      <right/>
      <top style="thin">
        <color rgb="FF111111"/>
      </top>
      <bottom style="thin">
        <color rgb="FF111111"/>
      </bottom>
      <diagonal/>
    </border>
    <border>
      <left/>
      <right/>
      <top style="thin">
        <color rgb="FF111111"/>
      </top>
      <bottom/>
      <diagonal/>
    </border>
    <border>
      <left/>
      <right/>
      <top/>
      <bottom style="thin">
        <color rgb="FF111111"/>
      </bottom>
      <diagonal/>
    </border>
    <border>
      <left/>
      <right style="medium">
        <color rgb="FF111111"/>
      </right>
      <top/>
      <bottom style="thin">
        <color rgb="FF111111"/>
      </bottom>
      <diagonal/>
    </border>
    <border>
      <left/>
      <right style="medium">
        <color rgb="FF111111"/>
      </right>
      <top style="thin">
        <color rgb="FF111111"/>
      </top>
      <bottom style="thin">
        <color rgb="FF111111"/>
      </bottom>
      <diagonal/>
    </border>
    <border>
      <left style="medium">
        <color rgb="FF111111"/>
      </left>
      <right style="medium">
        <color rgb="FF111111"/>
      </right>
      <top style="thin">
        <color rgb="FF111111"/>
      </top>
      <bottom/>
      <diagonal/>
    </border>
    <border>
      <left style="medium">
        <color rgb="FF111111"/>
      </left>
      <right/>
      <top style="thin">
        <color rgb="FF111111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theme="1"/>
      </left>
      <right style="thin">
        <color indexed="64"/>
      </right>
      <top/>
      <bottom/>
      <diagonal/>
    </border>
    <border>
      <left/>
      <right style="thin">
        <color theme="1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rgb="FF111111"/>
      </left>
      <right/>
      <top/>
      <bottom style="thin">
        <color rgb="FF111111"/>
      </bottom>
      <diagonal/>
    </border>
    <border>
      <left/>
      <right/>
      <top style="hair">
        <color indexed="64"/>
      </top>
      <bottom/>
      <diagonal/>
    </border>
    <border>
      <left/>
      <right style="thin">
        <color theme="1"/>
      </right>
      <top/>
      <bottom style="hair">
        <color indexed="64"/>
      </bottom>
      <diagonal/>
    </border>
    <border>
      <left style="medium">
        <color rgb="FF3C3C3C"/>
      </left>
      <right style="medium">
        <color rgb="FF3C3C3C"/>
      </right>
      <top style="medium">
        <color rgb="FF3C3C3C"/>
      </top>
      <bottom style="medium">
        <color rgb="FF3C3C3C"/>
      </bottom>
      <diagonal/>
    </border>
    <border>
      <left/>
      <right style="thin">
        <color rgb="FF111111"/>
      </right>
      <top/>
      <bottom/>
      <diagonal/>
    </border>
    <border>
      <left style="thin">
        <color rgb="FF111111"/>
      </left>
      <right/>
      <top/>
      <bottom/>
      <diagonal/>
    </border>
    <border>
      <left style="thin">
        <color rgb="FF111111"/>
      </left>
      <right style="thin">
        <color rgb="FF111111"/>
      </right>
      <top/>
      <bottom/>
      <diagonal/>
    </border>
    <border>
      <left/>
      <right style="medium">
        <color rgb="FF3C3C3C"/>
      </right>
      <top style="medium">
        <color rgb="FF3C3C3C"/>
      </top>
      <bottom style="medium">
        <color rgb="FF3C3C3C"/>
      </bottom>
      <diagonal/>
    </border>
    <border>
      <left style="medium">
        <color rgb="FF3C3C3C"/>
      </left>
      <right style="medium">
        <color rgb="FF3C3C3C"/>
      </right>
      <top style="medium">
        <color rgb="FF3C3C3C"/>
      </top>
      <bottom/>
      <diagonal/>
    </border>
    <border>
      <left style="medium">
        <color rgb="FF3C3C3C"/>
      </left>
      <right style="medium">
        <color rgb="FF3C3C3C"/>
      </right>
      <top/>
      <bottom style="medium">
        <color rgb="FF3C3C3C"/>
      </bottom>
      <diagonal/>
    </border>
    <border>
      <left style="medium">
        <color rgb="FF3C3C3C"/>
      </left>
      <right/>
      <top/>
      <bottom/>
      <diagonal/>
    </border>
    <border>
      <left style="medium">
        <color rgb="FF3C3C3C"/>
      </left>
      <right/>
      <top/>
      <bottom style="medium">
        <color rgb="FF3C3C3C"/>
      </bottom>
      <diagonal/>
    </border>
    <border>
      <left/>
      <right/>
      <top/>
      <bottom style="medium">
        <color rgb="FF3C3C3C"/>
      </bottom>
      <diagonal/>
    </border>
    <border>
      <left style="medium">
        <color rgb="FF3C3C3C"/>
      </left>
      <right style="medium">
        <color rgb="FF3C3C3C"/>
      </right>
      <top/>
      <bottom/>
      <diagonal/>
    </border>
    <border>
      <left style="medium">
        <color rgb="FF3C3C3C"/>
      </left>
      <right style="medium">
        <color rgb="FF3C3C3C"/>
      </right>
      <top style="medium">
        <color rgb="FF3C3C3C"/>
      </top>
      <bottom style="thin">
        <color rgb="FF111111"/>
      </bottom>
      <diagonal/>
    </border>
    <border>
      <left style="medium">
        <color rgb="FF3C3C3C"/>
      </left>
      <right style="medium">
        <color rgb="FF3C3C3C"/>
      </right>
      <top style="thin">
        <color rgb="FF111111"/>
      </top>
      <bottom style="thin">
        <color rgb="FF111111"/>
      </bottom>
      <diagonal/>
    </border>
    <border>
      <left style="medium">
        <color rgb="FF3C3C3C"/>
      </left>
      <right style="medium">
        <color rgb="FF3C3C3C"/>
      </right>
      <top style="thin">
        <color rgb="FF111111"/>
      </top>
      <bottom style="medium">
        <color rgb="FF3C3C3C"/>
      </bottom>
      <diagonal/>
    </border>
    <border>
      <left style="medium">
        <color rgb="FF3C3C3C"/>
      </left>
      <right style="medium">
        <color rgb="FF3C3C3C"/>
      </right>
      <top/>
      <bottom style="thin">
        <color rgb="FF111111"/>
      </bottom>
      <diagonal/>
    </border>
    <border>
      <left style="medium">
        <color rgb="FF3C3C3C"/>
      </left>
      <right style="thin">
        <color rgb="FF111111"/>
      </right>
      <top style="thin">
        <color rgb="FF111111"/>
      </top>
      <bottom style="thin">
        <color rgb="FF111111"/>
      </bottom>
      <diagonal/>
    </border>
    <border>
      <left/>
      <right style="thin">
        <color rgb="FF111111"/>
      </right>
      <top style="medium">
        <color rgb="FF3C3C3C"/>
      </top>
      <bottom style="medium">
        <color rgb="FF3C3C3C"/>
      </bottom>
      <diagonal/>
    </border>
    <border>
      <left/>
      <right style="medium">
        <color rgb="FF3C3C3C"/>
      </right>
      <top style="thin">
        <color rgb="FF111111"/>
      </top>
      <bottom style="medium">
        <color rgb="FF3C3C3C"/>
      </bottom>
      <diagonal/>
    </border>
    <border>
      <left/>
      <right style="medium">
        <color rgb="FF3C3C3C"/>
      </right>
      <top style="thin">
        <color rgb="FF111111"/>
      </top>
      <bottom style="thin">
        <color rgb="FF111111"/>
      </bottom>
      <diagonal/>
    </border>
    <border>
      <left style="medium">
        <color rgb="FF3C3C3C"/>
      </left>
      <right style="thin">
        <color rgb="FF111111"/>
      </right>
      <top style="medium">
        <color rgb="FF3C3C3C"/>
      </top>
      <bottom style="thin">
        <color rgb="FF111111"/>
      </bottom>
      <diagonal/>
    </border>
    <border>
      <left style="thin">
        <color rgb="FF111111"/>
      </left>
      <right style="thin">
        <color rgb="FF111111"/>
      </right>
      <top style="medium">
        <color rgb="FF3C3C3C"/>
      </top>
      <bottom style="thin">
        <color rgb="FF111111"/>
      </bottom>
      <diagonal/>
    </border>
    <border>
      <left style="thin">
        <color rgb="FF111111"/>
      </left>
      <right style="medium">
        <color rgb="FF3C3C3C"/>
      </right>
      <top style="medium">
        <color rgb="FF3C3C3C"/>
      </top>
      <bottom style="thin">
        <color rgb="FF111111"/>
      </bottom>
      <diagonal/>
    </border>
    <border>
      <left style="medium">
        <color rgb="FF3C3C3C"/>
      </left>
      <right/>
      <top style="thin">
        <color rgb="FF111111"/>
      </top>
      <bottom style="thin">
        <color rgb="FF111111"/>
      </bottom>
      <diagonal/>
    </border>
    <border>
      <left style="medium">
        <color rgb="FF3C3C3C"/>
      </left>
      <right/>
      <top style="thin">
        <color rgb="FF111111"/>
      </top>
      <bottom style="medium">
        <color rgb="FF3C3C3C"/>
      </bottom>
      <diagonal/>
    </border>
    <border>
      <left style="medium">
        <color rgb="FF3C3C3C"/>
      </left>
      <right/>
      <top style="medium">
        <color rgb="FF3C3C3C"/>
      </top>
      <bottom/>
      <diagonal/>
    </border>
    <border>
      <left style="medium">
        <color rgb="FF3C3C3C"/>
      </left>
      <right/>
      <top/>
      <bottom style="thin">
        <color rgb="FF111111"/>
      </bottom>
      <diagonal/>
    </border>
    <border>
      <left/>
      <right style="medium">
        <color rgb="FF3C3C3C"/>
      </right>
      <top/>
      <bottom style="thin">
        <color rgb="FF111111"/>
      </bottom>
      <diagonal/>
    </border>
    <border>
      <left style="medium">
        <color rgb="FF3C3C3C"/>
      </left>
      <right style="thin">
        <color rgb="FF111111"/>
      </right>
      <top/>
      <bottom/>
      <diagonal/>
    </border>
    <border>
      <left style="thin">
        <color rgb="FF111111"/>
      </left>
      <right style="medium">
        <color rgb="FF3C3C3C"/>
      </right>
      <top/>
      <bottom/>
      <diagonal/>
    </border>
    <border>
      <left style="thin">
        <color rgb="FF111111"/>
      </left>
      <right style="thin">
        <color rgb="FF111111"/>
      </right>
      <top style="medium">
        <color rgb="FF3C3C3C"/>
      </top>
      <bottom style="medium">
        <color rgb="FF3C3C3C"/>
      </bottom>
      <diagonal/>
    </border>
    <border>
      <left/>
      <right/>
      <top style="medium">
        <color rgb="FF3C3C3C"/>
      </top>
      <bottom style="medium">
        <color rgb="FF3C3C3C"/>
      </bottom>
      <diagonal/>
    </border>
    <border>
      <left style="medium">
        <color rgb="FF3C3C3C"/>
      </left>
      <right style="thin">
        <color rgb="FF111111"/>
      </right>
      <top style="medium">
        <color rgb="FF3C3C3C"/>
      </top>
      <bottom style="medium">
        <color rgb="FF3C3C3C"/>
      </bottom>
      <diagonal/>
    </border>
    <border>
      <left style="thin">
        <color rgb="FF111111"/>
      </left>
      <right style="medium">
        <color rgb="FF3C3C3C"/>
      </right>
      <top style="medium">
        <color rgb="FF3C3C3C"/>
      </top>
      <bottom style="medium">
        <color rgb="FF3C3C3C"/>
      </bottom>
      <diagonal/>
    </border>
    <border>
      <left/>
      <right/>
      <top style="thin">
        <color rgb="FF111111"/>
      </top>
      <bottom style="medium">
        <color rgb="FF3C3C3C"/>
      </bottom>
      <diagonal/>
    </border>
    <border>
      <left style="medium">
        <color rgb="FF3C3C3C"/>
      </left>
      <right style="thin">
        <color rgb="FF111111"/>
      </right>
      <top style="medium">
        <color rgb="FF3C3C3C"/>
      </top>
      <bottom/>
      <diagonal/>
    </border>
    <border>
      <left style="thin">
        <color rgb="FF111111"/>
      </left>
      <right style="medium">
        <color rgb="FF3C3C3C"/>
      </right>
      <top style="medium">
        <color rgb="FF3C3C3C"/>
      </top>
      <bottom/>
      <diagonal/>
    </border>
    <border>
      <left/>
      <right style="medium">
        <color rgb="FF3C3C3C"/>
      </right>
      <top style="medium">
        <color rgb="FF3C3C3C"/>
      </top>
      <bottom/>
      <diagonal/>
    </border>
    <border>
      <left style="medium">
        <color rgb="FF3C3C3C"/>
      </left>
      <right/>
      <top style="medium">
        <color rgb="FF3C3C3C"/>
      </top>
      <bottom style="medium">
        <color rgb="FF3C3C3C"/>
      </bottom>
      <diagonal/>
    </border>
    <border>
      <left style="thin">
        <color rgb="FF111111"/>
      </left>
      <right style="thin">
        <color rgb="FF111111"/>
      </right>
      <top style="thin">
        <color rgb="FF111111"/>
      </top>
      <bottom style="thin">
        <color rgb="FF3C3C3C"/>
      </bottom>
      <diagonal/>
    </border>
    <border>
      <left/>
      <right/>
      <top style="medium">
        <color rgb="FF3C3C3C"/>
      </top>
      <bottom/>
      <diagonal/>
    </border>
    <border>
      <left/>
      <right style="medium">
        <color rgb="FF3C3C3C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ck">
        <color indexed="64"/>
      </right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ck">
        <color indexed="64"/>
      </right>
      <top style="thin">
        <color indexed="64"/>
      </top>
      <bottom/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thick">
        <color indexed="64"/>
      </right>
      <top style="dotted">
        <color indexed="64"/>
      </top>
      <bottom style="dotted">
        <color indexed="64"/>
      </bottom>
      <diagonal/>
    </border>
    <border>
      <left/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/>
      <top style="thick">
        <color indexed="64"/>
      </top>
      <bottom style="thick">
        <color indexed="64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ck">
        <color rgb="FFFF0000"/>
      </left>
      <right/>
      <top style="thick">
        <color rgb="FFFF0000"/>
      </top>
      <bottom style="thick">
        <color rgb="FFFF0000"/>
      </bottom>
      <diagonal/>
    </border>
    <border>
      <left/>
      <right style="thin">
        <color indexed="64"/>
      </right>
      <top style="thick">
        <color rgb="FFFF0000"/>
      </top>
      <bottom style="thick">
        <color rgb="FFFF0000"/>
      </bottom>
      <diagonal/>
    </border>
    <border>
      <left style="thin">
        <color indexed="64"/>
      </left>
      <right style="thick">
        <color rgb="FFFF0000"/>
      </right>
      <top style="thick">
        <color rgb="FFFF0000"/>
      </top>
      <bottom style="thick">
        <color rgb="FFFF0000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/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/>
      <diagonal/>
    </border>
    <border>
      <left style="thick">
        <color indexed="64"/>
      </left>
      <right style="thick">
        <color indexed="64"/>
      </right>
      <top style="dotted">
        <color indexed="64"/>
      </top>
      <bottom style="dotted">
        <color indexed="64"/>
      </bottom>
      <diagonal/>
    </border>
    <border>
      <left style="thick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/>
      <right style="medium">
        <color rgb="FF3C3C3C"/>
      </right>
      <top/>
      <bottom style="medium">
        <color rgb="FF3C3C3C"/>
      </bottom>
      <diagonal/>
    </border>
    <border>
      <left style="thin">
        <color indexed="64"/>
      </left>
      <right/>
      <top style="thick">
        <color indexed="64"/>
      </top>
      <bottom style="thick">
        <color indexed="64"/>
      </bottom>
      <diagonal/>
    </border>
    <border>
      <left/>
      <right style="thin">
        <color indexed="64"/>
      </right>
      <top style="thick">
        <color indexed="64"/>
      </top>
      <bottom style="thick">
        <color indexed="64"/>
      </bottom>
      <diagonal/>
    </border>
    <border>
      <left style="medium">
        <color rgb="FF3C3C3C"/>
      </left>
      <right style="medium">
        <color rgb="FF3C3C3C"/>
      </right>
      <top style="thin">
        <color rgb="FF111111"/>
      </top>
      <bottom/>
      <diagonal/>
    </border>
    <border>
      <left style="thin">
        <color indexed="64"/>
      </left>
      <right/>
      <top/>
      <bottom style="thick">
        <color indexed="64"/>
      </bottom>
      <diagonal/>
    </border>
    <border>
      <left/>
      <right style="thin">
        <color indexed="64"/>
      </right>
      <top/>
      <bottom style="thick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44" fontId="1" fillId="0" borderId="0" applyFont="0" applyFill="0" applyBorder="0" applyAlignment="0" applyProtection="0"/>
    <xf numFmtId="0" fontId="8" fillId="0" borderId="0" applyNumberFormat="0" applyFill="0" applyBorder="0" applyAlignment="0" applyProtection="0"/>
  </cellStyleXfs>
  <cellXfs count="463">
    <xf numFmtId="0" fontId="0" fillId="0" borderId="0" xfId="0"/>
    <xf numFmtId="0" fontId="2" fillId="0" borderId="0" xfId="0" applyFont="1"/>
    <xf numFmtId="0" fontId="3" fillId="0" borderId="18" xfId="0" applyFont="1" applyBorder="1" applyAlignment="1">
      <alignment horizontal="left" vertical="center"/>
    </xf>
    <xf numFmtId="0" fontId="4" fillId="2" borderId="0" xfId="0" applyFont="1" applyFill="1" applyAlignment="1">
      <alignment vertical="center"/>
    </xf>
    <xf numFmtId="0" fontId="6" fillId="2" borderId="0" xfId="0" applyFont="1" applyFill="1" applyAlignment="1">
      <alignment vertical="center"/>
    </xf>
    <xf numFmtId="0" fontId="4" fillId="2" borderId="0" xfId="0" applyFont="1" applyFill="1" applyAlignment="1">
      <alignment horizontal="center" vertical="center" wrapText="1"/>
    </xf>
    <xf numFmtId="0" fontId="5" fillId="4" borderId="20" xfId="0" applyFont="1" applyFill="1" applyBorder="1" applyAlignment="1">
      <alignment horizontal="left" vertical="center" wrapText="1"/>
    </xf>
    <xf numFmtId="0" fontId="5" fillId="3" borderId="4" xfId="0" applyFont="1" applyFill="1" applyBorder="1" applyAlignment="1">
      <alignment horizontal="center" vertical="center" wrapText="1"/>
    </xf>
    <xf numFmtId="0" fontId="5" fillId="3" borderId="5" xfId="0" applyFont="1" applyFill="1" applyBorder="1" applyAlignment="1">
      <alignment horizontal="center" vertical="center" wrapText="1"/>
    </xf>
    <xf numFmtId="0" fontId="5" fillId="3" borderId="10" xfId="0" applyFont="1" applyFill="1" applyBorder="1" applyAlignment="1">
      <alignment horizontal="center" vertical="center" wrapText="1"/>
    </xf>
    <xf numFmtId="0" fontId="7" fillId="2" borderId="0" xfId="0" applyFont="1" applyFill="1" applyAlignment="1">
      <alignment horizontal="center" vertical="center" wrapText="1"/>
    </xf>
    <xf numFmtId="0" fontId="4" fillId="0" borderId="17" xfId="0" applyFont="1" applyBorder="1" applyAlignment="1">
      <alignment vertical="center"/>
    </xf>
    <xf numFmtId="8" fontId="6" fillId="2" borderId="1" xfId="0" applyNumberFormat="1" applyFont="1" applyFill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4" fillId="0" borderId="5" xfId="0" applyFont="1" applyBorder="1" applyAlignment="1">
      <alignment horizontal="center" vertical="center"/>
    </xf>
    <xf numFmtId="0" fontId="4" fillId="2" borderId="13" xfId="0" applyFont="1" applyFill="1" applyBorder="1" applyAlignment="1">
      <alignment vertical="center"/>
    </xf>
    <xf numFmtId="0" fontId="5" fillId="4" borderId="19" xfId="0" applyFont="1" applyFill="1" applyBorder="1" applyAlignment="1">
      <alignment horizontal="center" vertical="center" wrapText="1"/>
    </xf>
    <xf numFmtId="0" fontId="4" fillId="0" borderId="7" xfId="0" applyFont="1" applyBorder="1" applyAlignment="1">
      <alignment horizontal="center" vertical="center"/>
    </xf>
    <xf numFmtId="0" fontId="4" fillId="0" borderId="8" xfId="0" applyFont="1" applyBorder="1" applyAlignment="1">
      <alignment horizontal="center" vertical="center"/>
    </xf>
    <xf numFmtId="0" fontId="4" fillId="0" borderId="12" xfId="0" applyFont="1" applyBorder="1" applyAlignment="1">
      <alignment horizontal="center" vertical="center"/>
    </xf>
    <xf numFmtId="0" fontId="4" fillId="0" borderId="11" xfId="0" applyFont="1" applyBorder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0" fontId="4" fillId="0" borderId="10" xfId="0" applyFont="1" applyBorder="1" applyAlignment="1">
      <alignment horizontal="center" vertical="center"/>
    </xf>
    <xf numFmtId="0" fontId="4" fillId="0" borderId="6" xfId="0" applyFont="1" applyBorder="1" applyAlignment="1">
      <alignment horizontal="center" vertical="center"/>
    </xf>
    <xf numFmtId="8" fontId="4" fillId="2" borderId="0" xfId="0" applyNumberFormat="1" applyFont="1" applyFill="1" applyAlignment="1">
      <alignment vertical="center"/>
    </xf>
    <xf numFmtId="0" fontId="6" fillId="2" borderId="0" xfId="0" applyFont="1" applyFill="1" applyAlignment="1">
      <alignment horizontal="center" vertical="center"/>
    </xf>
    <xf numFmtId="0" fontId="5" fillId="2" borderId="0" xfId="0" applyFont="1" applyFill="1" applyAlignment="1">
      <alignment horizontal="center" vertical="center"/>
    </xf>
    <xf numFmtId="8" fontId="5" fillId="3" borderId="1" xfId="0" applyNumberFormat="1" applyFont="1" applyFill="1" applyBorder="1" applyAlignment="1">
      <alignment horizontal="center" vertical="center"/>
    </xf>
    <xf numFmtId="0" fontId="4" fillId="6" borderId="1" xfId="0" applyFont="1" applyFill="1" applyBorder="1" applyAlignment="1">
      <alignment vertical="center"/>
    </xf>
    <xf numFmtId="0" fontId="4" fillId="6" borderId="1" xfId="0" applyFont="1" applyFill="1" applyBorder="1" applyAlignment="1">
      <alignment horizontal="center" vertical="center" wrapText="1"/>
    </xf>
    <xf numFmtId="0" fontId="3" fillId="6" borderId="1" xfId="0" applyFont="1" applyFill="1" applyBorder="1" applyAlignment="1">
      <alignment vertical="center"/>
    </xf>
    <xf numFmtId="0" fontId="5" fillId="0" borderId="17" xfId="0" applyFont="1" applyBorder="1" applyAlignment="1">
      <alignment horizontal="center" vertical="center"/>
    </xf>
    <xf numFmtId="0" fontId="4" fillId="2" borderId="13" xfId="0" applyFont="1" applyFill="1" applyBorder="1" applyAlignment="1">
      <alignment horizontal="center" vertical="center"/>
    </xf>
    <xf numFmtId="0" fontId="0" fillId="0" borderId="0" xfId="0" applyAlignment="1">
      <alignment wrapText="1"/>
    </xf>
    <xf numFmtId="0" fontId="2" fillId="7" borderId="0" xfId="0" applyFont="1" applyFill="1"/>
    <xf numFmtId="0" fontId="0" fillId="7" borderId="0" xfId="0" applyFill="1"/>
    <xf numFmtId="0" fontId="0" fillId="5" borderId="0" xfId="0" applyFill="1"/>
    <xf numFmtId="0" fontId="2" fillId="5" borderId="0" xfId="0" applyFont="1" applyFill="1"/>
    <xf numFmtId="0" fontId="14" fillId="6" borderId="23" xfId="0" applyFont="1" applyFill="1" applyBorder="1" applyAlignment="1" applyProtection="1">
      <alignment horizontal="left" vertical="center"/>
      <protection locked="0"/>
    </xf>
    <xf numFmtId="49" fontId="14" fillId="6" borderId="23" xfId="0" applyNumberFormat="1" applyFont="1" applyFill="1" applyBorder="1" applyAlignment="1" applyProtection="1">
      <alignment horizontal="left" vertical="center"/>
      <protection locked="0"/>
    </xf>
    <xf numFmtId="0" fontId="17" fillId="6" borderId="23" xfId="2" applyFont="1" applyFill="1" applyBorder="1" applyAlignment="1" applyProtection="1">
      <alignment horizontal="left" vertical="center"/>
      <protection locked="0"/>
    </xf>
    <xf numFmtId="0" fontId="19" fillId="6" borderId="23" xfId="2" applyFont="1" applyFill="1" applyBorder="1" applyAlignment="1" applyProtection="1">
      <alignment horizontal="left" vertical="center"/>
      <protection locked="0"/>
    </xf>
    <xf numFmtId="0" fontId="11" fillId="6" borderId="23" xfId="0" applyFont="1" applyFill="1" applyBorder="1" applyAlignment="1" applyProtection="1">
      <alignment horizontal="left" vertical="center" wrapText="1"/>
      <protection locked="0"/>
    </xf>
    <xf numFmtId="0" fontId="17" fillId="6" borderId="25" xfId="2" applyFont="1" applyFill="1" applyBorder="1" applyAlignment="1" applyProtection="1">
      <alignment horizontal="left" vertical="center"/>
      <protection locked="0"/>
    </xf>
    <xf numFmtId="49" fontId="19" fillId="6" borderId="25" xfId="2" applyNumberFormat="1" applyFont="1" applyFill="1" applyBorder="1" applyAlignment="1" applyProtection="1">
      <alignment horizontal="left" vertical="center"/>
      <protection locked="0"/>
    </xf>
    <xf numFmtId="0" fontId="24" fillId="8" borderId="0" xfId="0" applyFont="1" applyFill="1"/>
    <xf numFmtId="0" fontId="14" fillId="8" borderId="0" xfId="0" applyFont="1" applyFill="1"/>
    <xf numFmtId="0" fontId="15" fillId="8" borderId="0" xfId="0" applyFont="1" applyFill="1"/>
    <xf numFmtId="44" fontId="15" fillId="8" borderId="0" xfId="1" applyFont="1" applyFill="1" applyBorder="1"/>
    <xf numFmtId="0" fontId="24" fillId="8" borderId="0" xfId="0" applyFont="1" applyFill="1" applyAlignment="1">
      <alignment vertical="center"/>
    </xf>
    <xf numFmtId="0" fontId="11" fillId="8" borderId="0" xfId="0" applyFont="1" applyFill="1" applyAlignment="1">
      <alignment vertical="center"/>
    </xf>
    <xf numFmtId="0" fontId="11" fillId="8" borderId="21" xfId="0" applyFont="1" applyFill="1" applyBorder="1" applyAlignment="1">
      <alignment vertical="center"/>
    </xf>
    <xf numFmtId="0" fontId="21" fillId="8" borderId="0" xfId="0" applyFont="1" applyFill="1" applyAlignment="1">
      <alignment horizontal="right" vertical="center"/>
    </xf>
    <xf numFmtId="0" fontId="15" fillId="8" borderId="0" xfId="0" applyFont="1" applyFill="1" applyAlignment="1">
      <alignment vertical="center"/>
    </xf>
    <xf numFmtId="44" fontId="16" fillId="8" borderId="0" xfId="1" applyFont="1" applyFill="1" applyBorder="1" applyAlignment="1">
      <alignment vertical="center"/>
    </xf>
    <xf numFmtId="0" fontId="11" fillId="8" borderId="24" xfId="0" applyFont="1" applyFill="1" applyBorder="1" applyAlignment="1">
      <alignment vertical="center"/>
    </xf>
    <xf numFmtId="44" fontId="18" fillId="8" borderId="0" xfId="1" applyFont="1" applyFill="1" applyBorder="1" applyAlignment="1">
      <alignment vertical="top"/>
    </xf>
    <xf numFmtId="0" fontId="20" fillId="8" borderId="0" xfId="0" applyFont="1" applyFill="1" applyAlignment="1">
      <alignment vertical="center"/>
    </xf>
    <xf numFmtId="0" fontId="21" fillId="8" borderId="0" xfId="0" applyFont="1" applyFill="1" applyAlignment="1">
      <alignment horizontal="right" vertical="center" wrapText="1"/>
    </xf>
    <xf numFmtId="0" fontId="22" fillId="8" borderId="28" xfId="2" applyFont="1" applyFill="1" applyBorder="1" applyAlignment="1" applyProtection="1">
      <alignment horizontal="left" vertical="center" wrapText="1"/>
    </xf>
    <xf numFmtId="0" fontId="11" fillId="8" borderId="0" xfId="0" applyFont="1" applyFill="1"/>
    <xf numFmtId="0" fontId="21" fillId="8" borderId="0" xfId="0" applyFont="1" applyFill="1" applyAlignment="1">
      <alignment horizontal="right" vertical="top"/>
    </xf>
    <xf numFmtId="0" fontId="23" fillId="8" borderId="0" xfId="0" applyFont="1" applyFill="1" applyAlignment="1">
      <alignment vertical="center"/>
    </xf>
    <xf numFmtId="0" fontId="17" fillId="8" borderId="0" xfId="2" applyFont="1" applyFill="1" applyBorder="1" applyAlignment="1">
      <alignment vertical="center"/>
    </xf>
    <xf numFmtId="0" fontId="13" fillId="8" borderId="0" xfId="0" applyFont="1" applyFill="1" applyAlignment="1">
      <alignment vertical="center"/>
    </xf>
    <xf numFmtId="44" fontId="15" fillId="8" borderId="0" xfId="1" applyFont="1" applyFill="1"/>
    <xf numFmtId="0" fontId="14" fillId="6" borderId="29" xfId="0" applyFont="1" applyFill="1" applyBorder="1" applyAlignment="1" applyProtection="1">
      <alignment horizontal="left" vertical="center"/>
      <protection locked="0"/>
    </xf>
    <xf numFmtId="0" fontId="14" fillId="8" borderId="21" xfId="0" applyFont="1" applyFill="1" applyBorder="1"/>
    <xf numFmtId="0" fontId="26" fillId="9" borderId="0" xfId="0" applyFont="1" applyFill="1" applyAlignment="1">
      <alignment vertical="center"/>
    </xf>
    <xf numFmtId="0" fontId="23" fillId="9" borderId="0" xfId="0" applyFont="1" applyFill="1" applyAlignment="1">
      <alignment vertical="center"/>
    </xf>
    <xf numFmtId="0" fontId="14" fillId="8" borderId="0" xfId="0" applyFont="1" applyFill="1" applyAlignment="1">
      <alignment vertical="top" wrapText="1"/>
    </xf>
    <xf numFmtId="0" fontId="11" fillId="8" borderId="0" xfId="0" applyFont="1" applyFill="1" applyAlignment="1">
      <alignment vertical="top" wrapText="1"/>
    </xf>
    <xf numFmtId="0" fontId="21" fillId="8" borderId="0" xfId="0" applyFont="1" applyFill="1" applyAlignment="1">
      <alignment vertical="center"/>
    </xf>
    <xf numFmtId="0" fontId="25" fillId="10" borderId="22" xfId="0" applyFont="1" applyFill="1" applyBorder="1" applyAlignment="1">
      <alignment horizontal="center"/>
    </xf>
    <xf numFmtId="0" fontId="27" fillId="8" borderId="0" xfId="0" applyFont="1" applyFill="1" applyAlignment="1">
      <alignment vertical="top" wrapText="1"/>
    </xf>
    <xf numFmtId="0" fontId="31" fillId="8" borderId="30" xfId="0" applyFont="1" applyFill="1" applyBorder="1" applyAlignment="1">
      <alignment vertical="center"/>
    </xf>
    <xf numFmtId="0" fontId="32" fillId="8" borderId="30" xfId="0" applyFont="1" applyFill="1" applyBorder="1" applyAlignment="1">
      <alignment vertical="center" wrapText="1"/>
    </xf>
    <xf numFmtId="0" fontId="31" fillId="8" borderId="30" xfId="0" applyFont="1" applyFill="1" applyBorder="1" applyAlignment="1">
      <alignment horizontal="center" vertical="center" wrapText="1"/>
    </xf>
    <xf numFmtId="0" fontId="32" fillId="8" borderId="30" xfId="0" applyFont="1" applyFill="1" applyBorder="1" applyAlignment="1">
      <alignment horizontal="left" vertical="center" wrapText="1"/>
    </xf>
    <xf numFmtId="0" fontId="37" fillId="8" borderId="30" xfId="0" applyFont="1" applyFill="1" applyBorder="1" applyAlignment="1">
      <alignment horizontal="center" vertical="center" wrapText="1"/>
    </xf>
    <xf numFmtId="0" fontId="40" fillId="0" borderId="1" xfId="0" applyFont="1" applyBorder="1" applyAlignment="1" applyProtection="1">
      <alignment horizontal="center" vertical="center"/>
      <protection locked="0"/>
    </xf>
    <xf numFmtId="0" fontId="40" fillId="0" borderId="2" xfId="0" applyFont="1" applyBorder="1" applyAlignment="1" applyProtection="1">
      <alignment horizontal="center" vertical="center"/>
      <protection locked="0"/>
    </xf>
    <xf numFmtId="8" fontId="42" fillId="9" borderId="30" xfId="0" applyNumberFormat="1" applyFont="1" applyFill="1" applyBorder="1" applyAlignment="1">
      <alignment horizontal="center" vertical="center"/>
    </xf>
    <xf numFmtId="0" fontId="31" fillId="8" borderId="30" xfId="0" applyFont="1" applyFill="1" applyBorder="1" applyAlignment="1">
      <alignment horizontal="center" vertical="center"/>
    </xf>
    <xf numFmtId="0" fontId="40" fillId="0" borderId="3" xfId="0" applyFont="1" applyBorder="1" applyAlignment="1" applyProtection="1">
      <alignment horizontal="center" vertical="center"/>
      <protection locked="0"/>
    </xf>
    <xf numFmtId="0" fontId="40" fillId="0" borderId="31" xfId="0" applyFont="1" applyBorder="1" applyAlignment="1" applyProtection="1">
      <alignment horizontal="center" vertical="center"/>
      <protection locked="0"/>
    </xf>
    <xf numFmtId="0" fontId="40" fillId="0" borderId="7" xfId="0" applyFont="1" applyBorder="1" applyAlignment="1" applyProtection="1">
      <alignment horizontal="center" vertical="center"/>
      <protection locked="0"/>
    </xf>
    <xf numFmtId="0" fontId="40" fillId="0" borderId="4" xfId="0" applyFont="1" applyBorder="1" applyAlignment="1" applyProtection="1">
      <alignment horizontal="center" vertical="center"/>
      <protection locked="0"/>
    </xf>
    <xf numFmtId="0" fontId="40" fillId="0" borderId="5" xfId="0" applyFont="1" applyBorder="1" applyAlignment="1" applyProtection="1">
      <alignment horizontal="center" vertical="center"/>
      <protection locked="0"/>
    </xf>
    <xf numFmtId="0" fontId="40" fillId="0" borderId="6" xfId="0" applyFont="1" applyBorder="1" applyAlignment="1" applyProtection="1">
      <alignment horizontal="center" vertical="center"/>
      <protection locked="0"/>
    </xf>
    <xf numFmtId="0" fontId="22" fillId="8" borderId="30" xfId="0" applyFont="1" applyFill="1" applyBorder="1" applyAlignment="1">
      <alignment vertical="center"/>
    </xf>
    <xf numFmtId="0" fontId="43" fillId="8" borderId="30" xfId="0" applyFont="1" applyFill="1" applyBorder="1" applyAlignment="1">
      <alignment horizontal="left" vertical="center"/>
    </xf>
    <xf numFmtId="0" fontId="22" fillId="8" borderId="30" xfId="0" applyFont="1" applyFill="1" applyBorder="1" applyAlignment="1">
      <alignment horizontal="center" vertical="center"/>
    </xf>
    <xf numFmtId="0" fontId="37" fillId="8" borderId="30" xfId="0" applyFont="1" applyFill="1" applyBorder="1" applyAlignment="1">
      <alignment horizontal="center" vertical="center"/>
    </xf>
    <xf numFmtId="8" fontId="37" fillId="8" borderId="30" xfId="0" applyNumberFormat="1" applyFont="1" applyFill="1" applyBorder="1" applyAlignment="1">
      <alignment horizontal="center" vertical="center"/>
    </xf>
    <xf numFmtId="0" fontId="32" fillId="8" borderId="30" xfId="0" applyFont="1" applyFill="1" applyBorder="1" applyAlignment="1">
      <alignment horizontal="center" vertical="center"/>
    </xf>
    <xf numFmtId="8" fontId="32" fillId="8" borderId="30" xfId="0" applyNumberFormat="1" applyFont="1" applyFill="1" applyBorder="1" applyAlignment="1">
      <alignment horizontal="center" vertical="center"/>
    </xf>
    <xf numFmtId="0" fontId="32" fillId="8" borderId="30" xfId="0" applyFont="1" applyFill="1" applyBorder="1" applyAlignment="1">
      <alignment vertical="center"/>
    </xf>
    <xf numFmtId="0" fontId="49" fillId="8" borderId="30" xfId="0" applyFont="1" applyFill="1" applyBorder="1" applyAlignment="1">
      <alignment horizontal="center" vertical="center"/>
    </xf>
    <xf numFmtId="164" fontId="31" fillId="8" borderId="30" xfId="0" applyNumberFormat="1" applyFont="1" applyFill="1" applyBorder="1" applyAlignment="1">
      <alignment horizontal="center" vertical="center"/>
    </xf>
    <xf numFmtId="0" fontId="48" fillId="8" borderId="30" xfId="0" applyFont="1" applyFill="1" applyBorder="1" applyAlignment="1">
      <alignment horizontal="center" vertical="center"/>
    </xf>
    <xf numFmtId="0" fontId="47" fillId="8" borderId="30" xfId="0" applyFont="1" applyFill="1" applyBorder="1" applyAlignment="1">
      <alignment horizontal="center" wrapText="1"/>
    </xf>
    <xf numFmtId="0" fontId="53" fillId="8" borderId="30" xfId="0" applyFont="1" applyFill="1" applyBorder="1" applyAlignment="1">
      <alignment horizontal="center" vertical="center" wrapText="1"/>
    </xf>
    <xf numFmtId="0" fontId="54" fillId="8" borderId="30" xfId="0" applyFont="1" applyFill="1" applyBorder="1" applyAlignment="1">
      <alignment horizontal="center" vertical="center"/>
    </xf>
    <xf numFmtId="0" fontId="58" fillId="8" borderId="30" xfId="0" applyFont="1" applyFill="1" applyBorder="1" applyAlignment="1">
      <alignment vertical="center"/>
    </xf>
    <xf numFmtId="0" fontId="39" fillId="0" borderId="35" xfId="0" applyFont="1" applyBorder="1" applyAlignment="1">
      <alignment horizontal="left" vertical="center"/>
    </xf>
    <xf numFmtId="0" fontId="39" fillId="0" borderId="40" xfId="0" applyFont="1" applyBorder="1" applyAlignment="1">
      <alignment horizontal="left" vertical="center"/>
    </xf>
    <xf numFmtId="0" fontId="39" fillId="0" borderId="36" xfId="0" applyFont="1" applyBorder="1" applyAlignment="1">
      <alignment horizontal="left" vertical="center"/>
    </xf>
    <xf numFmtId="0" fontId="39" fillId="0" borderId="37" xfId="0" applyFont="1" applyBorder="1" applyAlignment="1">
      <alignment horizontal="left" vertical="center"/>
    </xf>
    <xf numFmtId="0" fontId="40" fillId="0" borderId="45" xfId="0" applyFont="1" applyBorder="1" applyAlignment="1" applyProtection="1">
      <alignment horizontal="center" vertical="center"/>
      <protection locked="0"/>
    </xf>
    <xf numFmtId="0" fontId="40" fillId="0" borderId="46" xfId="0" applyFont="1" applyBorder="1" applyAlignment="1" applyProtection="1">
      <alignment horizontal="center" vertical="center"/>
      <protection locked="0"/>
    </xf>
    <xf numFmtId="0" fontId="31" fillId="8" borderId="34" xfId="0" applyFont="1" applyFill="1" applyBorder="1" applyAlignment="1">
      <alignment horizontal="center" vertical="center"/>
    </xf>
    <xf numFmtId="164" fontId="37" fillId="8" borderId="30" xfId="0" applyNumberFormat="1" applyFont="1" applyFill="1" applyBorder="1" applyAlignment="1">
      <alignment horizontal="center" vertical="center"/>
    </xf>
    <xf numFmtId="0" fontId="35" fillId="10" borderId="3" xfId="0" applyFont="1" applyFill="1" applyBorder="1" applyAlignment="1">
      <alignment horizontal="center" vertical="center" wrapText="1"/>
    </xf>
    <xf numFmtId="0" fontId="35" fillId="10" borderId="1" xfId="0" applyFont="1" applyFill="1" applyBorder="1" applyAlignment="1">
      <alignment horizontal="center" vertical="center" wrapText="1"/>
    </xf>
    <xf numFmtId="0" fontId="35" fillId="10" borderId="2" xfId="0" applyFont="1" applyFill="1" applyBorder="1" applyAlignment="1">
      <alignment horizontal="center" vertical="center" wrapText="1"/>
    </xf>
    <xf numFmtId="0" fontId="56" fillId="10" borderId="43" xfId="0" applyFont="1" applyFill="1" applyBorder="1" applyAlignment="1">
      <alignment horizontal="center" vertical="center"/>
    </xf>
    <xf numFmtId="0" fontId="56" fillId="10" borderId="14" xfId="0" applyFont="1" applyFill="1" applyBorder="1" applyAlignment="1">
      <alignment horizontal="center" vertical="center"/>
    </xf>
    <xf numFmtId="0" fontId="33" fillId="10" borderId="16" xfId="0" applyFont="1" applyFill="1" applyBorder="1" applyAlignment="1">
      <alignment horizontal="center" vertical="center"/>
    </xf>
    <xf numFmtId="0" fontId="33" fillId="10" borderId="14" xfId="0" applyFont="1" applyFill="1" applyBorder="1" applyAlignment="1">
      <alignment horizontal="center" vertical="center"/>
    </xf>
    <xf numFmtId="0" fontId="40" fillId="0" borderId="8" xfId="0" applyFont="1" applyBorder="1" applyAlignment="1" applyProtection="1">
      <alignment horizontal="center" vertical="center"/>
      <protection locked="0"/>
    </xf>
    <xf numFmtId="0" fontId="62" fillId="0" borderId="48" xfId="0" applyFont="1" applyBorder="1" applyAlignment="1" applyProtection="1">
      <alignment horizontal="center" vertical="center"/>
      <protection locked="0"/>
    </xf>
    <xf numFmtId="0" fontId="62" fillId="0" borderId="14" xfId="0" applyFont="1" applyBorder="1" applyAlignment="1" applyProtection="1">
      <alignment horizontal="center" vertical="center"/>
      <protection locked="0"/>
    </xf>
    <xf numFmtId="0" fontId="63" fillId="8" borderId="30" xfId="0" applyFont="1" applyFill="1" applyBorder="1" applyAlignment="1">
      <alignment horizontal="center" vertical="center"/>
    </xf>
    <xf numFmtId="0" fontId="64" fillId="10" borderId="52" xfId="0" applyFont="1" applyFill="1" applyBorder="1" applyAlignment="1">
      <alignment horizontal="center" vertical="center"/>
    </xf>
    <xf numFmtId="0" fontId="64" fillId="10" borderId="53" xfId="0" applyFont="1" applyFill="1" applyBorder="1" applyAlignment="1">
      <alignment horizontal="center" vertical="center"/>
    </xf>
    <xf numFmtId="0" fontId="63" fillId="8" borderId="30" xfId="0" applyFont="1" applyFill="1" applyBorder="1" applyAlignment="1">
      <alignment vertical="center"/>
    </xf>
    <xf numFmtId="0" fontId="63" fillId="8" borderId="30" xfId="0" applyFont="1" applyFill="1" applyBorder="1" applyAlignment="1">
      <alignment horizontal="center" vertical="center" wrapText="1"/>
    </xf>
    <xf numFmtId="0" fontId="50" fillId="10" borderId="41" xfId="0" applyFont="1" applyFill="1" applyBorder="1" applyAlignment="1">
      <alignment horizontal="left" vertical="center"/>
    </xf>
    <xf numFmtId="0" fontId="50" fillId="10" borderId="42" xfId="0" applyFont="1" applyFill="1" applyBorder="1" applyAlignment="1">
      <alignment horizontal="left" vertical="center"/>
    </xf>
    <xf numFmtId="0" fontId="50" fillId="6" borderId="42" xfId="0" applyFont="1" applyFill="1" applyBorder="1" applyAlignment="1" applyProtection="1">
      <alignment horizontal="left" vertical="center"/>
      <protection locked="0"/>
    </xf>
    <xf numFmtId="0" fontId="50" fillId="6" borderId="43" xfId="0" applyFont="1" applyFill="1" applyBorder="1" applyAlignment="1" applyProtection="1">
      <alignment horizontal="left" vertical="center"/>
      <protection locked="0"/>
    </xf>
    <xf numFmtId="0" fontId="42" fillId="8" borderId="30" xfId="0" applyFont="1" applyFill="1" applyBorder="1" applyAlignment="1">
      <alignment horizontal="left" vertical="center"/>
    </xf>
    <xf numFmtId="0" fontId="42" fillId="8" borderId="30" xfId="0" applyFont="1" applyFill="1" applyBorder="1" applyAlignment="1">
      <alignment vertical="center"/>
    </xf>
    <xf numFmtId="0" fontId="65" fillId="10" borderId="42" xfId="0" applyFont="1" applyFill="1" applyBorder="1" applyAlignment="1">
      <alignment horizontal="center" vertical="center"/>
    </xf>
    <xf numFmtId="0" fontId="65" fillId="10" borderId="0" xfId="0" applyFont="1" applyFill="1" applyAlignment="1">
      <alignment horizontal="center" vertical="center"/>
    </xf>
    <xf numFmtId="0" fontId="66" fillId="8" borderId="30" xfId="0" applyFont="1" applyFill="1" applyBorder="1" applyAlignment="1">
      <alignment vertical="center"/>
    </xf>
    <xf numFmtId="0" fontId="40" fillId="0" borderId="68" xfId="0" applyFont="1" applyBorder="1" applyAlignment="1" applyProtection="1">
      <alignment horizontal="center" vertical="center"/>
      <protection locked="0"/>
    </xf>
    <xf numFmtId="0" fontId="21" fillId="8" borderId="0" xfId="2" applyFont="1" applyFill="1" applyBorder="1" applyAlignment="1" applyProtection="1">
      <alignment horizontal="left" vertical="center" wrapText="1"/>
    </xf>
    <xf numFmtId="0" fontId="0" fillId="8" borderId="0" xfId="0" applyFill="1"/>
    <xf numFmtId="0" fontId="60" fillId="8" borderId="0" xfId="0" applyFont="1" applyFill="1"/>
    <xf numFmtId="0" fontId="67" fillId="8" borderId="0" xfId="0" applyFont="1" applyFill="1" applyAlignment="1">
      <alignment vertical="center"/>
    </xf>
    <xf numFmtId="0" fontId="71" fillId="8" borderId="0" xfId="0" applyFont="1" applyFill="1" applyAlignment="1">
      <alignment horizontal="center"/>
    </xf>
    <xf numFmtId="0" fontId="69" fillId="8" borderId="0" xfId="0" applyFont="1" applyFill="1" applyAlignment="1">
      <alignment horizontal="center"/>
    </xf>
    <xf numFmtId="49" fontId="15" fillId="8" borderId="0" xfId="0" applyNumberFormat="1" applyFont="1" applyFill="1"/>
    <xf numFmtId="49" fontId="51" fillId="8" borderId="0" xfId="0" applyNumberFormat="1" applyFont="1" applyFill="1" applyAlignment="1">
      <alignment horizontal="center" vertical="center"/>
    </xf>
    <xf numFmtId="49" fontId="74" fillId="8" borderId="0" xfId="0" applyNumberFormat="1" applyFont="1" applyFill="1" applyAlignment="1">
      <alignment vertical="center"/>
    </xf>
    <xf numFmtId="49" fontId="75" fillId="10" borderId="71" xfId="0" applyNumberFormat="1" applyFont="1" applyFill="1" applyBorder="1" applyAlignment="1">
      <alignment horizontal="center" vertical="center" wrapText="1"/>
    </xf>
    <xf numFmtId="49" fontId="76" fillId="10" borderId="71" xfId="0" applyNumberFormat="1" applyFont="1" applyFill="1" applyBorder="1" applyAlignment="1">
      <alignment horizontal="left" vertical="center"/>
    </xf>
    <xf numFmtId="49" fontId="78" fillId="10" borderId="71" xfId="0" applyNumberFormat="1" applyFont="1" applyFill="1" applyBorder="1" applyAlignment="1">
      <alignment horizontal="left" vertical="center"/>
    </xf>
    <xf numFmtId="164" fontId="77" fillId="10" borderId="71" xfId="0" applyNumberFormat="1" applyFont="1" applyFill="1" applyBorder="1" applyAlignment="1">
      <alignment horizontal="center" vertical="center"/>
    </xf>
    <xf numFmtId="0" fontId="31" fillId="8" borderId="30" xfId="0" applyFont="1" applyFill="1" applyBorder="1" applyAlignment="1" applyProtection="1">
      <alignment horizontal="center" vertical="center"/>
      <protection locked="0"/>
    </xf>
    <xf numFmtId="49" fontId="76" fillId="11" borderId="71" xfId="0" applyNumberFormat="1" applyFont="1" applyFill="1" applyBorder="1" applyAlignment="1">
      <alignment horizontal="left" vertical="center"/>
    </xf>
    <xf numFmtId="164" fontId="77" fillId="11" borderId="71" xfId="0" applyNumberFormat="1" applyFont="1" applyFill="1" applyBorder="1" applyAlignment="1">
      <alignment horizontal="center" vertical="center"/>
    </xf>
    <xf numFmtId="0" fontId="62" fillId="0" borderId="47" xfId="0" applyFont="1" applyBorder="1" applyAlignment="1" applyProtection="1">
      <alignment horizontal="center" vertical="center"/>
      <protection locked="0"/>
    </xf>
    <xf numFmtId="0" fontId="83" fillId="0" borderId="0" xfId="0" applyFont="1" applyAlignment="1">
      <alignment horizontal="center" vertical="center"/>
    </xf>
    <xf numFmtId="0" fontId="83" fillId="0" borderId="0" xfId="0" applyFont="1" applyAlignment="1">
      <alignment horizontal="left" vertical="center"/>
    </xf>
    <xf numFmtId="0" fontId="86" fillId="15" borderId="74" xfId="0" applyFont="1" applyFill="1" applyBorder="1" applyAlignment="1">
      <alignment horizontal="center" vertical="center"/>
    </xf>
    <xf numFmtId="0" fontId="86" fillId="15" borderId="71" xfId="0" applyFont="1" applyFill="1" applyBorder="1" applyAlignment="1">
      <alignment horizontal="center" vertical="center"/>
    </xf>
    <xf numFmtId="0" fontId="87" fillId="0" borderId="0" xfId="0" applyFont="1" applyAlignment="1">
      <alignment horizontal="center" vertical="center"/>
    </xf>
    <xf numFmtId="0" fontId="85" fillId="14" borderId="74" xfId="0" applyFont="1" applyFill="1" applyBorder="1" applyAlignment="1">
      <alignment horizontal="center" vertical="center"/>
    </xf>
    <xf numFmtId="0" fontId="85" fillId="14" borderId="71" xfId="0" applyFont="1" applyFill="1" applyBorder="1" applyAlignment="1">
      <alignment horizontal="center" vertical="center"/>
    </xf>
    <xf numFmtId="0" fontId="85" fillId="14" borderId="73" xfId="0" applyFont="1" applyFill="1" applyBorder="1" applyAlignment="1">
      <alignment horizontal="center" vertical="center"/>
    </xf>
    <xf numFmtId="0" fontId="85" fillId="14" borderId="77" xfId="0" applyFont="1" applyFill="1" applyBorder="1" applyAlignment="1">
      <alignment horizontal="center" vertical="center"/>
    </xf>
    <xf numFmtId="0" fontId="85" fillId="14" borderId="75" xfId="0" applyFont="1" applyFill="1" applyBorder="1" applyAlignment="1">
      <alignment horizontal="center" vertical="center"/>
    </xf>
    <xf numFmtId="0" fontId="85" fillId="14" borderId="78" xfId="0" applyFont="1" applyFill="1" applyBorder="1" applyAlignment="1">
      <alignment horizontal="center" vertical="center"/>
    </xf>
    <xf numFmtId="0" fontId="86" fillId="15" borderId="77" xfId="0" applyFont="1" applyFill="1" applyBorder="1" applyAlignment="1">
      <alignment horizontal="center" vertical="center"/>
    </xf>
    <xf numFmtId="0" fontId="86" fillId="15" borderId="75" xfId="0" applyFont="1" applyFill="1" applyBorder="1" applyAlignment="1">
      <alignment horizontal="center" vertical="center"/>
    </xf>
    <xf numFmtId="0" fontId="88" fillId="0" borderId="79" xfId="0" applyFont="1" applyBorder="1" applyAlignment="1">
      <alignment horizontal="left" vertical="center" wrapText="1"/>
    </xf>
    <xf numFmtId="0" fontId="83" fillId="0" borderId="80" xfId="0" applyFont="1" applyBorder="1" applyAlignment="1">
      <alignment horizontal="center" vertical="center"/>
    </xf>
    <xf numFmtId="0" fontId="83" fillId="0" borderId="81" xfId="0" applyFont="1" applyBorder="1" applyAlignment="1">
      <alignment horizontal="center" vertical="center"/>
    </xf>
    <xf numFmtId="0" fontId="83" fillId="0" borderId="79" xfId="0" applyFont="1" applyBorder="1" applyAlignment="1">
      <alignment horizontal="center" vertical="center"/>
    </xf>
    <xf numFmtId="0" fontId="88" fillId="0" borderId="80" xfId="0" applyFont="1" applyBorder="1" applyAlignment="1">
      <alignment horizontal="center" vertical="center"/>
    </xf>
    <xf numFmtId="0" fontId="88" fillId="0" borderId="81" xfId="0" applyFont="1" applyBorder="1" applyAlignment="1">
      <alignment horizontal="center" vertical="center"/>
    </xf>
    <xf numFmtId="0" fontId="88" fillId="0" borderId="0" xfId="0" applyFont="1" applyAlignment="1">
      <alignment horizontal="center" vertical="center"/>
    </xf>
    <xf numFmtId="0" fontId="91" fillId="0" borderId="0" xfId="0" applyFont="1"/>
    <xf numFmtId="0" fontId="92" fillId="17" borderId="71" xfId="0" applyFont="1" applyFill="1" applyBorder="1" applyAlignment="1">
      <alignment horizontal="right" vertical="center" wrapText="1"/>
    </xf>
    <xf numFmtId="14" fontId="94" fillId="0" borderId="71" xfId="0" applyNumberFormat="1" applyFont="1" applyBorder="1" applyAlignment="1">
      <alignment horizontal="center" vertical="center"/>
    </xf>
    <xf numFmtId="0" fontId="95" fillId="0" borderId="0" xfId="0" applyFont="1"/>
    <xf numFmtId="0" fontId="93" fillId="17" borderId="71" xfId="0" applyFont="1" applyFill="1" applyBorder="1" applyAlignment="1">
      <alignment horizontal="right" vertical="center" wrapText="1"/>
    </xf>
    <xf numFmtId="0" fontId="93" fillId="0" borderId="71" xfId="0" applyFont="1" applyBorder="1" applyAlignment="1">
      <alignment horizontal="center" vertical="center"/>
    </xf>
    <xf numFmtId="0" fontId="94" fillId="16" borderId="71" xfId="0" applyFont="1" applyFill="1" applyBorder="1" applyAlignment="1">
      <alignment horizontal="center" vertical="center"/>
    </xf>
    <xf numFmtId="0" fontId="94" fillId="13" borderId="75" xfId="0" applyFont="1" applyFill="1" applyBorder="1" applyAlignment="1">
      <alignment horizontal="center" vertical="center"/>
    </xf>
    <xf numFmtId="0" fontId="94" fillId="13" borderId="75" xfId="0" applyFont="1" applyFill="1" applyBorder="1" applyAlignment="1">
      <alignment horizontal="center" vertical="center" wrapText="1"/>
    </xf>
    <xf numFmtId="0" fontId="93" fillId="19" borderId="75" xfId="0" applyFont="1" applyFill="1" applyBorder="1" applyAlignment="1">
      <alignment horizontal="center" vertical="center"/>
    </xf>
    <xf numFmtId="0" fontId="94" fillId="16" borderId="75" xfId="0" applyFont="1" applyFill="1" applyBorder="1" applyAlignment="1">
      <alignment horizontal="center" vertical="center"/>
    </xf>
    <xf numFmtId="0" fontId="95" fillId="0" borderId="0" xfId="0" applyFont="1" applyAlignment="1">
      <alignment vertical="center"/>
    </xf>
    <xf numFmtId="0" fontId="93" fillId="0" borderId="87" xfId="0" applyFont="1" applyBorder="1" applyAlignment="1">
      <alignment horizontal="center" vertical="center" wrapText="1"/>
    </xf>
    <xf numFmtId="0" fontId="93" fillId="0" borderId="0" xfId="0" applyFont="1"/>
    <xf numFmtId="1" fontId="98" fillId="18" borderId="92" xfId="0" applyNumberFormat="1" applyFont="1" applyFill="1" applyBorder="1" applyAlignment="1">
      <alignment horizontal="center" vertical="center" wrapText="1"/>
    </xf>
    <xf numFmtId="44" fontId="94" fillId="0" borderId="92" xfId="1" applyFont="1" applyBorder="1" applyAlignment="1">
      <alignment vertical="center"/>
    </xf>
    <xf numFmtId="44" fontId="94" fillId="0" borderId="92" xfId="1" applyFont="1" applyFill="1" applyBorder="1" applyAlignment="1">
      <alignment horizontal="center" vertical="center" wrapText="1"/>
    </xf>
    <xf numFmtId="1" fontId="95" fillId="0" borderId="0" xfId="0" applyNumberFormat="1" applyFont="1" applyAlignment="1">
      <alignment vertical="center" wrapText="1"/>
    </xf>
    <xf numFmtId="0" fontId="97" fillId="0" borderId="0" xfId="0" applyFont="1"/>
    <xf numFmtId="1" fontId="98" fillId="15" borderId="71" xfId="0" applyNumberFormat="1" applyFont="1" applyFill="1" applyBorder="1" applyAlignment="1">
      <alignment horizontal="center" vertical="center" wrapText="1"/>
    </xf>
    <xf numFmtId="44" fontId="94" fillId="0" borderId="71" xfId="1" applyFont="1" applyBorder="1" applyAlignment="1">
      <alignment vertical="center"/>
    </xf>
    <xf numFmtId="44" fontId="94" fillId="0" borderId="71" xfId="1" applyFont="1" applyFill="1" applyBorder="1" applyAlignment="1">
      <alignment horizontal="center" vertical="center" wrapText="1"/>
    </xf>
    <xf numFmtId="1" fontId="99" fillId="17" borderId="71" xfId="0" applyNumberFormat="1" applyFont="1" applyFill="1" applyBorder="1" applyAlignment="1">
      <alignment vertical="center" wrapText="1"/>
    </xf>
    <xf numFmtId="44" fontId="100" fillId="17" borderId="71" xfId="1" applyFont="1" applyFill="1" applyBorder="1" applyAlignment="1">
      <alignment horizontal="center" vertical="center" wrapText="1"/>
    </xf>
    <xf numFmtId="44" fontId="94" fillId="0" borderId="71" xfId="1" applyFont="1" applyBorder="1" applyAlignment="1">
      <alignment horizontal="center" vertical="center" wrapText="1"/>
    </xf>
    <xf numFmtId="44" fontId="100" fillId="17" borderId="75" xfId="1" applyFont="1" applyFill="1" applyBorder="1" applyAlignment="1">
      <alignment horizontal="center" vertical="center" wrapText="1"/>
    </xf>
    <xf numFmtId="44" fontId="94" fillId="0" borderId="75" xfId="1" applyFont="1" applyBorder="1" applyAlignment="1">
      <alignment horizontal="center" vertical="center" wrapText="1"/>
    </xf>
    <xf numFmtId="0" fontId="94" fillId="0" borderId="0" xfId="0" applyFont="1"/>
    <xf numFmtId="0" fontId="94" fillId="0" borderId="0" xfId="0" applyFont="1" applyAlignment="1">
      <alignment horizontal="center"/>
    </xf>
    <xf numFmtId="44" fontId="94" fillId="5" borderId="95" xfId="0" applyNumberFormat="1" applyFont="1" applyFill="1" applyBorder="1" applyAlignment="1">
      <alignment horizontal="center" vertical="center"/>
    </xf>
    <xf numFmtId="0" fontId="91" fillId="0" borderId="0" xfId="0" applyFont="1" applyAlignment="1">
      <alignment horizontal="center"/>
    </xf>
    <xf numFmtId="0" fontId="91" fillId="0" borderId="0" xfId="0" applyFont="1" applyAlignment="1">
      <alignment vertical="center"/>
    </xf>
    <xf numFmtId="0" fontId="85" fillId="5" borderId="0" xfId="0" applyFont="1" applyFill="1"/>
    <xf numFmtId="0" fontId="91" fillId="5" borderId="0" xfId="0" applyFont="1" applyFill="1"/>
    <xf numFmtId="0" fontId="89" fillId="5" borderId="0" xfId="0" applyFont="1" applyFill="1"/>
    <xf numFmtId="0" fontId="83" fillId="5" borderId="0" xfId="0" applyFont="1" applyFill="1" applyAlignment="1">
      <alignment horizontal="center" vertical="center"/>
    </xf>
    <xf numFmtId="0" fontId="85" fillId="14" borderId="97" xfId="0" applyFont="1" applyFill="1" applyBorder="1" applyAlignment="1">
      <alignment horizontal="center" vertical="center"/>
    </xf>
    <xf numFmtId="0" fontId="85" fillId="14" borderId="98" xfId="0" applyFont="1" applyFill="1" applyBorder="1" applyAlignment="1">
      <alignment horizontal="center" vertical="center"/>
    </xf>
    <xf numFmtId="0" fontId="88" fillId="0" borderId="99" xfId="0" applyFont="1" applyBorder="1" applyAlignment="1">
      <alignment horizontal="center" vertical="center"/>
    </xf>
    <xf numFmtId="0" fontId="101" fillId="21" borderId="102" xfId="0" applyFont="1" applyFill="1" applyBorder="1" applyAlignment="1">
      <alignment horizontal="center" vertical="center"/>
    </xf>
    <xf numFmtId="0" fontId="103" fillId="8" borderId="0" xfId="0" applyFont="1" applyFill="1" applyAlignment="1">
      <alignment vertical="center"/>
    </xf>
    <xf numFmtId="8" fontId="37" fillId="8" borderId="67" xfId="0" applyNumberFormat="1" applyFont="1" applyFill="1" applyBorder="1" applyAlignment="1">
      <alignment vertical="center"/>
    </xf>
    <xf numFmtId="8" fontId="37" fillId="8" borderId="60" xfId="0" applyNumberFormat="1" applyFont="1" applyFill="1" applyBorder="1" applyAlignment="1">
      <alignment vertical="center"/>
    </xf>
    <xf numFmtId="8" fontId="37" fillId="8" borderId="34" xfId="0" applyNumberFormat="1" applyFont="1" applyFill="1" applyBorder="1" applyAlignment="1">
      <alignment vertical="center"/>
    </xf>
    <xf numFmtId="0" fontId="50" fillId="9" borderId="0" xfId="0" applyFont="1" applyFill="1" applyAlignment="1">
      <alignment vertical="center"/>
    </xf>
    <xf numFmtId="0" fontId="50" fillId="9" borderId="39" xfId="0" applyFont="1" applyFill="1" applyBorder="1" applyAlignment="1">
      <alignment vertical="center"/>
    </xf>
    <xf numFmtId="0" fontId="82" fillId="0" borderId="0" xfId="0" applyFont="1" applyAlignment="1">
      <alignment horizontal="center" vertical="center"/>
    </xf>
    <xf numFmtId="0" fontId="84" fillId="0" borderId="0" xfId="0" applyFont="1" applyAlignment="1">
      <alignment horizontal="center" vertical="center"/>
    </xf>
    <xf numFmtId="0" fontId="86" fillId="0" borderId="0" xfId="0" applyFont="1" applyAlignment="1">
      <alignment horizontal="center" vertical="center"/>
    </xf>
    <xf numFmtId="0" fontId="93" fillId="20" borderId="87" xfId="0" applyFont="1" applyFill="1" applyBorder="1" applyAlignment="1">
      <alignment horizontal="center" vertical="center" wrapText="1"/>
    </xf>
    <xf numFmtId="8" fontId="93" fillId="0" borderId="87" xfId="1" applyNumberFormat="1" applyFont="1" applyBorder="1" applyAlignment="1">
      <alignment horizontal="center" vertical="center" wrapText="1"/>
    </xf>
    <xf numFmtId="44" fontId="93" fillId="0" borderId="88" xfId="1" applyFont="1" applyFill="1" applyBorder="1" applyAlignment="1">
      <alignment horizontal="center" vertical="center" wrapText="1"/>
    </xf>
    <xf numFmtId="1" fontId="93" fillId="0" borderId="86" xfId="0" applyNumberFormat="1" applyFont="1" applyBorder="1" applyAlignment="1">
      <alignment horizontal="center" vertical="center" wrapText="1"/>
    </xf>
    <xf numFmtId="1" fontId="93" fillId="0" borderId="87" xfId="0" applyNumberFormat="1" applyFont="1" applyBorder="1" applyAlignment="1">
      <alignment horizontal="center" vertical="center" wrapText="1"/>
    </xf>
    <xf numFmtId="165" fontId="93" fillId="0" borderId="87" xfId="0" applyNumberFormat="1" applyFont="1" applyBorder="1" applyAlignment="1">
      <alignment horizontal="center" vertical="center" wrapText="1"/>
    </xf>
    <xf numFmtId="165" fontId="93" fillId="0" borderId="96" xfId="0" applyNumberFormat="1" applyFont="1" applyBorder="1" applyAlignment="1">
      <alignment horizontal="center" vertical="center" wrapText="1"/>
    </xf>
    <xf numFmtId="0" fontId="93" fillId="0" borderId="96" xfId="0" applyFont="1" applyBorder="1" applyAlignment="1">
      <alignment horizontal="center" vertical="center" wrapText="1"/>
    </xf>
    <xf numFmtId="44" fontId="29" fillId="8" borderId="0" xfId="1" applyFont="1" applyFill="1" applyBorder="1" applyAlignment="1">
      <alignment vertical="top"/>
    </xf>
    <xf numFmtId="0" fontId="63" fillId="8" borderId="35" xfId="0" applyFont="1" applyFill="1" applyBorder="1" applyAlignment="1">
      <alignment horizontal="center" vertical="center" wrapText="1"/>
    </xf>
    <xf numFmtId="0" fontId="104" fillId="8" borderId="0" xfId="0" applyFont="1" applyFill="1" applyAlignment="1">
      <alignment horizontal="center" vertical="top" wrapText="1"/>
    </xf>
    <xf numFmtId="0" fontId="31" fillId="8" borderId="35" xfId="0" applyFont="1" applyFill="1" applyBorder="1" applyAlignment="1">
      <alignment horizontal="center" vertical="center" wrapText="1"/>
    </xf>
    <xf numFmtId="0" fontId="37" fillId="8" borderId="35" xfId="0" applyFont="1" applyFill="1" applyBorder="1" applyAlignment="1">
      <alignment horizontal="center" vertical="center" wrapText="1"/>
    </xf>
    <xf numFmtId="0" fontId="31" fillId="8" borderId="36" xfId="0" applyFont="1" applyFill="1" applyBorder="1" applyAlignment="1">
      <alignment vertical="center"/>
    </xf>
    <xf numFmtId="0" fontId="50" fillId="10" borderId="44" xfId="0" applyFont="1" applyFill="1" applyBorder="1" applyAlignment="1">
      <alignment horizontal="left" vertical="center"/>
    </xf>
    <xf numFmtId="0" fontId="40" fillId="0" borderId="27" xfId="0" applyFont="1" applyBorder="1" applyAlignment="1" applyProtection="1">
      <alignment horizontal="center" vertical="center"/>
      <protection locked="0"/>
    </xf>
    <xf numFmtId="8" fontId="42" fillId="9" borderId="36" xfId="0" applyNumberFormat="1" applyFont="1" applyFill="1" applyBorder="1" applyAlignment="1">
      <alignment horizontal="center" vertical="center"/>
    </xf>
    <xf numFmtId="0" fontId="31" fillId="8" borderId="0" xfId="0" applyFont="1" applyFill="1" applyAlignment="1">
      <alignment horizontal="center" vertical="center" wrapText="1"/>
    </xf>
    <xf numFmtId="0" fontId="63" fillId="8" borderId="0" xfId="0" applyFont="1" applyFill="1" applyAlignment="1">
      <alignment horizontal="center" vertical="center" wrapText="1"/>
    </xf>
    <xf numFmtId="0" fontId="33" fillId="8" borderId="0" xfId="0" applyFont="1" applyFill="1" applyAlignment="1">
      <alignment horizontal="center" vertical="center" wrapText="1"/>
    </xf>
    <xf numFmtId="0" fontId="38" fillId="8" borderId="0" xfId="0" applyFont="1" applyFill="1" applyAlignment="1">
      <alignment horizontal="center" vertical="top" wrapText="1"/>
    </xf>
    <xf numFmtId="0" fontId="37" fillId="8" borderId="0" xfId="0" applyFont="1" applyFill="1" applyAlignment="1">
      <alignment horizontal="center" vertical="center" wrapText="1"/>
    </xf>
    <xf numFmtId="0" fontId="22" fillId="8" borderId="0" xfId="0" applyFont="1" applyFill="1" applyAlignment="1">
      <alignment horizontal="center" wrapText="1"/>
    </xf>
    <xf numFmtId="0" fontId="50" fillId="10" borderId="106" xfId="0" applyFont="1" applyFill="1" applyBorder="1" applyAlignment="1">
      <alignment horizontal="left" vertical="center"/>
    </xf>
    <xf numFmtId="0" fontId="31" fillId="8" borderId="35" xfId="0" applyFont="1" applyFill="1" applyBorder="1" applyAlignment="1">
      <alignment vertical="center"/>
    </xf>
    <xf numFmtId="8" fontId="42" fillId="9" borderId="35" xfId="0" applyNumberFormat="1" applyFont="1" applyFill="1" applyBorder="1" applyAlignment="1">
      <alignment horizontal="center" vertical="center"/>
    </xf>
    <xf numFmtId="0" fontId="58" fillId="8" borderId="36" xfId="0" applyFont="1" applyFill="1" applyBorder="1" applyAlignment="1">
      <alignment vertical="center"/>
    </xf>
    <xf numFmtId="0" fontId="58" fillId="8" borderId="35" xfId="0" applyFont="1" applyFill="1" applyBorder="1" applyAlignment="1">
      <alignment vertical="center"/>
    </xf>
    <xf numFmtId="0" fontId="81" fillId="8" borderId="0" xfId="0" applyFont="1" applyFill="1" applyAlignment="1">
      <alignment vertical="center"/>
    </xf>
    <xf numFmtId="0" fontId="0" fillId="6" borderId="0" xfId="0" applyFill="1"/>
    <xf numFmtId="44" fontId="93" fillId="23" borderId="104" xfId="1" applyFont="1" applyFill="1" applyBorder="1" applyAlignment="1">
      <alignment horizontal="center" vertical="center" wrapText="1"/>
    </xf>
    <xf numFmtId="44" fontId="93" fillId="23" borderId="105" xfId="1" applyFont="1" applyFill="1" applyBorder="1" applyAlignment="1">
      <alignment horizontal="center" vertical="center" wrapText="1"/>
    </xf>
    <xf numFmtId="0" fontId="31" fillId="8" borderId="0" xfId="0" applyFont="1" applyFill="1" applyAlignment="1">
      <alignment vertical="center"/>
    </xf>
    <xf numFmtId="0" fontId="58" fillId="8" borderId="0" xfId="0" applyFont="1" applyFill="1" applyAlignment="1">
      <alignment vertical="center"/>
    </xf>
    <xf numFmtId="14" fontId="96" fillId="5" borderId="75" xfId="0" applyNumberFormat="1" applyFont="1" applyFill="1" applyBorder="1" applyAlignment="1">
      <alignment horizontal="center" vertical="center"/>
    </xf>
    <xf numFmtId="0" fontId="92" fillId="17" borderId="71" xfId="0" applyFont="1" applyFill="1" applyBorder="1" applyAlignment="1">
      <alignment horizontal="right" vertical="center"/>
    </xf>
    <xf numFmtId="0" fontId="106" fillId="24" borderId="0" xfId="0" applyFont="1" applyFill="1"/>
    <xf numFmtId="0" fontId="106" fillId="24" borderId="0" xfId="0" applyFont="1" applyFill="1" applyAlignment="1">
      <alignment horizontal="center"/>
    </xf>
    <xf numFmtId="0" fontId="106" fillId="24" borderId="0" xfId="0" applyFont="1" applyFill="1" applyAlignment="1">
      <alignment vertical="center"/>
    </xf>
    <xf numFmtId="14" fontId="106" fillId="24" borderId="0" xfId="0" applyNumberFormat="1" applyFont="1" applyFill="1"/>
    <xf numFmtId="0" fontId="107" fillId="0" borderId="0" xfId="0" applyFont="1"/>
    <xf numFmtId="44" fontId="94" fillId="0" borderId="71" xfId="1" applyFont="1" applyFill="1" applyBorder="1" applyAlignment="1">
      <alignment horizontal="right" vertical="center" wrapText="1"/>
    </xf>
    <xf numFmtId="1" fontId="106" fillId="24" borderId="0" xfId="0" applyNumberFormat="1" applyFont="1" applyFill="1"/>
    <xf numFmtId="14" fontId="96" fillId="17" borderId="109" xfId="0" applyNumberFormat="1" applyFont="1" applyFill="1" applyBorder="1" applyAlignment="1">
      <alignment horizontal="right" vertical="center" wrapText="1"/>
    </xf>
    <xf numFmtId="14" fontId="96" fillId="17" borderId="110" xfId="0" applyNumberFormat="1" applyFont="1" applyFill="1" applyBorder="1" applyAlignment="1">
      <alignment horizontal="right" vertical="center" wrapText="1"/>
    </xf>
    <xf numFmtId="14" fontId="96" fillId="5" borderId="75" xfId="0" applyNumberFormat="1" applyFont="1" applyFill="1" applyBorder="1" applyAlignment="1">
      <alignment horizontal="center" vertical="center" wrapText="1"/>
    </xf>
    <xf numFmtId="14" fontId="96" fillId="5" borderId="22" xfId="0" applyNumberFormat="1" applyFont="1" applyFill="1" applyBorder="1" applyAlignment="1">
      <alignment horizontal="center" vertical="center" wrapText="1"/>
    </xf>
    <xf numFmtId="14" fontId="96" fillId="17" borderId="71" xfId="0" applyNumberFormat="1" applyFont="1" applyFill="1" applyBorder="1" applyAlignment="1">
      <alignment horizontal="right" vertical="center" wrapText="1"/>
    </xf>
    <xf numFmtId="44" fontId="93" fillId="23" borderId="82" xfId="1" applyFont="1" applyFill="1" applyBorder="1" applyAlignment="1">
      <alignment horizontal="right" vertical="center"/>
    </xf>
    <xf numFmtId="44" fontId="93" fillId="23" borderId="74" xfId="1" applyFont="1" applyFill="1" applyBorder="1" applyAlignment="1">
      <alignment horizontal="right" vertical="center"/>
    </xf>
    <xf numFmtId="0" fontId="94" fillId="13" borderId="82" xfId="0" applyFont="1" applyFill="1" applyBorder="1" applyAlignment="1">
      <alignment horizontal="center"/>
    </xf>
    <xf numFmtId="0" fontId="94" fillId="13" borderId="83" xfId="0" applyFont="1" applyFill="1" applyBorder="1" applyAlignment="1">
      <alignment horizontal="center"/>
    </xf>
    <xf numFmtId="0" fontId="94" fillId="13" borderId="74" xfId="0" applyFont="1" applyFill="1" applyBorder="1" applyAlignment="1">
      <alignment horizontal="center"/>
    </xf>
    <xf numFmtId="0" fontId="94" fillId="18" borderId="84" xfId="0" applyFont="1" applyFill="1" applyBorder="1" applyAlignment="1">
      <alignment horizontal="center" vertical="center"/>
    </xf>
    <xf numFmtId="0" fontId="94" fillId="18" borderId="85" xfId="0" applyFont="1" applyFill="1" applyBorder="1" applyAlignment="1">
      <alignment horizontal="center" vertical="center"/>
    </xf>
    <xf numFmtId="0" fontId="94" fillId="18" borderId="26" xfId="0" applyFont="1" applyFill="1" applyBorder="1" applyAlignment="1">
      <alignment horizontal="center" vertical="center"/>
    </xf>
    <xf numFmtId="0" fontId="94" fillId="18" borderId="0" xfId="0" applyFont="1" applyFill="1" applyAlignment="1">
      <alignment horizontal="center" vertical="center"/>
    </xf>
    <xf numFmtId="0" fontId="90" fillId="16" borderId="82" xfId="0" applyFont="1" applyFill="1" applyBorder="1" applyAlignment="1">
      <alignment horizontal="center" vertical="center"/>
    </xf>
    <xf numFmtId="0" fontId="90" fillId="16" borderId="83" xfId="0" applyFont="1" applyFill="1" applyBorder="1" applyAlignment="1">
      <alignment horizontal="center" vertical="center"/>
    </xf>
    <xf numFmtId="0" fontId="90" fillId="16" borderId="74" xfId="0" applyFont="1" applyFill="1" applyBorder="1" applyAlignment="1">
      <alignment horizontal="center" vertical="center"/>
    </xf>
    <xf numFmtId="0" fontId="93" fillId="0" borderId="82" xfId="0" applyFont="1" applyBorder="1" applyAlignment="1">
      <alignment horizontal="left" vertical="center"/>
    </xf>
    <xf numFmtId="0" fontId="93" fillId="0" borderId="83" xfId="0" applyFont="1" applyBorder="1" applyAlignment="1">
      <alignment horizontal="left" vertical="center"/>
    </xf>
    <xf numFmtId="0" fontId="93" fillId="0" borderId="74" xfId="0" applyFont="1" applyBorder="1" applyAlignment="1">
      <alignment horizontal="left" vertical="center"/>
    </xf>
    <xf numFmtId="14" fontId="93" fillId="17" borderId="82" xfId="0" applyNumberFormat="1" applyFont="1" applyFill="1" applyBorder="1" applyAlignment="1">
      <alignment horizontal="right" vertical="center" wrapText="1"/>
    </xf>
    <xf numFmtId="14" fontId="93" fillId="17" borderId="74" xfId="0" applyNumberFormat="1" applyFont="1" applyFill="1" applyBorder="1" applyAlignment="1">
      <alignment horizontal="right" vertical="center" wrapText="1"/>
    </xf>
    <xf numFmtId="0" fontId="93" fillId="17" borderId="82" xfId="0" applyFont="1" applyFill="1" applyBorder="1" applyAlignment="1">
      <alignment horizontal="right" vertical="center"/>
    </xf>
    <xf numFmtId="0" fontId="93" fillId="17" borderId="74" xfId="0" applyFont="1" applyFill="1" applyBorder="1" applyAlignment="1">
      <alignment horizontal="right" vertical="center"/>
    </xf>
    <xf numFmtId="0" fontId="93" fillId="0" borderId="82" xfId="0" applyFont="1" applyBorder="1" applyAlignment="1">
      <alignment horizontal="left" vertical="center" wrapText="1"/>
    </xf>
    <xf numFmtId="0" fontId="93" fillId="0" borderId="83" xfId="0" applyFont="1" applyBorder="1" applyAlignment="1">
      <alignment horizontal="left" vertical="center" wrapText="1"/>
    </xf>
    <xf numFmtId="0" fontId="93" fillId="0" borderId="74" xfId="0" applyFont="1" applyBorder="1" applyAlignment="1">
      <alignment horizontal="left" vertical="center" wrapText="1"/>
    </xf>
    <xf numFmtId="14" fontId="96" fillId="17" borderId="84" xfId="0" applyNumberFormat="1" applyFont="1" applyFill="1" applyBorder="1" applyAlignment="1">
      <alignment horizontal="right" vertical="center" wrapText="1"/>
    </xf>
    <xf numFmtId="14" fontId="96" fillId="17" borderId="77" xfId="0" applyNumberFormat="1" applyFont="1" applyFill="1" applyBorder="1" applyAlignment="1">
      <alignment horizontal="right" vertical="center" wrapText="1"/>
    </xf>
    <xf numFmtId="0" fontId="93" fillId="0" borderId="82" xfId="0" applyFont="1" applyBorder="1" applyAlignment="1">
      <alignment horizontal="center" vertical="center" wrapText="1"/>
    </xf>
    <xf numFmtId="0" fontId="93" fillId="0" borderId="83" xfId="0" applyFont="1" applyBorder="1" applyAlignment="1">
      <alignment horizontal="center" vertical="center" wrapText="1"/>
    </xf>
    <xf numFmtId="49" fontId="93" fillId="0" borderId="82" xfId="0" applyNumberFormat="1" applyFont="1" applyBorder="1" applyAlignment="1">
      <alignment horizontal="left" vertical="center" wrapText="1"/>
    </xf>
    <xf numFmtId="1" fontId="97" fillId="0" borderId="92" xfId="0" applyNumberFormat="1" applyFont="1" applyBorder="1" applyAlignment="1">
      <alignment horizontal="center" vertical="center" wrapText="1"/>
    </xf>
    <xf numFmtId="44" fontId="93" fillId="0" borderId="104" xfId="1" applyFont="1" applyBorder="1" applyAlignment="1">
      <alignment horizontal="center" vertical="center" wrapText="1"/>
    </xf>
    <xf numFmtId="44" fontId="93" fillId="0" borderId="105" xfId="1" applyFont="1" applyBorder="1" applyAlignment="1">
      <alignment horizontal="center" vertical="center" wrapText="1"/>
    </xf>
    <xf numFmtId="1" fontId="93" fillId="0" borderId="89" xfId="0" applyNumberFormat="1" applyFont="1" applyBorder="1" applyAlignment="1">
      <alignment horizontal="center" vertical="center" wrapText="1"/>
    </xf>
    <xf numFmtId="1" fontId="93" fillId="0" borderId="90" xfId="0" applyNumberFormat="1" applyFont="1" applyBorder="1" applyAlignment="1">
      <alignment horizontal="center" vertical="center" wrapText="1"/>
    </xf>
    <xf numFmtId="1" fontId="93" fillId="0" borderId="91" xfId="0" applyNumberFormat="1" applyFont="1" applyBorder="1" applyAlignment="1">
      <alignment horizontal="center" vertical="center" wrapText="1"/>
    </xf>
    <xf numFmtId="164" fontId="99" fillId="17" borderId="71" xfId="0" applyNumberFormat="1" applyFont="1" applyFill="1" applyBorder="1" applyAlignment="1">
      <alignment horizontal="right" vertical="center" wrapText="1"/>
    </xf>
    <xf numFmtId="164" fontId="99" fillId="17" borderId="75" xfId="0" applyNumberFormat="1" applyFont="1" applyFill="1" applyBorder="1" applyAlignment="1">
      <alignment horizontal="right" vertical="center" wrapText="1"/>
    </xf>
    <xf numFmtId="0" fontId="94" fillId="5" borderId="93" xfId="0" applyFont="1" applyFill="1" applyBorder="1" applyAlignment="1">
      <alignment horizontal="center" vertical="center"/>
    </xf>
    <xf numFmtId="0" fontId="94" fillId="5" borderId="94" xfId="0" applyFont="1" applyFill="1" applyBorder="1" applyAlignment="1">
      <alignment horizontal="center" vertical="center"/>
    </xf>
    <xf numFmtId="1" fontId="95" fillId="0" borderId="71" xfId="0" applyNumberFormat="1" applyFont="1" applyBorder="1" applyAlignment="1">
      <alignment horizontal="center" vertical="center" wrapText="1"/>
    </xf>
    <xf numFmtId="0" fontId="99" fillId="17" borderId="71" xfId="0" applyFont="1" applyFill="1" applyBorder="1" applyAlignment="1">
      <alignment horizontal="right" vertical="center" wrapText="1"/>
    </xf>
    <xf numFmtId="44" fontId="93" fillId="23" borderId="104" xfId="1" applyFont="1" applyFill="1" applyBorder="1" applyAlignment="1">
      <alignment horizontal="center" vertical="center" wrapText="1"/>
    </xf>
    <xf numFmtId="44" fontId="93" fillId="23" borderId="105" xfId="1" applyFont="1" applyFill="1" applyBorder="1" applyAlignment="1">
      <alignment horizontal="center" vertical="center" wrapText="1"/>
    </xf>
    <xf numFmtId="0" fontId="94" fillId="15" borderId="84" xfId="0" applyFont="1" applyFill="1" applyBorder="1" applyAlignment="1">
      <alignment horizontal="center" vertical="center"/>
    </xf>
    <xf numFmtId="0" fontId="94" fillId="15" borderId="77" xfId="0" applyFont="1" applyFill="1" applyBorder="1" applyAlignment="1">
      <alignment horizontal="center" vertical="center"/>
    </xf>
    <xf numFmtId="0" fontId="94" fillId="15" borderId="107" xfId="0" applyFont="1" applyFill="1" applyBorder="1" applyAlignment="1">
      <alignment horizontal="center" vertical="center"/>
    </xf>
    <xf numFmtId="0" fontId="94" fillId="15" borderId="108" xfId="0" applyFont="1" applyFill="1" applyBorder="1" applyAlignment="1">
      <alignment horizontal="center" vertical="center"/>
    </xf>
    <xf numFmtId="49" fontId="93" fillId="6" borderId="71" xfId="0" applyNumberFormat="1" applyFont="1" applyFill="1" applyBorder="1" applyAlignment="1">
      <alignment horizontal="center" vertical="center"/>
    </xf>
    <xf numFmtId="49" fontId="93" fillId="6" borderId="82" xfId="0" applyNumberFormat="1" applyFont="1" applyFill="1" applyBorder="1" applyAlignment="1">
      <alignment horizontal="center" vertical="center"/>
    </xf>
    <xf numFmtId="0" fontId="93" fillId="17" borderId="84" xfId="0" applyFont="1" applyFill="1" applyBorder="1" applyAlignment="1">
      <alignment horizontal="right" vertical="center" wrapText="1"/>
    </xf>
    <xf numFmtId="0" fontId="93" fillId="17" borderId="26" xfId="0" applyFont="1" applyFill="1" applyBorder="1" applyAlignment="1">
      <alignment horizontal="right" vertical="center"/>
    </xf>
    <xf numFmtId="0" fontId="93" fillId="17" borderId="109" xfId="0" applyFont="1" applyFill="1" applyBorder="1" applyAlignment="1">
      <alignment horizontal="right" vertical="center"/>
    </xf>
    <xf numFmtId="0" fontId="85" fillId="14" borderId="100" xfId="0" applyFont="1" applyFill="1" applyBorder="1" applyAlignment="1">
      <alignment horizontal="center" vertical="center"/>
    </xf>
    <xf numFmtId="0" fontId="85" fillId="14" borderId="83" xfId="0" applyFont="1" applyFill="1" applyBorder="1" applyAlignment="1">
      <alignment horizontal="center" vertical="center"/>
    </xf>
    <xf numFmtId="0" fontId="85" fillId="14" borderId="101" xfId="0" applyFont="1" applyFill="1" applyBorder="1" applyAlignment="1">
      <alignment horizontal="center" vertical="center"/>
    </xf>
    <xf numFmtId="0" fontId="82" fillId="0" borderId="0" xfId="0" applyFont="1" applyAlignment="1">
      <alignment horizontal="center" vertical="center"/>
    </xf>
    <xf numFmtId="0" fontId="84" fillId="12" borderId="72" xfId="0" applyFont="1" applyFill="1" applyBorder="1" applyAlignment="1">
      <alignment horizontal="center" vertical="center"/>
    </xf>
    <xf numFmtId="0" fontId="85" fillId="13" borderId="71" xfId="0" applyFont="1" applyFill="1" applyBorder="1" applyAlignment="1">
      <alignment horizontal="center" vertical="center"/>
    </xf>
    <xf numFmtId="0" fontId="85" fillId="13" borderId="75" xfId="0" applyFont="1" applyFill="1" applyBorder="1" applyAlignment="1">
      <alignment horizontal="center" vertical="center"/>
    </xf>
    <xf numFmtId="0" fontId="85" fillId="13" borderId="73" xfId="0" applyFont="1" applyFill="1" applyBorder="1" applyAlignment="1">
      <alignment horizontal="center" vertical="center"/>
    </xf>
    <xf numFmtId="0" fontId="85" fillId="13" borderId="76" xfId="0" applyFont="1" applyFill="1" applyBorder="1" applyAlignment="1">
      <alignment horizontal="center" vertical="center"/>
    </xf>
    <xf numFmtId="0" fontId="86" fillId="15" borderId="74" xfId="0" applyFont="1" applyFill="1" applyBorder="1" applyAlignment="1">
      <alignment horizontal="center" vertical="center"/>
    </xf>
    <xf numFmtId="0" fontId="86" fillId="15" borderId="71" xfId="0" applyFont="1" applyFill="1" applyBorder="1" applyAlignment="1">
      <alignment horizontal="center" vertical="center"/>
    </xf>
    <xf numFmtId="0" fontId="30" fillId="8" borderId="0" xfId="0" applyFont="1" applyFill="1" applyAlignment="1">
      <alignment horizontal="center"/>
    </xf>
    <xf numFmtId="0" fontId="11" fillId="6" borderId="0" xfId="0" applyFont="1" applyFill="1" applyAlignment="1" applyProtection="1">
      <alignment horizontal="left" vertical="top" wrapText="1"/>
      <protection locked="0"/>
    </xf>
    <xf numFmtId="0" fontId="18" fillId="8" borderId="0" xfId="0" applyFont="1" applyFill="1" applyAlignment="1">
      <alignment horizontal="left" vertical="top" wrapText="1"/>
    </xf>
    <xf numFmtId="0" fontId="11" fillId="10" borderId="22" xfId="0" applyFont="1" applyFill="1" applyBorder="1" applyAlignment="1">
      <alignment horizontal="left" vertical="top" wrapText="1"/>
    </xf>
    <xf numFmtId="0" fontId="11" fillId="10" borderId="26" xfId="0" applyFont="1" applyFill="1" applyBorder="1" applyAlignment="1">
      <alignment horizontal="left" vertical="top" wrapText="1"/>
    </xf>
    <xf numFmtId="0" fontId="21" fillId="8" borderId="0" xfId="0" applyFont="1" applyFill="1" applyAlignment="1">
      <alignment horizontal="right" vertical="center" wrapText="1"/>
    </xf>
    <xf numFmtId="0" fontId="21" fillId="8" borderId="0" xfId="0" applyFont="1" applyFill="1" applyAlignment="1">
      <alignment horizontal="right" vertical="center"/>
    </xf>
    <xf numFmtId="8" fontId="42" fillId="9" borderId="15" xfId="0" applyNumberFormat="1" applyFont="1" applyFill="1" applyBorder="1" applyAlignment="1">
      <alignment horizontal="center" vertical="center"/>
    </xf>
    <xf numFmtId="8" fontId="42" fillId="9" borderId="0" xfId="0" applyNumberFormat="1" applyFont="1" applyFill="1" applyAlignment="1">
      <alignment horizontal="center" vertical="center"/>
    </xf>
    <xf numFmtId="0" fontId="42" fillId="10" borderId="35" xfId="0" applyFont="1" applyFill="1" applyBorder="1" applyAlignment="1">
      <alignment horizontal="center" vertical="center" wrapText="1"/>
    </xf>
    <xf numFmtId="0" fontId="42" fillId="10" borderId="44" xfId="0" applyFont="1" applyFill="1" applyBorder="1" applyAlignment="1">
      <alignment horizontal="center" vertical="center" wrapText="1"/>
    </xf>
    <xf numFmtId="8" fontId="42" fillId="9" borderId="30" xfId="0" applyNumberFormat="1" applyFont="1" applyFill="1" applyBorder="1" applyAlignment="1">
      <alignment horizontal="center" vertical="center"/>
    </xf>
    <xf numFmtId="8" fontId="41" fillId="8" borderId="30" xfId="0" applyNumberFormat="1" applyFont="1" applyFill="1" applyBorder="1" applyAlignment="1">
      <alignment horizontal="center" vertical="center"/>
    </xf>
    <xf numFmtId="0" fontId="38" fillId="8" borderId="30" xfId="0" applyFont="1" applyFill="1" applyBorder="1" applyAlignment="1">
      <alignment horizontal="center" vertical="top" wrapText="1"/>
    </xf>
    <xf numFmtId="0" fontId="51" fillId="8" borderId="30" xfId="0" applyFont="1" applyFill="1" applyBorder="1" applyAlignment="1">
      <alignment horizontal="center" vertical="center" wrapText="1"/>
    </xf>
    <xf numFmtId="8" fontId="33" fillId="9" borderId="7" xfId="0" applyNumberFormat="1" applyFont="1" applyFill="1" applyBorder="1" applyAlignment="1">
      <alignment horizontal="center" vertical="center"/>
    </xf>
    <xf numFmtId="8" fontId="33" fillId="9" borderId="27" xfId="0" applyNumberFormat="1" applyFont="1" applyFill="1" applyBorder="1" applyAlignment="1">
      <alignment horizontal="center" vertical="center"/>
    </xf>
    <xf numFmtId="8" fontId="33" fillId="9" borderId="3" xfId="0" applyNumberFormat="1" applyFont="1" applyFill="1" applyBorder="1" applyAlignment="1">
      <alignment horizontal="center" vertical="center"/>
    </xf>
    <xf numFmtId="8" fontId="33" fillId="9" borderId="2" xfId="0" applyNumberFormat="1" applyFont="1" applyFill="1" applyBorder="1" applyAlignment="1">
      <alignment horizontal="center" vertical="center"/>
    </xf>
    <xf numFmtId="8" fontId="33" fillId="9" borderId="4" xfId="0" applyNumberFormat="1" applyFont="1" applyFill="1" applyBorder="1" applyAlignment="1">
      <alignment horizontal="center" vertical="center"/>
    </xf>
    <xf numFmtId="8" fontId="33" fillId="9" borderId="6" xfId="0" applyNumberFormat="1" applyFont="1" applyFill="1" applyBorder="1" applyAlignment="1">
      <alignment horizontal="center" vertical="center"/>
    </xf>
    <xf numFmtId="0" fontId="32" fillId="8" borderId="30" xfId="0" applyFont="1" applyFill="1" applyBorder="1" applyAlignment="1">
      <alignment horizontal="center" vertical="center"/>
    </xf>
    <xf numFmtId="0" fontId="33" fillId="10" borderId="49" xfId="0" applyFont="1" applyFill="1" applyBorder="1" applyAlignment="1">
      <alignment horizontal="center" vertical="distributed" wrapText="1"/>
    </xf>
    <xf numFmtId="0" fontId="33" fillId="10" borderId="50" xfId="0" applyFont="1" applyFill="1" applyBorder="1" applyAlignment="1">
      <alignment horizontal="center" vertical="distributed"/>
    </xf>
    <xf numFmtId="0" fontId="33" fillId="10" borderId="51" xfId="0" applyFont="1" applyFill="1" applyBorder="1" applyAlignment="1">
      <alignment horizontal="center" vertical="distributed"/>
    </xf>
    <xf numFmtId="0" fontId="37" fillId="8" borderId="30" xfId="0" applyFont="1" applyFill="1" applyBorder="1" applyAlignment="1">
      <alignment horizontal="center" vertical="center" wrapText="1"/>
    </xf>
    <xf numFmtId="0" fontId="50" fillId="9" borderId="37" xfId="0" applyFont="1" applyFill="1" applyBorder="1" applyAlignment="1">
      <alignment horizontal="center" vertical="center"/>
    </xf>
    <xf numFmtId="0" fontId="50" fillId="9" borderId="0" xfId="0" applyFont="1" applyFill="1" applyAlignment="1">
      <alignment horizontal="center" vertical="center"/>
    </xf>
    <xf numFmtId="0" fontId="50" fillId="9" borderId="38" xfId="0" applyFont="1" applyFill="1" applyBorder="1" applyAlignment="1">
      <alignment horizontal="center" vertical="center"/>
    </xf>
    <xf numFmtId="0" fontId="50" fillId="9" borderId="39" xfId="0" applyFont="1" applyFill="1" applyBorder="1" applyAlignment="1">
      <alignment horizontal="center" vertical="center"/>
    </xf>
    <xf numFmtId="0" fontId="47" fillId="8" borderId="30" xfId="0" applyFont="1" applyFill="1" applyBorder="1" applyAlignment="1">
      <alignment horizontal="center" wrapText="1"/>
    </xf>
    <xf numFmtId="0" fontId="66" fillId="8" borderId="30" xfId="0" applyFont="1" applyFill="1" applyBorder="1" applyAlignment="1">
      <alignment horizontal="center" vertical="center" wrapText="1"/>
    </xf>
    <xf numFmtId="0" fontId="63" fillId="8" borderId="30" xfId="0" applyFont="1" applyFill="1" applyBorder="1" applyAlignment="1">
      <alignment horizontal="center" vertical="center"/>
    </xf>
    <xf numFmtId="0" fontId="66" fillId="8" borderId="30" xfId="0" applyFont="1" applyFill="1" applyBorder="1" applyAlignment="1">
      <alignment horizontal="center" vertical="center"/>
    </xf>
    <xf numFmtId="0" fontId="63" fillId="8" borderId="67" xfId="0" applyFont="1" applyFill="1" applyBorder="1" applyAlignment="1" applyProtection="1">
      <alignment horizontal="center" vertical="center" wrapText="1"/>
      <protection locked="0"/>
    </xf>
    <xf numFmtId="0" fontId="63" fillId="8" borderId="60" xfId="0" applyFont="1" applyFill="1" applyBorder="1" applyAlignment="1" applyProtection="1">
      <alignment horizontal="center" vertical="center" wrapText="1"/>
      <protection locked="0"/>
    </xf>
    <xf numFmtId="0" fontId="63" fillId="8" borderId="34" xfId="0" applyFont="1" applyFill="1" applyBorder="1" applyAlignment="1" applyProtection="1">
      <alignment horizontal="center" vertical="center" wrapText="1"/>
      <protection locked="0"/>
    </xf>
    <xf numFmtId="0" fontId="62" fillId="8" borderId="67" xfId="0" applyFont="1" applyFill="1" applyBorder="1" applyAlignment="1" applyProtection="1">
      <alignment horizontal="center" vertical="center" wrapText="1"/>
      <protection locked="0"/>
    </xf>
    <xf numFmtId="0" fontId="62" fillId="8" borderId="60" xfId="0" applyFont="1" applyFill="1" applyBorder="1" applyAlignment="1" applyProtection="1">
      <alignment horizontal="center" vertical="center" wrapText="1"/>
      <protection locked="0"/>
    </xf>
    <xf numFmtId="0" fontId="62" fillId="8" borderId="34" xfId="0" applyFont="1" applyFill="1" applyBorder="1" applyAlignment="1" applyProtection="1">
      <alignment horizontal="center" vertical="center" wrapText="1"/>
      <protection locked="0"/>
    </xf>
    <xf numFmtId="0" fontId="55" fillId="10" borderId="53" xfId="0" applyFont="1" applyFill="1" applyBorder="1" applyAlignment="1">
      <alignment horizontal="center" vertical="center" wrapText="1"/>
    </xf>
    <xf numFmtId="0" fontId="55" fillId="10" borderId="63" xfId="0" applyFont="1" applyFill="1" applyBorder="1" applyAlignment="1">
      <alignment horizontal="center" vertical="center" wrapText="1"/>
    </xf>
    <xf numFmtId="0" fontId="55" fillId="10" borderId="47" xfId="0" applyFont="1" applyFill="1" applyBorder="1" applyAlignment="1">
      <alignment horizontal="center" vertical="center" wrapText="1"/>
    </xf>
    <xf numFmtId="8" fontId="37" fillId="8" borderId="67" xfId="0" applyNumberFormat="1" applyFont="1" applyFill="1" applyBorder="1" applyAlignment="1">
      <alignment horizontal="center" vertical="center"/>
    </xf>
    <xf numFmtId="8" fontId="37" fillId="8" borderId="60" xfId="0" applyNumberFormat="1" applyFont="1" applyFill="1" applyBorder="1" applyAlignment="1">
      <alignment horizontal="center" vertical="center"/>
    </xf>
    <xf numFmtId="8" fontId="37" fillId="8" borderId="34" xfId="0" applyNumberFormat="1" applyFont="1" applyFill="1" applyBorder="1" applyAlignment="1">
      <alignment horizontal="center" vertical="center"/>
    </xf>
    <xf numFmtId="0" fontId="35" fillId="10" borderId="67" xfId="0" applyFont="1" applyFill="1" applyBorder="1" applyAlignment="1">
      <alignment horizontal="center" vertical="center" wrapText="1"/>
    </xf>
    <xf numFmtId="0" fontId="35" fillId="10" borderId="60" xfId="0" applyFont="1" applyFill="1" applyBorder="1" applyAlignment="1">
      <alignment horizontal="center" vertical="center" wrapText="1"/>
    </xf>
    <xf numFmtId="0" fontId="35" fillId="10" borderId="34" xfId="0" applyFont="1" applyFill="1" applyBorder="1" applyAlignment="1">
      <alignment horizontal="center" vertical="center" wrapText="1"/>
    </xf>
    <xf numFmtId="0" fontId="34" fillId="10" borderId="54" xfId="0" applyFont="1" applyFill="1" applyBorder="1" applyAlignment="1">
      <alignment horizontal="center" vertical="center"/>
    </xf>
    <xf numFmtId="0" fontId="34" fillId="10" borderId="69" xfId="0" applyFont="1" applyFill="1" applyBorder="1" applyAlignment="1">
      <alignment horizontal="center" vertical="center"/>
    </xf>
    <xf numFmtId="0" fontId="34" fillId="10" borderId="66" xfId="0" applyFont="1" applyFill="1" applyBorder="1" applyAlignment="1">
      <alignment horizontal="center" vertical="center"/>
    </xf>
    <xf numFmtId="0" fontId="35" fillId="10" borderId="54" xfId="0" applyFont="1" applyFill="1" applyBorder="1" applyAlignment="1">
      <alignment horizontal="center" vertical="center" wrapText="1"/>
    </xf>
    <xf numFmtId="0" fontId="35" fillId="10" borderId="69" xfId="0" applyFont="1" applyFill="1" applyBorder="1" applyAlignment="1">
      <alignment horizontal="center" vertical="center" wrapText="1"/>
    </xf>
    <xf numFmtId="0" fontId="35" fillId="10" borderId="66" xfId="0" applyFont="1" applyFill="1" applyBorder="1" applyAlignment="1">
      <alignment horizontal="center" vertical="center" wrapText="1"/>
    </xf>
    <xf numFmtId="0" fontId="35" fillId="10" borderId="37" xfId="0" applyFont="1" applyFill="1" applyBorder="1" applyAlignment="1">
      <alignment horizontal="center" vertical="center" wrapText="1"/>
    </xf>
    <xf numFmtId="0" fontId="35" fillId="10" borderId="0" xfId="0" applyFont="1" applyFill="1" applyAlignment="1">
      <alignment horizontal="center" vertical="center" wrapText="1"/>
    </xf>
    <xf numFmtId="0" fontId="35" fillId="10" borderId="70" xfId="0" applyFont="1" applyFill="1" applyBorder="1" applyAlignment="1">
      <alignment horizontal="center" vertical="center" wrapText="1"/>
    </xf>
    <xf numFmtId="0" fontId="10" fillId="10" borderId="55" xfId="0" applyFont="1" applyFill="1" applyBorder="1" applyAlignment="1" applyProtection="1">
      <alignment horizontal="center" vertical="center" wrapText="1"/>
      <protection locked="0"/>
    </xf>
    <xf numFmtId="0" fontId="10" fillId="10" borderId="16" xfId="0" applyFont="1" applyFill="1" applyBorder="1" applyAlignment="1" applyProtection="1">
      <alignment horizontal="center" vertical="center" wrapText="1"/>
      <protection locked="0"/>
    </xf>
    <xf numFmtId="0" fontId="10" fillId="10" borderId="56" xfId="0" applyFont="1" applyFill="1" applyBorder="1" applyAlignment="1" applyProtection="1">
      <alignment horizontal="center" vertical="center" wrapText="1"/>
      <protection locked="0"/>
    </xf>
    <xf numFmtId="0" fontId="55" fillId="10" borderId="52" xfId="0" applyFont="1" applyFill="1" applyBorder="1" applyAlignment="1">
      <alignment horizontal="center" vertical="center" wrapText="1"/>
    </xf>
    <xf numFmtId="0" fontId="55" fillId="10" borderId="14" xfId="0" applyFont="1" applyFill="1" applyBorder="1" applyAlignment="1">
      <alignment horizontal="center" vertical="center" wrapText="1"/>
    </xf>
    <xf numFmtId="0" fontId="55" fillId="10" borderId="48" xfId="0" applyFont="1" applyFill="1" applyBorder="1" applyAlignment="1">
      <alignment horizontal="center" vertical="center" wrapText="1"/>
    </xf>
    <xf numFmtId="0" fontId="42" fillId="10" borderId="35" xfId="0" applyFont="1" applyFill="1" applyBorder="1" applyAlignment="1">
      <alignment horizontal="center" vertical="center"/>
    </xf>
    <xf numFmtId="0" fontId="42" fillId="10" borderId="44" xfId="0" applyFont="1" applyFill="1" applyBorder="1" applyAlignment="1">
      <alignment horizontal="center" vertical="center"/>
    </xf>
    <xf numFmtId="0" fontId="42" fillId="10" borderId="54" xfId="0" applyFont="1" applyFill="1" applyBorder="1" applyAlignment="1">
      <alignment horizontal="center" vertical="center"/>
    </xf>
    <xf numFmtId="0" fontId="42" fillId="10" borderId="55" xfId="0" applyFont="1" applyFill="1" applyBorder="1" applyAlignment="1">
      <alignment horizontal="center" vertical="center"/>
    </xf>
    <xf numFmtId="0" fontId="33" fillId="10" borderId="31" xfId="0" applyFont="1" applyFill="1" applyBorder="1" applyAlignment="1">
      <alignment horizontal="center" vertical="center"/>
    </xf>
    <xf numFmtId="0" fontId="44" fillId="10" borderId="33" xfId="0" applyFont="1" applyFill="1" applyBorder="1" applyAlignment="1">
      <alignment horizontal="center" vertical="center"/>
    </xf>
    <xf numFmtId="0" fontId="44" fillId="10" borderId="32" xfId="0" applyFont="1" applyFill="1" applyBorder="1" applyAlignment="1">
      <alignment horizontal="center" vertical="center"/>
    </xf>
    <xf numFmtId="0" fontId="79" fillId="5" borderId="30" xfId="0" applyFont="1" applyFill="1" applyBorder="1" applyAlignment="1">
      <alignment horizontal="center" vertical="center" wrapText="1"/>
    </xf>
    <xf numFmtId="0" fontId="45" fillId="8" borderId="30" xfId="0" applyFont="1" applyFill="1" applyBorder="1" applyAlignment="1">
      <alignment horizontal="center" vertical="center" wrapText="1"/>
    </xf>
    <xf numFmtId="0" fontId="45" fillId="8" borderId="67" xfId="0" applyFont="1" applyFill="1" applyBorder="1" applyAlignment="1">
      <alignment horizontal="center" vertical="center" wrapText="1"/>
    </xf>
    <xf numFmtId="0" fontId="73" fillId="8" borderId="60" xfId="0" applyFont="1" applyFill="1" applyBorder="1" applyAlignment="1">
      <alignment horizontal="center" vertical="center" wrapText="1"/>
    </xf>
    <xf numFmtId="0" fontId="73" fillId="8" borderId="34" xfId="0" applyFont="1" applyFill="1" applyBorder="1" applyAlignment="1">
      <alignment horizontal="center" vertical="center" wrapText="1"/>
    </xf>
    <xf numFmtId="0" fontId="66" fillId="8" borderId="30" xfId="0" applyFont="1" applyFill="1" applyBorder="1" applyAlignment="1" applyProtection="1">
      <alignment horizontal="center" vertical="center" wrapText="1"/>
      <protection locked="0"/>
    </xf>
    <xf numFmtId="0" fontId="63" fillId="8" borderId="30" xfId="0" applyFont="1" applyFill="1" applyBorder="1" applyAlignment="1" applyProtection="1">
      <alignment horizontal="center" vertical="center"/>
      <protection locked="0"/>
    </xf>
    <xf numFmtId="0" fontId="66" fillId="8" borderId="30" xfId="0" applyFont="1" applyFill="1" applyBorder="1" applyAlignment="1" applyProtection="1">
      <alignment horizontal="center" vertical="center"/>
      <protection locked="0"/>
    </xf>
    <xf numFmtId="0" fontId="63" fillId="8" borderId="30" xfId="0" applyFont="1" applyFill="1" applyBorder="1" applyAlignment="1" applyProtection="1">
      <alignment horizontal="center" vertical="center" wrapText="1"/>
      <protection locked="0"/>
    </xf>
    <xf numFmtId="0" fontId="62" fillId="8" borderId="30" xfId="0" applyFont="1" applyFill="1" applyBorder="1" applyAlignment="1" applyProtection="1">
      <alignment horizontal="center" vertical="center" wrapText="1"/>
      <protection locked="0"/>
    </xf>
    <xf numFmtId="0" fontId="102" fillId="8" borderId="30" xfId="0" applyFont="1" applyFill="1" applyBorder="1" applyAlignment="1" applyProtection="1">
      <alignment horizontal="center" vertical="center" wrapText="1"/>
      <protection locked="0"/>
    </xf>
    <xf numFmtId="0" fontId="59" fillId="10" borderId="63" xfId="0" applyFont="1" applyFill="1" applyBorder="1" applyAlignment="1">
      <alignment horizontal="center" vertical="center" wrapText="1"/>
    </xf>
    <xf numFmtId="0" fontId="59" fillId="10" borderId="47" xfId="0" applyFont="1" applyFill="1" applyBorder="1" applyAlignment="1">
      <alignment horizontal="center" vertical="center" wrapText="1"/>
    </xf>
    <xf numFmtId="0" fontId="55" fillId="10" borderId="15" xfId="0" applyFont="1" applyFill="1" applyBorder="1" applyAlignment="1">
      <alignment horizontal="center" vertical="center" wrapText="1"/>
    </xf>
    <xf numFmtId="0" fontId="34" fillId="10" borderId="31" xfId="0" applyFont="1" applyFill="1" applyBorder="1" applyAlignment="1">
      <alignment horizontal="center" vertical="center"/>
    </xf>
    <xf numFmtId="0" fontId="34" fillId="10" borderId="58" xfId="0" applyFont="1" applyFill="1" applyBorder="1" applyAlignment="1">
      <alignment horizontal="center" vertical="center"/>
    </xf>
    <xf numFmtId="6" fontId="52" fillId="10" borderId="0" xfId="0" applyNumberFormat="1" applyFont="1" applyFill="1" applyAlignment="1">
      <alignment horizontal="center" vertical="center"/>
    </xf>
    <xf numFmtId="0" fontId="52" fillId="10" borderId="0" xfId="0" applyFont="1" applyFill="1" applyAlignment="1">
      <alignment horizontal="center" vertical="center"/>
    </xf>
    <xf numFmtId="0" fontId="57" fillId="10" borderId="56" xfId="0" applyFont="1" applyFill="1" applyBorder="1" applyAlignment="1" applyProtection="1">
      <alignment horizontal="center" vertical="center"/>
      <protection locked="0"/>
    </xf>
    <xf numFmtId="0" fontId="57" fillId="10" borderId="16" xfId="0" applyFont="1" applyFill="1" applyBorder="1" applyAlignment="1" applyProtection="1">
      <alignment horizontal="center" vertical="center"/>
      <protection locked="0"/>
    </xf>
    <xf numFmtId="0" fontId="34" fillId="10" borderId="57" xfId="0" applyFont="1" applyFill="1" applyBorder="1" applyAlignment="1">
      <alignment horizontal="center" vertical="center"/>
    </xf>
    <xf numFmtId="0" fontId="34" fillId="10" borderId="64" xfId="0" applyFont="1" applyFill="1" applyBorder="1" applyAlignment="1">
      <alignment horizontal="center" vertical="center"/>
    </xf>
    <xf numFmtId="0" fontId="34" fillId="10" borderId="65" xfId="0" applyFont="1" applyFill="1" applyBorder="1" applyAlignment="1">
      <alignment horizontal="center" vertical="center"/>
    </xf>
    <xf numFmtId="0" fontId="79" fillId="22" borderId="30" xfId="0" applyFont="1" applyFill="1" applyBorder="1" applyAlignment="1">
      <alignment horizontal="center" vertical="center" wrapText="1"/>
    </xf>
    <xf numFmtId="0" fontId="35" fillId="10" borderId="61" xfId="0" applyFont="1" applyFill="1" applyBorder="1" applyAlignment="1">
      <alignment horizontal="center" vertical="center" wrapText="1"/>
    </xf>
    <xf numFmtId="0" fontId="35" fillId="10" borderId="59" xfId="0" applyFont="1" applyFill="1" applyBorder="1" applyAlignment="1">
      <alignment horizontal="center" vertical="center"/>
    </xf>
    <xf numFmtId="0" fontId="35" fillId="10" borderId="62" xfId="0" applyFont="1" applyFill="1" applyBorder="1" applyAlignment="1">
      <alignment horizontal="center" vertical="center"/>
    </xf>
    <xf numFmtId="0" fontId="35" fillId="10" borderId="34" xfId="0" applyFont="1" applyFill="1" applyBorder="1" applyAlignment="1">
      <alignment horizontal="center" vertical="center"/>
    </xf>
    <xf numFmtId="0" fontId="38" fillId="8" borderId="35" xfId="0" applyFont="1" applyFill="1" applyBorder="1" applyAlignment="1">
      <alignment horizontal="center" vertical="top" wrapText="1"/>
    </xf>
    <xf numFmtId="0" fontId="104" fillId="8" borderId="35" xfId="0" applyFont="1" applyFill="1" applyBorder="1" applyAlignment="1">
      <alignment horizontal="center" vertical="top" wrapText="1"/>
    </xf>
    <xf numFmtId="8" fontId="41" fillId="8" borderId="36" xfId="0" applyNumberFormat="1" applyFont="1" applyFill="1" applyBorder="1" applyAlignment="1">
      <alignment horizontal="center" vertical="center"/>
    </xf>
    <xf numFmtId="8" fontId="41" fillId="8" borderId="35" xfId="0" applyNumberFormat="1" applyFont="1" applyFill="1" applyBorder="1" applyAlignment="1">
      <alignment horizontal="center" vertical="center"/>
    </xf>
    <xf numFmtId="0" fontId="51" fillId="8" borderId="54" xfId="0" applyFont="1" applyFill="1" applyBorder="1" applyAlignment="1">
      <alignment horizontal="center" vertical="center" wrapText="1"/>
    </xf>
    <xf numFmtId="0" fontId="51" fillId="8" borderId="69" xfId="0" applyFont="1" applyFill="1" applyBorder="1" applyAlignment="1">
      <alignment horizontal="center" vertical="center" wrapText="1"/>
    </xf>
    <xf numFmtId="0" fontId="51" fillId="8" borderId="66" xfId="0" applyFont="1" applyFill="1" applyBorder="1" applyAlignment="1">
      <alignment horizontal="center" vertical="center" wrapText="1"/>
    </xf>
    <xf numFmtId="0" fontId="51" fillId="8" borderId="38" xfId="0" applyFont="1" applyFill="1" applyBorder="1" applyAlignment="1">
      <alignment horizontal="center" vertical="center" wrapText="1"/>
    </xf>
    <xf numFmtId="0" fontId="51" fillId="8" borderId="39" xfId="0" applyFont="1" applyFill="1" applyBorder="1" applyAlignment="1">
      <alignment horizontal="center" vertical="center" wrapText="1"/>
    </xf>
    <xf numFmtId="0" fontId="51" fillId="8" borderId="103" xfId="0" applyFont="1" applyFill="1" applyBorder="1" applyAlignment="1">
      <alignment horizontal="center" vertical="center" wrapText="1"/>
    </xf>
    <xf numFmtId="0" fontId="33" fillId="10" borderId="35" xfId="0" applyFont="1" applyFill="1" applyBorder="1" applyAlignment="1">
      <alignment horizontal="center" wrapText="1"/>
    </xf>
    <xf numFmtId="0" fontId="33" fillId="10" borderId="44" xfId="0" applyFont="1" applyFill="1" applyBorder="1" applyAlignment="1">
      <alignment horizontal="center" wrapText="1"/>
    </xf>
    <xf numFmtId="8" fontId="33" fillId="9" borderId="31" xfId="0" applyNumberFormat="1" applyFont="1" applyFill="1" applyBorder="1" applyAlignment="1">
      <alignment horizontal="center" vertical="center"/>
    </xf>
    <xf numFmtId="8" fontId="33" fillId="9" borderId="32" xfId="0" applyNumberFormat="1" applyFont="1" applyFill="1" applyBorder="1" applyAlignment="1">
      <alignment horizontal="center" vertical="center"/>
    </xf>
    <xf numFmtId="0" fontId="72" fillId="8" borderId="0" xfId="0" applyFont="1" applyFill="1" applyAlignment="1">
      <alignment horizontal="center" vertical="center"/>
    </xf>
    <xf numFmtId="0" fontId="67" fillId="8" borderId="0" xfId="0" applyFont="1" applyFill="1" applyAlignment="1">
      <alignment horizontal="center" vertical="center"/>
    </xf>
    <xf numFmtId="0" fontId="68" fillId="6" borderId="0" xfId="0" applyFont="1" applyFill="1" applyAlignment="1">
      <alignment horizontal="center"/>
    </xf>
    <xf numFmtId="0" fontId="70" fillId="8" borderId="0" xfId="0" applyFont="1" applyFill="1" applyAlignment="1">
      <alignment horizontal="center" vertical="center" wrapText="1"/>
    </xf>
    <xf numFmtId="0" fontId="68" fillId="8" borderId="0" xfId="0" applyFont="1" applyFill="1" applyAlignment="1">
      <alignment horizontal="center"/>
    </xf>
    <xf numFmtId="0" fontId="74" fillId="8" borderId="0" xfId="0" applyFont="1" applyFill="1" applyAlignment="1">
      <alignment horizontal="center"/>
    </xf>
    <xf numFmtId="0" fontId="60" fillId="8" borderId="0" xfId="0" applyFont="1" applyFill="1" applyAlignment="1">
      <alignment horizontal="center"/>
    </xf>
    <xf numFmtId="49" fontId="74" fillId="8" borderId="0" xfId="0" applyNumberFormat="1" applyFont="1" applyFill="1" applyAlignment="1">
      <alignment horizontal="center" vertical="center"/>
    </xf>
    <xf numFmtId="49" fontId="15" fillId="8" borderId="0" xfId="0" applyNumberFormat="1" applyFont="1" applyFill="1" applyAlignment="1">
      <alignment horizontal="center"/>
    </xf>
    <xf numFmtId="0" fontId="5" fillId="3" borderId="3" xfId="0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/>
    </xf>
    <xf numFmtId="0" fontId="5" fillId="3" borderId="11" xfId="0" applyFont="1" applyFill="1" applyBorder="1" applyAlignment="1">
      <alignment horizontal="center" vertical="center"/>
    </xf>
    <xf numFmtId="0" fontId="5" fillId="4" borderId="6" xfId="0" applyFont="1" applyFill="1" applyBorder="1" applyAlignment="1">
      <alignment horizontal="center" vertical="center" wrapText="1"/>
    </xf>
    <xf numFmtId="0" fontId="5" fillId="4" borderId="15" xfId="0" applyFont="1" applyFill="1" applyBorder="1" applyAlignment="1">
      <alignment horizontal="center" vertical="center" wrapText="1"/>
    </xf>
    <xf numFmtId="0" fontId="5" fillId="4" borderId="9" xfId="0" applyFont="1" applyFill="1" applyBorder="1" applyAlignment="1">
      <alignment horizontal="center" vertical="center" wrapText="1"/>
    </xf>
  </cellXfs>
  <cellStyles count="3">
    <cellStyle name="Currency" xfId="1" builtinId="4"/>
    <cellStyle name="Hyperlink" xfId="2" builtinId="8"/>
    <cellStyle name="Normal" xfId="0" builtinId="0"/>
  </cellStyles>
  <dxfs count="69">
    <dxf>
      <fill>
        <patternFill>
          <bgColor rgb="FFFFFF00"/>
        </patternFill>
      </fill>
    </dxf>
    <dxf>
      <font>
        <color theme="0"/>
      </font>
    </dxf>
    <dxf>
      <font>
        <color rgb="FF3C3C3C"/>
      </font>
      <fill>
        <patternFill>
          <bgColor rgb="FF3C3C3C"/>
        </patternFill>
      </fill>
    </dxf>
    <dxf>
      <font>
        <color rgb="FF3C3C3C"/>
      </font>
      <fill>
        <patternFill>
          <bgColor rgb="FF3C3C3C"/>
        </patternFill>
      </fill>
    </dxf>
    <dxf>
      <font>
        <color rgb="FF3C3C3C"/>
      </font>
      <fill>
        <patternFill>
          <bgColor rgb="FF3C3C3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0"/>
      </font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rgb="FFFFFF00"/>
        </patternFill>
      </fill>
    </dxf>
    <dxf>
      <font>
        <color rgb="FF3C3C3C"/>
      </font>
      <fill>
        <patternFill>
          <bgColor rgb="FF3C3C3C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0"/>
      </font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ill>
        <patternFill>
          <bgColor rgb="FFFFCBDB"/>
        </patternFill>
      </fill>
    </dxf>
    <dxf>
      <fill>
        <patternFill>
          <bgColor theme="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3C3C3C"/>
      </font>
      <fill>
        <patternFill>
          <bgColor rgb="FF3C3C3C"/>
        </patternFill>
      </fill>
    </dxf>
    <dxf>
      <font>
        <color rgb="FF3C3C3C"/>
      </font>
      <fill>
        <patternFill>
          <bgColor rgb="FF3C3C3C"/>
        </patternFill>
      </fill>
    </dxf>
    <dxf>
      <font>
        <color theme="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3C3C3C"/>
        </patternFill>
      </fill>
    </dxf>
    <dxf>
      <fill>
        <patternFill>
          <bgColor rgb="FF3C3C3C"/>
        </patternFill>
      </fill>
    </dxf>
    <dxf>
      <fill>
        <patternFill>
          <bgColor rgb="FF3C3C3C"/>
        </patternFill>
      </fill>
    </dxf>
    <dxf>
      <fill>
        <patternFill>
          <bgColor rgb="FF3C3C3C"/>
        </patternFill>
      </fill>
    </dxf>
    <dxf>
      <fill>
        <patternFill>
          <bgColor rgb="FF3C3C3C"/>
        </patternFill>
      </fill>
    </dxf>
    <dxf>
      <fill>
        <patternFill>
          <bgColor rgb="FF3C3C3C"/>
        </patternFill>
      </fill>
    </dxf>
    <dxf>
      <fill>
        <patternFill>
          <bgColor rgb="FF3C3C3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14996795556505021"/>
        </patternFill>
      </fill>
    </dxf>
    <dxf>
      <font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59996337778862885"/>
        </patternFill>
      </fill>
    </dxf>
    <dxf>
      <fill>
        <patternFill>
          <bgColor rgb="FFFF9797"/>
        </patternFill>
      </fill>
    </dxf>
    <dxf>
      <fill>
        <patternFill>
          <bgColor theme="9" tint="0.59996337778862885"/>
        </patternFill>
      </fill>
    </dxf>
    <dxf>
      <fill>
        <patternFill>
          <bgColor rgb="FFFF9797"/>
        </patternFill>
      </fill>
    </dxf>
    <dxf>
      <fill>
        <patternFill>
          <bgColor theme="0" tint="-0.1499679555650502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1499679555650502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3C3C3C"/>
      <color rgb="FFFF9797"/>
      <color rgb="FFFF8B8B"/>
      <color rgb="FFF89C9C"/>
      <color rgb="FF65340F"/>
      <color rgb="FFFB9BB9"/>
      <color rgb="FF424242"/>
      <color rgb="FFE1FFE4"/>
      <color rgb="FFEFFFF1"/>
      <color rgb="FFC3FFC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trlProps/ctrlProp1.xml><?xml version="1.0" encoding="utf-8"?>
<formControlPr xmlns="http://schemas.microsoft.com/office/spreadsheetml/2009/9/main" objectType="CheckBox" lockText="1" noThreeD="1"/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microsoft.com/office/2007/relationships/hdphoto" Target="../media/hdphoto1.wdp"/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microsoft.com/office/2007/relationships/hdphoto" Target="../media/hdphoto1.wdp"/><Relationship Id="rId1" Type="http://schemas.openxmlformats.org/officeDocument/2006/relationships/image" Target="../media/image4.png"/></Relationships>
</file>

<file path=xl/drawings/_rels/drawing6.xml.rels><?xml version="1.0" encoding="UTF-8" standalone="yes"?>
<Relationships xmlns="http://schemas.openxmlformats.org/package/2006/relationships"><Relationship Id="rId26" Type="http://schemas.openxmlformats.org/officeDocument/2006/relationships/image" Target="../media/image31.png"/><Relationship Id="rId21" Type="http://schemas.openxmlformats.org/officeDocument/2006/relationships/image" Target="../media/image26.png"/><Relationship Id="rId42" Type="http://schemas.openxmlformats.org/officeDocument/2006/relationships/image" Target="../media/image47.jpeg"/><Relationship Id="rId47" Type="http://schemas.openxmlformats.org/officeDocument/2006/relationships/image" Target="../media/image52.png"/><Relationship Id="rId63" Type="http://schemas.openxmlformats.org/officeDocument/2006/relationships/image" Target="../media/image68.png"/><Relationship Id="rId68" Type="http://schemas.openxmlformats.org/officeDocument/2006/relationships/image" Target="../media/image73.jpeg"/><Relationship Id="rId84" Type="http://schemas.openxmlformats.org/officeDocument/2006/relationships/image" Target="../media/image89.png"/><Relationship Id="rId89" Type="http://schemas.openxmlformats.org/officeDocument/2006/relationships/image" Target="../media/image94.png"/><Relationship Id="rId16" Type="http://schemas.openxmlformats.org/officeDocument/2006/relationships/image" Target="../media/image23.png"/><Relationship Id="rId11" Type="http://schemas.openxmlformats.org/officeDocument/2006/relationships/image" Target="../media/image18.png"/><Relationship Id="rId32" Type="http://schemas.openxmlformats.org/officeDocument/2006/relationships/image" Target="../media/image37.png"/><Relationship Id="rId37" Type="http://schemas.openxmlformats.org/officeDocument/2006/relationships/image" Target="../media/image42.png"/><Relationship Id="rId53" Type="http://schemas.openxmlformats.org/officeDocument/2006/relationships/image" Target="../media/image58.png"/><Relationship Id="rId58" Type="http://schemas.openxmlformats.org/officeDocument/2006/relationships/image" Target="../media/image63.jpeg"/><Relationship Id="rId74" Type="http://schemas.openxmlformats.org/officeDocument/2006/relationships/image" Target="../media/image79.png"/><Relationship Id="rId79" Type="http://schemas.openxmlformats.org/officeDocument/2006/relationships/image" Target="../media/image84.png"/><Relationship Id="rId5" Type="http://schemas.openxmlformats.org/officeDocument/2006/relationships/image" Target="../media/image12.png"/><Relationship Id="rId90" Type="http://schemas.openxmlformats.org/officeDocument/2006/relationships/image" Target="../media/image95.png"/><Relationship Id="rId14" Type="http://schemas.openxmlformats.org/officeDocument/2006/relationships/image" Target="../media/image21.png"/><Relationship Id="rId22" Type="http://schemas.openxmlformats.org/officeDocument/2006/relationships/image" Target="../media/image27.png"/><Relationship Id="rId27" Type="http://schemas.openxmlformats.org/officeDocument/2006/relationships/image" Target="../media/image32.png"/><Relationship Id="rId30" Type="http://schemas.openxmlformats.org/officeDocument/2006/relationships/image" Target="../media/image35.png"/><Relationship Id="rId35" Type="http://schemas.openxmlformats.org/officeDocument/2006/relationships/image" Target="../media/image40.png"/><Relationship Id="rId43" Type="http://schemas.openxmlformats.org/officeDocument/2006/relationships/image" Target="../media/image48.png"/><Relationship Id="rId48" Type="http://schemas.openxmlformats.org/officeDocument/2006/relationships/image" Target="../media/image53.png"/><Relationship Id="rId56" Type="http://schemas.openxmlformats.org/officeDocument/2006/relationships/image" Target="../media/image61.png"/><Relationship Id="rId64" Type="http://schemas.openxmlformats.org/officeDocument/2006/relationships/image" Target="../media/image69.png"/><Relationship Id="rId69" Type="http://schemas.openxmlformats.org/officeDocument/2006/relationships/image" Target="../media/image74.png"/><Relationship Id="rId77" Type="http://schemas.openxmlformats.org/officeDocument/2006/relationships/image" Target="../media/image82.png"/><Relationship Id="rId8" Type="http://schemas.openxmlformats.org/officeDocument/2006/relationships/image" Target="../media/image15.png"/><Relationship Id="rId51" Type="http://schemas.openxmlformats.org/officeDocument/2006/relationships/image" Target="../media/image56.png"/><Relationship Id="rId72" Type="http://schemas.openxmlformats.org/officeDocument/2006/relationships/image" Target="../media/image77.png"/><Relationship Id="rId80" Type="http://schemas.openxmlformats.org/officeDocument/2006/relationships/image" Target="../media/image85.png"/><Relationship Id="rId85" Type="http://schemas.openxmlformats.org/officeDocument/2006/relationships/image" Target="../media/image90.png"/><Relationship Id="rId3" Type="http://schemas.openxmlformats.org/officeDocument/2006/relationships/image" Target="../media/image10.png"/><Relationship Id="rId12" Type="http://schemas.openxmlformats.org/officeDocument/2006/relationships/image" Target="../media/image19.png"/><Relationship Id="rId17" Type="http://schemas.openxmlformats.org/officeDocument/2006/relationships/image" Target="../media/image24.png"/><Relationship Id="rId25" Type="http://schemas.openxmlformats.org/officeDocument/2006/relationships/image" Target="../media/image30.png"/><Relationship Id="rId33" Type="http://schemas.openxmlformats.org/officeDocument/2006/relationships/image" Target="../media/image38.png"/><Relationship Id="rId38" Type="http://schemas.openxmlformats.org/officeDocument/2006/relationships/image" Target="../media/image43.png"/><Relationship Id="rId46" Type="http://schemas.openxmlformats.org/officeDocument/2006/relationships/image" Target="../media/image51.png"/><Relationship Id="rId59" Type="http://schemas.openxmlformats.org/officeDocument/2006/relationships/image" Target="../media/image64.png"/><Relationship Id="rId67" Type="http://schemas.openxmlformats.org/officeDocument/2006/relationships/image" Target="../media/image72.png"/><Relationship Id="rId20" Type="http://schemas.microsoft.com/office/2007/relationships/hdphoto" Target="../media/hdphoto1.wdp"/><Relationship Id="rId41" Type="http://schemas.openxmlformats.org/officeDocument/2006/relationships/image" Target="../media/image46.png"/><Relationship Id="rId54" Type="http://schemas.openxmlformats.org/officeDocument/2006/relationships/image" Target="../media/image59.png"/><Relationship Id="rId62" Type="http://schemas.openxmlformats.org/officeDocument/2006/relationships/image" Target="../media/image67.png"/><Relationship Id="rId70" Type="http://schemas.openxmlformats.org/officeDocument/2006/relationships/image" Target="../media/image75.png"/><Relationship Id="rId75" Type="http://schemas.openxmlformats.org/officeDocument/2006/relationships/image" Target="../media/image80.png"/><Relationship Id="rId83" Type="http://schemas.openxmlformats.org/officeDocument/2006/relationships/image" Target="../media/image88.png"/><Relationship Id="rId88" Type="http://schemas.openxmlformats.org/officeDocument/2006/relationships/image" Target="../media/image93.png"/><Relationship Id="rId91" Type="http://schemas.openxmlformats.org/officeDocument/2006/relationships/image" Target="../media/image96.png"/><Relationship Id="rId1" Type="http://schemas.openxmlformats.org/officeDocument/2006/relationships/image" Target="../media/image8.png"/><Relationship Id="rId6" Type="http://schemas.openxmlformats.org/officeDocument/2006/relationships/image" Target="../media/image13.png"/><Relationship Id="rId15" Type="http://schemas.openxmlformats.org/officeDocument/2006/relationships/image" Target="../media/image22.png"/><Relationship Id="rId23" Type="http://schemas.openxmlformats.org/officeDocument/2006/relationships/image" Target="../media/image28.png"/><Relationship Id="rId28" Type="http://schemas.openxmlformats.org/officeDocument/2006/relationships/image" Target="../media/image33.png"/><Relationship Id="rId36" Type="http://schemas.openxmlformats.org/officeDocument/2006/relationships/image" Target="../media/image41.png"/><Relationship Id="rId49" Type="http://schemas.openxmlformats.org/officeDocument/2006/relationships/image" Target="../media/image54.png"/><Relationship Id="rId57" Type="http://schemas.openxmlformats.org/officeDocument/2006/relationships/image" Target="../media/image62.png"/><Relationship Id="rId10" Type="http://schemas.openxmlformats.org/officeDocument/2006/relationships/image" Target="../media/image17.png"/><Relationship Id="rId31" Type="http://schemas.openxmlformats.org/officeDocument/2006/relationships/image" Target="../media/image36.png"/><Relationship Id="rId44" Type="http://schemas.openxmlformats.org/officeDocument/2006/relationships/image" Target="../media/image49.png"/><Relationship Id="rId52" Type="http://schemas.openxmlformats.org/officeDocument/2006/relationships/image" Target="../media/image57.png"/><Relationship Id="rId60" Type="http://schemas.openxmlformats.org/officeDocument/2006/relationships/image" Target="../media/image65.png"/><Relationship Id="rId65" Type="http://schemas.openxmlformats.org/officeDocument/2006/relationships/image" Target="../media/image70.png"/><Relationship Id="rId73" Type="http://schemas.openxmlformats.org/officeDocument/2006/relationships/image" Target="../media/image78.png"/><Relationship Id="rId78" Type="http://schemas.openxmlformats.org/officeDocument/2006/relationships/image" Target="../media/image83.png"/><Relationship Id="rId81" Type="http://schemas.openxmlformats.org/officeDocument/2006/relationships/image" Target="../media/image86.jpeg"/><Relationship Id="rId86" Type="http://schemas.openxmlformats.org/officeDocument/2006/relationships/image" Target="../media/image91.png"/><Relationship Id="rId4" Type="http://schemas.openxmlformats.org/officeDocument/2006/relationships/image" Target="../media/image11.png"/><Relationship Id="rId9" Type="http://schemas.openxmlformats.org/officeDocument/2006/relationships/image" Target="../media/image16.png"/><Relationship Id="rId13" Type="http://schemas.openxmlformats.org/officeDocument/2006/relationships/image" Target="../media/image20.png"/><Relationship Id="rId18" Type="http://schemas.openxmlformats.org/officeDocument/2006/relationships/image" Target="../media/image25.png"/><Relationship Id="rId39" Type="http://schemas.openxmlformats.org/officeDocument/2006/relationships/image" Target="../media/image44.png"/><Relationship Id="rId34" Type="http://schemas.openxmlformats.org/officeDocument/2006/relationships/image" Target="../media/image39.jpeg"/><Relationship Id="rId50" Type="http://schemas.openxmlformats.org/officeDocument/2006/relationships/image" Target="../media/image55.jpeg"/><Relationship Id="rId55" Type="http://schemas.openxmlformats.org/officeDocument/2006/relationships/image" Target="../media/image60.png"/><Relationship Id="rId76" Type="http://schemas.openxmlformats.org/officeDocument/2006/relationships/image" Target="../media/image81.png"/><Relationship Id="rId7" Type="http://schemas.openxmlformats.org/officeDocument/2006/relationships/image" Target="../media/image14.png"/><Relationship Id="rId71" Type="http://schemas.openxmlformats.org/officeDocument/2006/relationships/image" Target="../media/image76.png"/><Relationship Id="rId92" Type="http://schemas.openxmlformats.org/officeDocument/2006/relationships/image" Target="../media/image97.png"/><Relationship Id="rId2" Type="http://schemas.openxmlformats.org/officeDocument/2006/relationships/image" Target="../media/image9.jpeg"/><Relationship Id="rId29" Type="http://schemas.openxmlformats.org/officeDocument/2006/relationships/image" Target="../media/image34.png"/><Relationship Id="rId24" Type="http://schemas.openxmlformats.org/officeDocument/2006/relationships/image" Target="../media/image29.png"/><Relationship Id="rId40" Type="http://schemas.openxmlformats.org/officeDocument/2006/relationships/image" Target="../media/image45.png"/><Relationship Id="rId45" Type="http://schemas.openxmlformats.org/officeDocument/2006/relationships/image" Target="../media/image50.png"/><Relationship Id="rId66" Type="http://schemas.openxmlformats.org/officeDocument/2006/relationships/image" Target="../media/image71.png"/><Relationship Id="rId87" Type="http://schemas.openxmlformats.org/officeDocument/2006/relationships/image" Target="../media/image92.png"/><Relationship Id="rId61" Type="http://schemas.openxmlformats.org/officeDocument/2006/relationships/image" Target="../media/image66.png"/><Relationship Id="rId82" Type="http://schemas.openxmlformats.org/officeDocument/2006/relationships/image" Target="../media/image87.jpeg"/><Relationship Id="rId19" Type="http://schemas.openxmlformats.org/officeDocument/2006/relationships/image" Target="../media/image4.png"/></Relationships>
</file>

<file path=xl/drawings/_rels/drawing7.xml.rels><?xml version="1.0" encoding="UTF-8" standalone="yes"?>
<Relationships xmlns="http://schemas.openxmlformats.org/package/2006/relationships"><Relationship Id="rId2" Type="http://schemas.microsoft.com/office/2007/relationships/hdphoto" Target="../media/hdphoto1.wdp"/><Relationship Id="rId1" Type="http://schemas.openxmlformats.org/officeDocument/2006/relationships/image" Target="../media/image4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99.jpeg"/><Relationship Id="rId1" Type="http://schemas.openxmlformats.org/officeDocument/2006/relationships/image" Target="../media/image98.jpeg"/></Relationships>
</file>

<file path=xl/drawings/_rels/drawing9.xml.rels><?xml version="1.0" encoding="UTF-8" standalone="yes"?>
<Relationships xmlns="http://schemas.openxmlformats.org/package/2006/relationships"><Relationship Id="rId2" Type="http://schemas.microsoft.com/office/2007/relationships/hdphoto" Target="../media/hdphoto2.wdp"/><Relationship Id="rId1" Type="http://schemas.openxmlformats.org/officeDocument/2006/relationships/image" Target="../media/image100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152400</xdr:colOff>
          <xdr:row>77</xdr:row>
          <xdr:rowOff>50800</xdr:rowOff>
        </xdr:from>
        <xdr:to>
          <xdr:col>2</xdr:col>
          <xdr:colOff>1397000</xdr:colOff>
          <xdr:row>84</xdr:row>
          <xdr:rowOff>50800</xdr:rowOff>
        </xdr:to>
        <xdr:sp macro="" textlink="">
          <xdr:nvSpPr>
            <xdr:cNvPr id="13313" name="Object 1" hidden="1">
              <a:extLst>
                <a:ext uri="{63B3BB69-23CF-44E3-9099-C40C66FF867C}">
                  <a14:compatExt spid="_x0000_s13313"/>
                </a:ext>
                <a:ext uri="{FF2B5EF4-FFF2-40B4-BE49-F238E27FC236}">
                  <a16:creationId xmlns:a16="http://schemas.microsoft.com/office/drawing/2014/main" id="{00000000-0008-0000-0000-000001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596900</xdr:colOff>
          <xdr:row>10</xdr:row>
          <xdr:rowOff>25400</xdr:rowOff>
        </xdr:from>
        <xdr:to>
          <xdr:col>2</xdr:col>
          <xdr:colOff>838200</xdr:colOff>
          <xdr:row>11</xdr:row>
          <xdr:rowOff>95250</xdr:rowOff>
        </xdr:to>
        <xdr:sp macro="" textlink="">
          <xdr:nvSpPr>
            <xdr:cNvPr id="1027" name="Check Box 3" hidden="1">
              <a:extLst>
                <a:ext uri="{63B3BB69-23CF-44E3-9099-C40C66FF867C}">
                  <a14:compatExt spid="_x0000_s1027"/>
                </a:ext>
                <a:ext uri="{FF2B5EF4-FFF2-40B4-BE49-F238E27FC236}">
                  <a16:creationId xmlns:a16="http://schemas.microsoft.com/office/drawing/2014/main" id="{00000000-0008-0000-0200-00000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2</xdr:col>
      <xdr:colOff>797136</xdr:colOff>
      <xdr:row>1</xdr:row>
      <xdr:rowOff>53975</xdr:rowOff>
    </xdr:from>
    <xdr:to>
      <xdr:col>2</xdr:col>
      <xdr:colOff>2108154</xdr:colOff>
      <xdr:row>1</xdr:row>
      <xdr:rowOff>296939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02086" y="415925"/>
          <a:ext cx="1311018" cy="242964"/>
        </a:xfrm>
        <a:prstGeom prst="rect">
          <a:avLst/>
        </a:prstGeom>
      </xdr:spPr>
    </xdr:pic>
    <xdr:clientData/>
  </xdr:twoCellAnchor>
  <xdr:twoCellAnchor>
    <xdr:from>
      <xdr:col>2</xdr:col>
      <xdr:colOff>714375</xdr:colOff>
      <xdr:row>0</xdr:row>
      <xdr:rowOff>200025</xdr:rowOff>
    </xdr:from>
    <xdr:to>
      <xdr:col>2</xdr:col>
      <xdr:colOff>2066925</xdr:colOff>
      <xdr:row>1</xdr:row>
      <xdr:rowOff>76200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/>
      </xdr:nvSpPr>
      <xdr:spPr>
        <a:xfrm>
          <a:off x="2219325" y="200025"/>
          <a:ext cx="1352550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700" b="0">
              <a:solidFill>
                <a:schemeClr val="bg1"/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In partnership with</a:t>
          </a:r>
        </a:p>
      </xdr:txBody>
    </xdr:sp>
    <xdr:clientData/>
  </xdr:twoCellAnchor>
  <xdr:twoCellAnchor>
    <xdr:from>
      <xdr:col>2</xdr:col>
      <xdr:colOff>658130</xdr:colOff>
      <xdr:row>0</xdr:row>
      <xdr:rowOff>21771</xdr:rowOff>
    </xdr:from>
    <xdr:to>
      <xdr:col>2</xdr:col>
      <xdr:colOff>668930</xdr:colOff>
      <xdr:row>1</xdr:row>
      <xdr:rowOff>326572</xdr:rowOff>
    </xdr:to>
    <xdr:sp macro="" textlink="">
      <xdr:nvSpPr>
        <xdr:cNvPr id="12" name="Rectangle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/>
      </xdr:nvSpPr>
      <xdr:spPr>
        <a:xfrm>
          <a:off x="2165565" y="21771"/>
          <a:ext cx="10800" cy="669236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 editAs="oneCell">
    <xdr:from>
      <xdr:col>2</xdr:col>
      <xdr:colOff>0</xdr:colOff>
      <xdr:row>0</xdr:row>
      <xdr:rowOff>57151</xdr:rowOff>
    </xdr:from>
    <xdr:to>
      <xdr:col>2</xdr:col>
      <xdr:colOff>607208</xdr:colOff>
      <xdr:row>1</xdr:row>
      <xdr:rowOff>304800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1300" y="57151"/>
          <a:ext cx="607208" cy="60959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132331</xdr:colOff>
      <xdr:row>2</xdr:row>
      <xdr:rowOff>3015</xdr:rowOff>
    </xdr:from>
    <xdr:to>
      <xdr:col>2</xdr:col>
      <xdr:colOff>464344</xdr:colOff>
      <xdr:row>4</xdr:row>
      <xdr:rowOff>548</xdr:rowOff>
    </xdr:to>
    <xdr:pic>
      <xdr:nvPicPr>
        <xdr:cNvPr id="8" name="Picture 7" descr="GeigerBTCDofE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bright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r="73382"/>
        <a:stretch/>
      </xdr:blipFill>
      <xdr:spPr bwMode="auto">
        <a:xfrm>
          <a:off x="269253" y="169703"/>
          <a:ext cx="332013" cy="4519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617575</xdr:colOff>
      <xdr:row>2</xdr:row>
      <xdr:rowOff>254458</xdr:rowOff>
    </xdr:from>
    <xdr:to>
      <xdr:col>2</xdr:col>
      <xdr:colOff>1562497</xdr:colOff>
      <xdr:row>3</xdr:row>
      <xdr:rowOff>73051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4497" y="421146"/>
          <a:ext cx="944922" cy="169827"/>
        </a:xfrm>
        <a:prstGeom prst="rect">
          <a:avLst/>
        </a:prstGeom>
      </xdr:spPr>
    </xdr:pic>
    <xdr:clientData/>
  </xdr:twoCellAnchor>
  <xdr:twoCellAnchor>
    <xdr:from>
      <xdr:col>2</xdr:col>
      <xdr:colOff>534814</xdr:colOff>
      <xdr:row>2</xdr:row>
      <xdr:rowOff>71353</xdr:rowOff>
    </xdr:from>
    <xdr:to>
      <xdr:col>2</xdr:col>
      <xdr:colOff>1512110</xdr:colOff>
      <xdr:row>2</xdr:row>
      <xdr:rowOff>238838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SpPr txBox="1"/>
      </xdr:nvSpPr>
      <xdr:spPr>
        <a:xfrm>
          <a:off x="671736" y="238041"/>
          <a:ext cx="977296" cy="16748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500" b="0">
              <a:solidFill>
                <a:schemeClr val="bg1"/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In partnership with</a:t>
          </a:r>
        </a:p>
      </xdr:txBody>
    </xdr:sp>
    <xdr:clientData/>
  </xdr:twoCellAnchor>
  <xdr:twoCellAnchor>
    <xdr:from>
      <xdr:col>2</xdr:col>
      <xdr:colOff>530875</xdr:colOff>
      <xdr:row>2</xdr:row>
      <xdr:rowOff>21290</xdr:rowOff>
    </xdr:from>
    <xdr:to>
      <xdr:col>2</xdr:col>
      <xdr:colOff>542950</xdr:colOff>
      <xdr:row>3</xdr:row>
      <xdr:rowOff>92473</xdr:rowOff>
    </xdr:to>
    <xdr:sp macro="" textlink="">
      <xdr:nvSpPr>
        <xdr:cNvPr id="11" name="Rectangle 10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SpPr/>
      </xdr:nvSpPr>
      <xdr:spPr>
        <a:xfrm flipH="1">
          <a:off x="667797" y="187978"/>
          <a:ext cx="12075" cy="422417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745191</xdr:colOff>
      <xdr:row>2</xdr:row>
      <xdr:rowOff>34184</xdr:rowOff>
    </xdr:from>
    <xdr:to>
      <xdr:col>2</xdr:col>
      <xdr:colOff>1138848</xdr:colOff>
      <xdr:row>3</xdr:row>
      <xdr:rowOff>95858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9662" y="202272"/>
          <a:ext cx="393657" cy="41466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257735</xdr:colOff>
      <xdr:row>2</xdr:row>
      <xdr:rowOff>16808</xdr:rowOff>
    </xdr:from>
    <xdr:to>
      <xdr:col>2</xdr:col>
      <xdr:colOff>589748</xdr:colOff>
      <xdr:row>4</xdr:row>
      <xdr:rowOff>2037</xdr:rowOff>
    </xdr:to>
    <xdr:pic>
      <xdr:nvPicPr>
        <xdr:cNvPr id="7" name="Picture 6" descr="GeigerBTCDofE">
          <a:extLst>
            <a:ext uri="{FF2B5EF4-FFF2-40B4-BE49-F238E27FC236}">
              <a16:creationId xmlns:a16="http://schemas.microsoft.com/office/drawing/2014/main" id="{00000000-0008-0000-0A00-00000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bright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r="73382"/>
        <a:stretch/>
      </xdr:blipFill>
      <xdr:spPr bwMode="auto">
        <a:xfrm>
          <a:off x="392206" y="184896"/>
          <a:ext cx="332013" cy="4614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746154</xdr:colOff>
      <xdr:row>2</xdr:row>
      <xdr:rowOff>280951</xdr:rowOff>
    </xdr:from>
    <xdr:to>
      <xdr:col>2</xdr:col>
      <xdr:colOff>1687901</xdr:colOff>
      <xdr:row>3</xdr:row>
      <xdr:rowOff>85092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A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0625" y="449039"/>
          <a:ext cx="944922" cy="163477"/>
        </a:xfrm>
        <a:prstGeom prst="rect">
          <a:avLst/>
        </a:prstGeom>
      </xdr:spPr>
    </xdr:pic>
    <xdr:clientData/>
  </xdr:twoCellAnchor>
  <xdr:twoCellAnchor>
    <xdr:from>
      <xdr:col>2</xdr:col>
      <xdr:colOff>657043</xdr:colOff>
      <xdr:row>2</xdr:row>
      <xdr:rowOff>81971</xdr:rowOff>
    </xdr:from>
    <xdr:to>
      <xdr:col>2</xdr:col>
      <xdr:colOff>1640689</xdr:colOff>
      <xdr:row>2</xdr:row>
      <xdr:rowOff>239931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0A00-000009000000}"/>
            </a:ext>
          </a:extLst>
        </xdr:cNvPr>
        <xdr:cNvSpPr txBox="1"/>
      </xdr:nvSpPr>
      <xdr:spPr>
        <a:xfrm>
          <a:off x="791514" y="250059"/>
          <a:ext cx="983646" cy="15796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500" b="0">
              <a:solidFill>
                <a:schemeClr val="bg1"/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In partnership with</a:t>
          </a:r>
        </a:p>
      </xdr:txBody>
    </xdr:sp>
    <xdr:clientData/>
  </xdr:twoCellAnchor>
  <xdr:twoCellAnchor>
    <xdr:from>
      <xdr:col>2</xdr:col>
      <xdr:colOff>659454</xdr:colOff>
      <xdr:row>2</xdr:row>
      <xdr:rowOff>41433</xdr:rowOff>
    </xdr:from>
    <xdr:to>
      <xdr:col>2</xdr:col>
      <xdr:colOff>671529</xdr:colOff>
      <xdr:row>3</xdr:row>
      <xdr:rowOff>107689</xdr:rowOff>
    </xdr:to>
    <xdr:sp macro="" textlink="">
      <xdr:nvSpPr>
        <xdr:cNvPr id="10" name="Rectangle 9">
          <a:extLst>
            <a:ext uri="{FF2B5EF4-FFF2-40B4-BE49-F238E27FC236}">
              <a16:creationId xmlns:a16="http://schemas.microsoft.com/office/drawing/2014/main" id="{00000000-0008-0000-0A00-00000A000000}"/>
            </a:ext>
          </a:extLst>
        </xdr:cNvPr>
        <xdr:cNvSpPr/>
      </xdr:nvSpPr>
      <xdr:spPr>
        <a:xfrm flipH="1">
          <a:off x="793925" y="209521"/>
          <a:ext cx="12075" cy="419242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</xdr:colOff>
      <xdr:row>13</xdr:row>
      <xdr:rowOff>67917</xdr:rowOff>
    </xdr:from>
    <xdr:to>
      <xdr:col>14</xdr:col>
      <xdr:colOff>95250</xdr:colOff>
      <xdr:row>16</xdr:row>
      <xdr:rowOff>145274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48001" y="2544417"/>
          <a:ext cx="5581650" cy="648857"/>
        </a:xfrm>
        <a:prstGeom prst="rect">
          <a:avLst/>
        </a:prstGeom>
      </xdr:spPr>
    </xdr:pic>
    <xdr:clientData/>
  </xdr:twoCellAnchor>
  <xdr:twoCellAnchor editAs="oneCell">
    <xdr:from>
      <xdr:col>1</xdr:col>
      <xdr:colOff>390525</xdr:colOff>
      <xdr:row>6</xdr:row>
      <xdr:rowOff>0</xdr:rowOff>
    </xdr:from>
    <xdr:to>
      <xdr:col>5</xdr:col>
      <xdr:colOff>2</xdr:colOff>
      <xdr:row>16</xdr:row>
      <xdr:rowOff>142876</xdr:rowOff>
    </xdr:to>
    <xdr:pic>
      <xdr:nvPicPr>
        <xdr:cNvPr id="3" name="Picture 2" descr="Official Men's Hoodie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0125" y="1143000"/>
          <a:ext cx="2047876" cy="20478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0</xdr:colOff>
      <xdr:row>7</xdr:row>
      <xdr:rowOff>0</xdr:rowOff>
    </xdr:from>
    <xdr:to>
      <xdr:col>7</xdr:col>
      <xdr:colOff>1465</xdr:colOff>
      <xdr:row>13</xdr:row>
      <xdr:rowOff>76199</xdr:rowOff>
    </xdr:to>
    <xdr:pic>
      <xdr:nvPicPr>
        <xdr:cNvPr id="5" name="Picture 4" descr="Official Men's Hoodie"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0" y="1333500"/>
          <a:ext cx="1219199" cy="1219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</xdr:colOff>
      <xdr:row>7</xdr:row>
      <xdr:rowOff>0</xdr:rowOff>
    </xdr:from>
    <xdr:to>
      <xdr:col>9</xdr:col>
      <xdr:colOff>0</xdr:colOff>
      <xdr:row>13</xdr:row>
      <xdr:rowOff>76200</xdr:rowOff>
    </xdr:to>
    <xdr:pic>
      <xdr:nvPicPr>
        <xdr:cNvPr id="6" name="Picture 5" descr="Official Men's Hoodie">
          <a:extLst>
            <a:ext uri="{FF2B5EF4-FFF2-40B4-BE49-F238E27FC236}">
              <a16:creationId xmlns:a16="http://schemas.microsoft.com/office/drawing/2014/main" id="{00000000-0008-0000-0B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13910" y="2112818"/>
          <a:ext cx="1212272" cy="1219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609599</xdr:colOff>
      <xdr:row>6</xdr:row>
      <xdr:rowOff>180975</xdr:rowOff>
    </xdr:from>
    <xdr:to>
      <xdr:col>11</xdr:col>
      <xdr:colOff>9524</xdr:colOff>
      <xdr:row>13</xdr:row>
      <xdr:rowOff>76201</xdr:rowOff>
    </xdr:to>
    <xdr:pic>
      <xdr:nvPicPr>
        <xdr:cNvPr id="8" name="Picture 7" descr="Official Men's Hoodie">
          <a:extLst>
            <a:ext uri="{FF2B5EF4-FFF2-40B4-BE49-F238E27FC236}">
              <a16:creationId xmlns:a16="http://schemas.microsoft.com/office/drawing/2014/main" id="{00000000-0008-0000-0B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91149" y="2092325"/>
          <a:ext cx="1323975" cy="11842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9525</xdr:colOff>
      <xdr:row>6</xdr:row>
      <xdr:rowOff>180975</xdr:rowOff>
    </xdr:from>
    <xdr:to>
      <xdr:col>13</xdr:col>
      <xdr:colOff>19051</xdr:colOff>
      <xdr:row>13</xdr:row>
      <xdr:rowOff>76200</xdr:rowOff>
    </xdr:to>
    <xdr:pic>
      <xdr:nvPicPr>
        <xdr:cNvPr id="9" name="Picture 8" descr="Official Men's Hoodie">
          <a:extLst>
            <a:ext uri="{FF2B5EF4-FFF2-40B4-BE49-F238E27FC236}">
              <a16:creationId xmlns:a16="http://schemas.microsoft.com/office/drawing/2014/main" id="{00000000-0008-0000-0B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15125" y="1323975"/>
          <a:ext cx="1228725" cy="1228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9524</xdr:colOff>
      <xdr:row>6</xdr:row>
      <xdr:rowOff>180976</xdr:rowOff>
    </xdr:from>
    <xdr:to>
      <xdr:col>15</xdr:col>
      <xdr:colOff>19047</xdr:colOff>
      <xdr:row>13</xdr:row>
      <xdr:rowOff>76200</xdr:rowOff>
    </xdr:to>
    <xdr:pic>
      <xdr:nvPicPr>
        <xdr:cNvPr id="10" name="Picture 9" descr="Official Men's Hoodie">
          <a:extLst>
            <a:ext uri="{FF2B5EF4-FFF2-40B4-BE49-F238E27FC236}">
              <a16:creationId xmlns:a16="http://schemas.microsoft.com/office/drawing/2014/main" id="{00000000-0008-0000-0B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34324" y="1323976"/>
          <a:ext cx="1228724" cy="12287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9524</xdr:colOff>
      <xdr:row>6</xdr:row>
      <xdr:rowOff>190499</xdr:rowOff>
    </xdr:from>
    <xdr:to>
      <xdr:col>17</xdr:col>
      <xdr:colOff>9525</xdr:colOff>
      <xdr:row>13</xdr:row>
      <xdr:rowOff>76200</xdr:rowOff>
    </xdr:to>
    <xdr:pic>
      <xdr:nvPicPr>
        <xdr:cNvPr id="11" name="Picture 10" descr="Official Men's Hoodie">
          <a:extLst>
            <a:ext uri="{FF2B5EF4-FFF2-40B4-BE49-F238E27FC236}">
              <a16:creationId xmlns:a16="http://schemas.microsoft.com/office/drawing/2014/main" id="{00000000-0008-0000-0B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53524" y="1333499"/>
          <a:ext cx="1219201" cy="1219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609599</xdr:colOff>
      <xdr:row>6</xdr:row>
      <xdr:rowOff>190499</xdr:rowOff>
    </xdr:from>
    <xdr:to>
      <xdr:col>18</xdr:col>
      <xdr:colOff>639290</xdr:colOff>
      <xdr:row>13</xdr:row>
      <xdr:rowOff>76200</xdr:rowOff>
    </xdr:to>
    <xdr:pic>
      <xdr:nvPicPr>
        <xdr:cNvPr id="12" name="Picture 11" descr="Official Men's Hoodie">
          <a:extLst>
            <a:ext uri="{FF2B5EF4-FFF2-40B4-BE49-F238E27FC236}">
              <a16:creationId xmlns:a16="http://schemas.microsoft.com/office/drawing/2014/main" id="{00000000-0008-0000-0B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3199" y="1333499"/>
          <a:ext cx="1219201" cy="1219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5</xdr:col>
      <xdr:colOff>0</xdr:colOff>
      <xdr:row>21</xdr:row>
      <xdr:rowOff>0</xdr:rowOff>
    </xdr:from>
    <xdr:ext cx="1219199" cy="1219199"/>
    <xdr:pic>
      <xdr:nvPicPr>
        <xdr:cNvPr id="15" name="Picture 14" descr="Official Men's Hoodie">
          <a:extLst>
            <a:ext uri="{FF2B5EF4-FFF2-40B4-BE49-F238E27FC236}">
              <a16:creationId xmlns:a16="http://schemas.microsoft.com/office/drawing/2014/main" id="{00000000-0008-0000-0B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0" y="1333500"/>
          <a:ext cx="1219199" cy="1219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1</xdr:colOff>
      <xdr:row>21</xdr:row>
      <xdr:rowOff>0</xdr:rowOff>
    </xdr:from>
    <xdr:ext cx="1219200" cy="1219200"/>
    <xdr:pic>
      <xdr:nvPicPr>
        <xdr:cNvPr id="16" name="Picture 15" descr="Official Men's Hoodie">
          <a:extLst>
            <a:ext uri="{FF2B5EF4-FFF2-40B4-BE49-F238E27FC236}">
              <a16:creationId xmlns:a16="http://schemas.microsoft.com/office/drawing/2014/main" id="{00000000-0008-0000-0B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67201" y="1333500"/>
          <a:ext cx="1219200" cy="1219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609599</xdr:colOff>
      <xdr:row>20</xdr:row>
      <xdr:rowOff>180975</xdr:rowOff>
    </xdr:from>
    <xdr:ext cx="1228726" cy="1228726"/>
    <xdr:pic>
      <xdr:nvPicPr>
        <xdr:cNvPr id="17" name="Picture 16" descr="Official Men's Hoodie">
          <a:extLst>
            <a:ext uri="{FF2B5EF4-FFF2-40B4-BE49-F238E27FC236}">
              <a16:creationId xmlns:a16="http://schemas.microsoft.com/office/drawing/2014/main" id="{00000000-0008-0000-0B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86399" y="1323975"/>
          <a:ext cx="1228726" cy="12287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11</xdr:col>
      <xdr:colOff>9525</xdr:colOff>
      <xdr:row>20</xdr:row>
      <xdr:rowOff>180975</xdr:rowOff>
    </xdr:from>
    <xdr:ext cx="1228725" cy="1228725"/>
    <xdr:pic>
      <xdr:nvPicPr>
        <xdr:cNvPr id="18" name="Picture 17" descr="Official Men's Hoodie">
          <a:extLst>
            <a:ext uri="{FF2B5EF4-FFF2-40B4-BE49-F238E27FC236}">
              <a16:creationId xmlns:a16="http://schemas.microsoft.com/office/drawing/2014/main" id="{00000000-0008-0000-0B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15125" y="1323975"/>
          <a:ext cx="1228725" cy="1228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5</xdr:col>
      <xdr:colOff>1</xdr:colOff>
      <xdr:row>27</xdr:row>
      <xdr:rowOff>67917</xdr:rowOff>
    </xdr:from>
    <xdr:to>
      <xdr:col>14</xdr:col>
      <xdr:colOff>85724</xdr:colOff>
      <xdr:row>30</xdr:row>
      <xdr:rowOff>138502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00000000-0008-0000-0B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3048001" y="5211417"/>
          <a:ext cx="5572124" cy="642085"/>
        </a:xfrm>
        <a:prstGeom prst="rect">
          <a:avLst/>
        </a:prstGeom>
      </xdr:spPr>
    </xdr:pic>
    <xdr:clientData/>
  </xdr:twoCellAnchor>
  <xdr:oneCellAnchor>
    <xdr:from>
      <xdr:col>13</xdr:col>
      <xdr:colOff>9524</xdr:colOff>
      <xdr:row>20</xdr:row>
      <xdr:rowOff>180976</xdr:rowOff>
    </xdr:from>
    <xdr:ext cx="1220067" cy="1220067"/>
    <xdr:pic>
      <xdr:nvPicPr>
        <xdr:cNvPr id="19" name="Picture 18" descr="Official Men's Hoodie">
          <a:extLst>
            <a:ext uri="{FF2B5EF4-FFF2-40B4-BE49-F238E27FC236}">
              <a16:creationId xmlns:a16="http://schemas.microsoft.com/office/drawing/2014/main" id="{00000000-0008-0000-0B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60251" y="4770294"/>
          <a:ext cx="1220067" cy="12200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9524</xdr:colOff>
      <xdr:row>20</xdr:row>
      <xdr:rowOff>181840</xdr:rowOff>
    </xdr:from>
    <xdr:ext cx="1219201" cy="1219201"/>
    <xdr:pic>
      <xdr:nvPicPr>
        <xdr:cNvPr id="20" name="Picture 19" descr="Official Men's Hoodie">
          <a:extLst>
            <a:ext uri="{FF2B5EF4-FFF2-40B4-BE49-F238E27FC236}">
              <a16:creationId xmlns:a16="http://schemas.microsoft.com/office/drawing/2014/main" id="{00000000-0008-0000-0B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4" y="4771158"/>
          <a:ext cx="1219201" cy="1219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16</xdr:col>
      <xdr:colOff>600940</xdr:colOff>
      <xdr:row>20</xdr:row>
      <xdr:rowOff>181840</xdr:rowOff>
    </xdr:from>
    <xdr:ext cx="1219201" cy="1219201"/>
    <xdr:pic>
      <xdr:nvPicPr>
        <xdr:cNvPr id="21" name="Picture 20" descr="Official Men's Hoodie">
          <a:extLst>
            <a:ext uri="{FF2B5EF4-FFF2-40B4-BE49-F238E27FC236}">
              <a16:creationId xmlns:a16="http://schemas.microsoft.com/office/drawing/2014/main" id="{00000000-0008-0000-0B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70076" y="4771158"/>
          <a:ext cx="1219201" cy="1219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</xdr:col>
      <xdr:colOff>381000</xdr:colOff>
      <xdr:row>20</xdr:row>
      <xdr:rowOff>0</xdr:rowOff>
    </xdr:from>
    <xdr:to>
      <xdr:col>5</xdr:col>
      <xdr:colOff>1</xdr:colOff>
      <xdr:row>30</xdr:row>
      <xdr:rowOff>152400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00000000-0008-0000-0B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990600" y="3810000"/>
          <a:ext cx="2057400" cy="2057400"/>
        </a:xfrm>
        <a:prstGeom prst="rect">
          <a:avLst/>
        </a:prstGeom>
      </xdr:spPr>
    </xdr:pic>
    <xdr:clientData/>
  </xdr:twoCellAnchor>
  <xdr:twoCellAnchor editAs="oneCell">
    <xdr:from>
      <xdr:col>3</xdr:col>
      <xdr:colOff>23394</xdr:colOff>
      <xdr:row>0</xdr:row>
      <xdr:rowOff>62884</xdr:rowOff>
    </xdr:from>
    <xdr:to>
      <xdr:col>4</xdr:col>
      <xdr:colOff>3463</xdr:colOff>
      <xdr:row>1</xdr:row>
      <xdr:rowOff>355023</xdr:rowOff>
    </xdr:to>
    <xdr:pic>
      <xdr:nvPicPr>
        <xdr:cNvPr id="24" name="Picture 23" descr="GeigerBTCDofE">
          <a:extLst>
            <a:ext uri="{FF2B5EF4-FFF2-40B4-BE49-F238E27FC236}">
              <a16:creationId xmlns:a16="http://schemas.microsoft.com/office/drawing/2014/main" id="{00000000-0008-0000-0B00-000018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9" cstate="print">
          <a:extLst>
            <a:ext uri="{BEBA8EAE-BF5A-486C-A8C5-ECC9F3942E4B}">
              <a14:imgProps xmlns:a14="http://schemas.microsoft.com/office/drawing/2010/main">
                <a14:imgLayer r:embed="rId20">
                  <a14:imgEffect>
                    <a14:brightnessContrast bright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r="73382"/>
        <a:stretch/>
      </xdr:blipFill>
      <xdr:spPr bwMode="auto">
        <a:xfrm>
          <a:off x="1512758" y="62884"/>
          <a:ext cx="586205" cy="7683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400051</xdr:colOff>
      <xdr:row>33</xdr:row>
      <xdr:rowOff>189787</xdr:rowOff>
    </xdr:from>
    <xdr:to>
      <xdr:col>5</xdr:col>
      <xdr:colOff>2</xdr:colOff>
      <xdr:row>44</xdr:row>
      <xdr:rowOff>132637</xdr:rowOff>
    </xdr:to>
    <xdr:pic>
      <xdr:nvPicPr>
        <xdr:cNvPr id="88" name="Picture 87">
          <a:extLst>
            <a:ext uri="{FF2B5EF4-FFF2-40B4-BE49-F238E27FC236}">
              <a16:creationId xmlns:a16="http://schemas.microsoft.com/office/drawing/2014/main" id="{00000000-0008-0000-0B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009651" y="6619162"/>
          <a:ext cx="2038350" cy="2038350"/>
        </a:xfrm>
        <a:prstGeom prst="rect">
          <a:avLst/>
        </a:prstGeom>
      </xdr:spPr>
    </xdr:pic>
    <xdr:clientData/>
  </xdr:twoCellAnchor>
  <xdr:twoCellAnchor editAs="oneCell">
    <xdr:from>
      <xdr:col>6</xdr:col>
      <xdr:colOff>607397</xdr:colOff>
      <xdr:row>34</xdr:row>
      <xdr:rowOff>175847</xdr:rowOff>
    </xdr:from>
    <xdr:to>
      <xdr:col>9</xdr:col>
      <xdr:colOff>5129</xdr:colOff>
      <xdr:row>41</xdr:row>
      <xdr:rowOff>68779</xdr:rowOff>
    </xdr:to>
    <xdr:pic>
      <xdr:nvPicPr>
        <xdr:cNvPr id="89" name="Picture 88" descr="Official Unisex Premium Hoodie">
          <a:extLst>
            <a:ext uri="{FF2B5EF4-FFF2-40B4-BE49-F238E27FC236}">
              <a16:creationId xmlns:a16="http://schemas.microsoft.com/office/drawing/2014/main" id="{00000000-0008-0000-0B00-00005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64997" y="6795722"/>
          <a:ext cx="1226532" cy="12264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7327</xdr:colOff>
      <xdr:row>34</xdr:row>
      <xdr:rowOff>190500</xdr:rowOff>
    </xdr:from>
    <xdr:to>
      <xdr:col>11</xdr:col>
      <xdr:colOff>0</xdr:colOff>
      <xdr:row>41</xdr:row>
      <xdr:rowOff>68739</xdr:rowOff>
    </xdr:to>
    <xdr:pic>
      <xdr:nvPicPr>
        <xdr:cNvPr id="90" name="Picture 89" descr="Official Unisex Premium Hoodie">
          <a:extLst>
            <a:ext uri="{FF2B5EF4-FFF2-40B4-BE49-F238E27FC236}">
              <a16:creationId xmlns:a16="http://schemas.microsoft.com/office/drawing/2014/main" id="{00000000-0008-0000-0B00-00005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80539" y="6814038"/>
          <a:ext cx="1208942" cy="12117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600809</xdr:colOff>
      <xdr:row>41</xdr:row>
      <xdr:rowOff>49005</xdr:rowOff>
    </xdr:from>
    <xdr:to>
      <xdr:col>14</xdr:col>
      <xdr:colOff>43961</xdr:colOff>
      <xdr:row>44</xdr:row>
      <xdr:rowOff>135731</xdr:rowOff>
    </xdr:to>
    <xdr:pic>
      <xdr:nvPicPr>
        <xdr:cNvPr id="93" name="Picture 92" descr="}">
          <a:extLst>
            <a:ext uri="{FF2B5EF4-FFF2-40B4-BE49-F238E27FC236}">
              <a16:creationId xmlns:a16="http://schemas.microsoft.com/office/drawing/2014/main" id="{00000000-0008-0000-0B00-00005D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1561"/>
        <a:stretch/>
      </xdr:blipFill>
      <xdr:spPr bwMode="auto">
        <a:xfrm>
          <a:off x="2696309" y="8638823"/>
          <a:ext cx="5504516" cy="6582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0</xdr:colOff>
      <xdr:row>34</xdr:row>
      <xdr:rowOff>165456</xdr:rowOff>
    </xdr:from>
    <xdr:to>
      <xdr:col>7</xdr:col>
      <xdr:colOff>4395</xdr:colOff>
      <xdr:row>41</xdr:row>
      <xdr:rowOff>55444</xdr:rowOff>
    </xdr:to>
    <xdr:pic>
      <xdr:nvPicPr>
        <xdr:cNvPr id="92" name="Picture 91" descr="Official Unisex Premium Hoodie">
          <a:extLst>
            <a:ext uri="{FF2B5EF4-FFF2-40B4-BE49-F238E27FC236}">
              <a16:creationId xmlns:a16="http://schemas.microsoft.com/office/drawing/2014/main" id="{00000000-0008-0000-0B00-00005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01636" y="7421774"/>
          <a:ext cx="1216668" cy="12234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390525</xdr:colOff>
      <xdr:row>48</xdr:row>
      <xdr:rowOff>0</xdr:rowOff>
    </xdr:from>
    <xdr:to>
      <xdr:col>5</xdr:col>
      <xdr:colOff>1</xdr:colOff>
      <xdr:row>58</xdr:row>
      <xdr:rowOff>142875</xdr:rowOff>
    </xdr:to>
    <xdr:pic>
      <xdr:nvPicPr>
        <xdr:cNvPr id="94" name="Picture 93">
          <a:extLst>
            <a:ext uri="{FF2B5EF4-FFF2-40B4-BE49-F238E27FC236}">
              <a16:creationId xmlns:a16="http://schemas.microsoft.com/office/drawing/2014/main" id="{00000000-0008-0000-0B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000125" y="9286875"/>
          <a:ext cx="2047875" cy="2047875"/>
        </a:xfrm>
        <a:prstGeom prst="rect">
          <a:avLst/>
        </a:prstGeom>
      </xdr:spPr>
    </xdr:pic>
    <xdr:clientData/>
  </xdr:twoCellAnchor>
  <xdr:twoCellAnchor editAs="oneCell">
    <xdr:from>
      <xdr:col>16</xdr:col>
      <xdr:colOff>600074</xdr:colOff>
      <xdr:row>48</xdr:row>
      <xdr:rowOff>180975</xdr:rowOff>
    </xdr:from>
    <xdr:to>
      <xdr:col>19</xdr:col>
      <xdr:colOff>3463</xdr:colOff>
      <xdr:row>55</xdr:row>
      <xdr:rowOff>76200</xdr:rowOff>
    </xdr:to>
    <xdr:pic>
      <xdr:nvPicPr>
        <xdr:cNvPr id="103" name="Picture 102" descr="Official Men's T-Shirt">
          <a:extLst>
            <a:ext uri="{FF2B5EF4-FFF2-40B4-BE49-F238E27FC236}">
              <a16:creationId xmlns:a16="http://schemas.microsoft.com/office/drawing/2014/main" id="{00000000-0008-0000-0B00-00006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53674" y="9467850"/>
          <a:ext cx="1228725" cy="1228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0</xdr:colOff>
      <xdr:row>49</xdr:row>
      <xdr:rowOff>0</xdr:rowOff>
    </xdr:from>
    <xdr:to>
      <xdr:col>7</xdr:col>
      <xdr:colOff>0</xdr:colOff>
      <xdr:row>55</xdr:row>
      <xdr:rowOff>76200</xdr:rowOff>
    </xdr:to>
    <xdr:pic>
      <xdr:nvPicPr>
        <xdr:cNvPr id="104" name="Picture 103" descr="Official Men's T-Shirt">
          <a:extLst>
            <a:ext uri="{FF2B5EF4-FFF2-40B4-BE49-F238E27FC236}">
              <a16:creationId xmlns:a16="http://schemas.microsoft.com/office/drawing/2014/main" id="{00000000-0008-0000-0B00-00006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0" y="9477375"/>
          <a:ext cx="1219200" cy="1219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589596</xdr:colOff>
      <xdr:row>48</xdr:row>
      <xdr:rowOff>180975</xdr:rowOff>
    </xdr:from>
    <xdr:to>
      <xdr:col>16</xdr:col>
      <xdr:colOff>599123</xdr:colOff>
      <xdr:row>55</xdr:row>
      <xdr:rowOff>76201</xdr:rowOff>
    </xdr:to>
    <xdr:pic>
      <xdr:nvPicPr>
        <xdr:cNvPr id="105" name="Picture 104">
          <a:extLst>
            <a:ext uri="{FF2B5EF4-FFF2-40B4-BE49-F238E27FC236}">
              <a16:creationId xmlns:a16="http://schemas.microsoft.com/office/drawing/2014/main" id="{00000000-0008-0000-0B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9123996" y="9467850"/>
          <a:ext cx="1228726" cy="1228726"/>
        </a:xfrm>
        <a:prstGeom prst="rect">
          <a:avLst/>
        </a:prstGeom>
      </xdr:spPr>
    </xdr:pic>
    <xdr:clientData/>
  </xdr:twoCellAnchor>
  <xdr:twoCellAnchor editAs="oneCell">
    <xdr:from>
      <xdr:col>11</xdr:col>
      <xdr:colOff>9524</xdr:colOff>
      <xdr:row>49</xdr:row>
      <xdr:rowOff>1</xdr:rowOff>
    </xdr:from>
    <xdr:to>
      <xdr:col>13</xdr:col>
      <xdr:colOff>9525</xdr:colOff>
      <xdr:row>55</xdr:row>
      <xdr:rowOff>76201</xdr:rowOff>
    </xdr:to>
    <xdr:pic>
      <xdr:nvPicPr>
        <xdr:cNvPr id="106" name="Picture 105" descr="Official Men's T-Shirt">
          <a:extLst>
            <a:ext uri="{FF2B5EF4-FFF2-40B4-BE49-F238E27FC236}">
              <a16:creationId xmlns:a16="http://schemas.microsoft.com/office/drawing/2014/main" id="{00000000-0008-0000-0B00-00006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15124" y="9477376"/>
          <a:ext cx="1219200" cy="1219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600073</xdr:colOff>
      <xdr:row>48</xdr:row>
      <xdr:rowOff>180975</xdr:rowOff>
    </xdr:from>
    <xdr:to>
      <xdr:col>15</xdr:col>
      <xdr:colOff>3462</xdr:colOff>
      <xdr:row>55</xdr:row>
      <xdr:rowOff>76200</xdr:rowOff>
    </xdr:to>
    <xdr:pic>
      <xdr:nvPicPr>
        <xdr:cNvPr id="107" name="Picture 106" descr="Official Men's T-Shirt">
          <a:extLst>
            <a:ext uri="{FF2B5EF4-FFF2-40B4-BE49-F238E27FC236}">
              <a16:creationId xmlns:a16="http://schemas.microsoft.com/office/drawing/2014/main" id="{00000000-0008-0000-0B00-00006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3" y="9467850"/>
          <a:ext cx="1228725" cy="1228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600075</xdr:colOff>
      <xdr:row>48</xdr:row>
      <xdr:rowOff>171450</xdr:rowOff>
    </xdr:from>
    <xdr:to>
      <xdr:col>11</xdr:col>
      <xdr:colOff>9523</xdr:colOff>
      <xdr:row>55</xdr:row>
      <xdr:rowOff>76199</xdr:rowOff>
    </xdr:to>
    <xdr:pic>
      <xdr:nvPicPr>
        <xdr:cNvPr id="108" name="Picture 107" descr="Official Men's T-Shirt">
          <a:extLst>
            <a:ext uri="{FF2B5EF4-FFF2-40B4-BE49-F238E27FC236}">
              <a16:creationId xmlns:a16="http://schemas.microsoft.com/office/drawing/2014/main" id="{00000000-0008-0000-0B00-00006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76875" y="9458325"/>
          <a:ext cx="1238249" cy="12382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590550</xdr:colOff>
      <xdr:row>48</xdr:row>
      <xdr:rowOff>180975</xdr:rowOff>
    </xdr:from>
    <xdr:to>
      <xdr:col>8</xdr:col>
      <xdr:colOff>600076</xdr:colOff>
      <xdr:row>55</xdr:row>
      <xdr:rowOff>76200</xdr:rowOff>
    </xdr:to>
    <xdr:pic>
      <xdr:nvPicPr>
        <xdr:cNvPr id="109" name="Picture 108" descr="Official Men's T-Shirt">
          <a:extLst>
            <a:ext uri="{FF2B5EF4-FFF2-40B4-BE49-F238E27FC236}">
              <a16:creationId xmlns:a16="http://schemas.microsoft.com/office/drawing/2014/main" id="{00000000-0008-0000-0B00-00006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48150" y="9467850"/>
          <a:ext cx="1228725" cy="1228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380999</xdr:colOff>
      <xdr:row>62</xdr:row>
      <xdr:rowOff>0</xdr:rowOff>
    </xdr:from>
    <xdr:to>
      <xdr:col>5</xdr:col>
      <xdr:colOff>9525</xdr:colOff>
      <xdr:row>72</xdr:row>
      <xdr:rowOff>161925</xdr:rowOff>
    </xdr:to>
    <xdr:pic>
      <xdr:nvPicPr>
        <xdr:cNvPr id="111" name="Picture 110" descr="Official Women's T-Shirt">
          <a:extLst>
            <a:ext uri="{FF2B5EF4-FFF2-40B4-BE49-F238E27FC236}">
              <a16:creationId xmlns:a16="http://schemas.microsoft.com/office/drawing/2014/main" id="{00000000-0008-0000-0B00-00006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599" y="11953875"/>
          <a:ext cx="2066925" cy="2066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600076</xdr:colOff>
      <xdr:row>62</xdr:row>
      <xdr:rowOff>171450</xdr:rowOff>
    </xdr:from>
    <xdr:to>
      <xdr:col>18</xdr:col>
      <xdr:colOff>639290</xdr:colOff>
      <xdr:row>69</xdr:row>
      <xdr:rowOff>66674</xdr:rowOff>
    </xdr:to>
    <xdr:pic>
      <xdr:nvPicPr>
        <xdr:cNvPr id="112" name="Picture 111" descr="Official Women's T-Shirt">
          <a:extLst>
            <a:ext uri="{FF2B5EF4-FFF2-40B4-BE49-F238E27FC236}">
              <a16:creationId xmlns:a16="http://schemas.microsoft.com/office/drawing/2014/main" id="{00000000-0008-0000-0B00-00007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53676" y="12125325"/>
          <a:ext cx="1228724" cy="12287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9526</xdr:colOff>
      <xdr:row>62</xdr:row>
      <xdr:rowOff>180976</xdr:rowOff>
    </xdr:from>
    <xdr:to>
      <xdr:col>7</xdr:col>
      <xdr:colOff>9526</xdr:colOff>
      <xdr:row>69</xdr:row>
      <xdr:rowOff>66676</xdr:rowOff>
    </xdr:to>
    <xdr:pic>
      <xdr:nvPicPr>
        <xdr:cNvPr id="113" name="Picture 112" descr="Official Women's T-Shirt">
          <a:extLst>
            <a:ext uri="{FF2B5EF4-FFF2-40B4-BE49-F238E27FC236}">
              <a16:creationId xmlns:a16="http://schemas.microsoft.com/office/drawing/2014/main" id="{00000000-0008-0000-0B00-00007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57526" y="12134851"/>
          <a:ext cx="1219200" cy="1219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609599</xdr:colOff>
      <xdr:row>62</xdr:row>
      <xdr:rowOff>190499</xdr:rowOff>
    </xdr:from>
    <xdr:to>
      <xdr:col>16</xdr:col>
      <xdr:colOff>600076</xdr:colOff>
      <xdr:row>69</xdr:row>
      <xdr:rowOff>66675</xdr:rowOff>
    </xdr:to>
    <xdr:pic>
      <xdr:nvPicPr>
        <xdr:cNvPr id="114" name="Picture 113" descr="Official Women's T-Shirt">
          <a:extLst>
            <a:ext uri="{FF2B5EF4-FFF2-40B4-BE49-F238E27FC236}">
              <a16:creationId xmlns:a16="http://schemas.microsoft.com/office/drawing/2014/main" id="{00000000-0008-0000-0B00-00007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3999" y="12144374"/>
          <a:ext cx="1209676" cy="12096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9525</xdr:colOff>
      <xdr:row>62</xdr:row>
      <xdr:rowOff>180975</xdr:rowOff>
    </xdr:from>
    <xdr:to>
      <xdr:col>13</xdr:col>
      <xdr:colOff>9526</xdr:colOff>
      <xdr:row>69</xdr:row>
      <xdr:rowOff>66675</xdr:rowOff>
    </xdr:to>
    <xdr:pic>
      <xdr:nvPicPr>
        <xdr:cNvPr id="115" name="Picture 114" descr="Official Women's T-Shirt">
          <a:extLst>
            <a:ext uri="{FF2B5EF4-FFF2-40B4-BE49-F238E27FC236}">
              <a16:creationId xmlns:a16="http://schemas.microsoft.com/office/drawing/2014/main" id="{00000000-0008-0000-0B00-00007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15125" y="12134850"/>
          <a:ext cx="1219200" cy="1219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9525</xdr:colOff>
      <xdr:row>63</xdr:row>
      <xdr:rowOff>1</xdr:rowOff>
    </xdr:from>
    <xdr:to>
      <xdr:col>15</xdr:col>
      <xdr:colOff>3462</xdr:colOff>
      <xdr:row>69</xdr:row>
      <xdr:rowOff>66675</xdr:rowOff>
    </xdr:to>
    <xdr:pic>
      <xdr:nvPicPr>
        <xdr:cNvPr id="116" name="Picture 115" descr="Official Women's T-Shirt">
          <a:extLst>
            <a:ext uri="{FF2B5EF4-FFF2-40B4-BE49-F238E27FC236}">
              <a16:creationId xmlns:a16="http://schemas.microsoft.com/office/drawing/2014/main" id="{00000000-0008-0000-0B00-00007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34325" y="12144376"/>
          <a:ext cx="1209674" cy="12096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19050</xdr:colOff>
      <xdr:row>63</xdr:row>
      <xdr:rowOff>0</xdr:rowOff>
    </xdr:from>
    <xdr:to>
      <xdr:col>11</xdr:col>
      <xdr:colOff>9525</xdr:colOff>
      <xdr:row>69</xdr:row>
      <xdr:rowOff>66675</xdr:rowOff>
    </xdr:to>
    <xdr:pic>
      <xdr:nvPicPr>
        <xdr:cNvPr id="117" name="Picture 116" descr="Official Women's T-Shirt">
          <a:extLst>
            <a:ext uri="{FF2B5EF4-FFF2-40B4-BE49-F238E27FC236}">
              <a16:creationId xmlns:a16="http://schemas.microsoft.com/office/drawing/2014/main" id="{00000000-0008-0000-0B00-00007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12144375"/>
          <a:ext cx="1209675" cy="1209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9522</xdr:colOff>
      <xdr:row>62</xdr:row>
      <xdr:rowOff>171450</xdr:rowOff>
    </xdr:from>
    <xdr:to>
      <xdr:col>9</xdr:col>
      <xdr:colOff>19047</xdr:colOff>
      <xdr:row>69</xdr:row>
      <xdr:rowOff>66676</xdr:rowOff>
    </xdr:to>
    <xdr:pic>
      <xdr:nvPicPr>
        <xdr:cNvPr id="118" name="Picture 117" descr="Official Women's T-Shirt">
          <a:extLst>
            <a:ext uri="{FF2B5EF4-FFF2-40B4-BE49-F238E27FC236}">
              <a16:creationId xmlns:a16="http://schemas.microsoft.com/office/drawing/2014/main" id="{00000000-0008-0000-0B00-00007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76722" y="12125325"/>
          <a:ext cx="1228726" cy="12287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381000</xdr:colOff>
      <xdr:row>76</xdr:row>
      <xdr:rowOff>0</xdr:rowOff>
    </xdr:from>
    <xdr:to>
      <xdr:col>5</xdr:col>
      <xdr:colOff>1</xdr:colOff>
      <xdr:row>86</xdr:row>
      <xdr:rowOff>152400</xdr:rowOff>
    </xdr:to>
    <xdr:pic>
      <xdr:nvPicPr>
        <xdr:cNvPr id="119" name="Picture 118" descr="Official Men's Polo">
          <a:extLst>
            <a:ext uri="{FF2B5EF4-FFF2-40B4-BE49-F238E27FC236}">
              <a16:creationId xmlns:a16="http://schemas.microsoft.com/office/drawing/2014/main" id="{00000000-0008-0000-0B00-00007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0" y="14620875"/>
          <a:ext cx="2057400" cy="2057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600075</xdr:colOff>
      <xdr:row>76</xdr:row>
      <xdr:rowOff>180976</xdr:rowOff>
    </xdr:from>
    <xdr:to>
      <xdr:col>19</xdr:col>
      <xdr:colOff>3463</xdr:colOff>
      <xdr:row>83</xdr:row>
      <xdr:rowOff>76200</xdr:rowOff>
    </xdr:to>
    <xdr:pic>
      <xdr:nvPicPr>
        <xdr:cNvPr id="122" name="Picture 121" descr="Official Men's Polo">
          <a:extLst>
            <a:ext uri="{FF2B5EF4-FFF2-40B4-BE49-F238E27FC236}">
              <a16:creationId xmlns:a16="http://schemas.microsoft.com/office/drawing/2014/main" id="{00000000-0008-0000-0B00-00007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53675" y="14801851"/>
          <a:ext cx="1228724" cy="12287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</xdr:colOff>
      <xdr:row>77</xdr:row>
      <xdr:rowOff>1</xdr:rowOff>
    </xdr:from>
    <xdr:to>
      <xdr:col>7</xdr:col>
      <xdr:colOff>1</xdr:colOff>
      <xdr:row>83</xdr:row>
      <xdr:rowOff>76201</xdr:rowOff>
    </xdr:to>
    <xdr:pic>
      <xdr:nvPicPr>
        <xdr:cNvPr id="129" name="Picture 128" descr="Official Men's Polo">
          <a:extLst>
            <a:ext uri="{FF2B5EF4-FFF2-40B4-BE49-F238E27FC236}">
              <a16:creationId xmlns:a16="http://schemas.microsoft.com/office/drawing/2014/main" id="{00000000-0008-0000-0B00-00008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1" y="14811376"/>
          <a:ext cx="1219200" cy="1219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600075</xdr:colOff>
      <xdr:row>76</xdr:row>
      <xdr:rowOff>180976</xdr:rowOff>
    </xdr:from>
    <xdr:to>
      <xdr:col>17</xdr:col>
      <xdr:colOff>3463</xdr:colOff>
      <xdr:row>83</xdr:row>
      <xdr:rowOff>76200</xdr:rowOff>
    </xdr:to>
    <xdr:pic>
      <xdr:nvPicPr>
        <xdr:cNvPr id="130" name="Picture 129" descr="Official Men's Polo">
          <a:extLst>
            <a:ext uri="{FF2B5EF4-FFF2-40B4-BE49-F238E27FC236}">
              <a16:creationId xmlns:a16="http://schemas.microsoft.com/office/drawing/2014/main" id="{00000000-0008-0000-0B00-00008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14801851"/>
          <a:ext cx="1228724" cy="12287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609599</xdr:colOff>
      <xdr:row>76</xdr:row>
      <xdr:rowOff>180975</xdr:rowOff>
    </xdr:from>
    <xdr:to>
      <xdr:col>13</xdr:col>
      <xdr:colOff>9524</xdr:colOff>
      <xdr:row>83</xdr:row>
      <xdr:rowOff>76200</xdr:rowOff>
    </xdr:to>
    <xdr:pic>
      <xdr:nvPicPr>
        <xdr:cNvPr id="131" name="Picture 130" descr="Official Men's Polo">
          <a:extLst>
            <a:ext uri="{FF2B5EF4-FFF2-40B4-BE49-F238E27FC236}">
              <a16:creationId xmlns:a16="http://schemas.microsoft.com/office/drawing/2014/main" id="{00000000-0008-0000-0B00-00008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05599" y="14801850"/>
          <a:ext cx="1228725" cy="1228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600075</xdr:colOff>
      <xdr:row>76</xdr:row>
      <xdr:rowOff>190499</xdr:rowOff>
    </xdr:from>
    <xdr:to>
      <xdr:col>14</xdr:col>
      <xdr:colOff>600074</xdr:colOff>
      <xdr:row>83</xdr:row>
      <xdr:rowOff>76198</xdr:rowOff>
    </xdr:to>
    <xdr:pic>
      <xdr:nvPicPr>
        <xdr:cNvPr id="132" name="Picture 131" descr="Official Men's Polo">
          <a:extLst>
            <a:ext uri="{FF2B5EF4-FFF2-40B4-BE49-F238E27FC236}">
              <a16:creationId xmlns:a16="http://schemas.microsoft.com/office/drawing/2014/main" id="{00000000-0008-0000-0B00-00008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4811374"/>
          <a:ext cx="1219199" cy="1219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609599</xdr:colOff>
      <xdr:row>77</xdr:row>
      <xdr:rowOff>1</xdr:rowOff>
    </xdr:from>
    <xdr:to>
      <xdr:col>11</xdr:col>
      <xdr:colOff>3462</xdr:colOff>
      <xdr:row>83</xdr:row>
      <xdr:rowOff>76201</xdr:rowOff>
    </xdr:to>
    <xdr:pic>
      <xdr:nvPicPr>
        <xdr:cNvPr id="133" name="Picture 132" descr="Official Men's Polo">
          <a:extLst>
            <a:ext uri="{FF2B5EF4-FFF2-40B4-BE49-F238E27FC236}">
              <a16:creationId xmlns:a16="http://schemas.microsoft.com/office/drawing/2014/main" id="{00000000-0008-0000-0B00-00008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86399" y="14811376"/>
          <a:ext cx="1219200" cy="1219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609599</xdr:colOff>
      <xdr:row>76</xdr:row>
      <xdr:rowOff>190498</xdr:rowOff>
    </xdr:from>
    <xdr:to>
      <xdr:col>9</xdr:col>
      <xdr:colOff>0</xdr:colOff>
      <xdr:row>83</xdr:row>
      <xdr:rowOff>76199</xdr:rowOff>
    </xdr:to>
    <xdr:pic>
      <xdr:nvPicPr>
        <xdr:cNvPr id="134" name="Picture 133" descr="Official Men's Polo">
          <a:extLst>
            <a:ext uri="{FF2B5EF4-FFF2-40B4-BE49-F238E27FC236}">
              <a16:creationId xmlns:a16="http://schemas.microsoft.com/office/drawing/2014/main" id="{00000000-0008-0000-0B00-00008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67199" y="14811373"/>
          <a:ext cx="1219201" cy="1219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409574</xdr:colOff>
      <xdr:row>90</xdr:row>
      <xdr:rowOff>0</xdr:rowOff>
    </xdr:from>
    <xdr:to>
      <xdr:col>5</xdr:col>
      <xdr:colOff>19050</xdr:colOff>
      <xdr:row>100</xdr:row>
      <xdr:rowOff>142875</xdr:rowOff>
    </xdr:to>
    <xdr:pic>
      <xdr:nvPicPr>
        <xdr:cNvPr id="136" name="Picture 135" descr="Official Women's Polo">
          <a:extLst>
            <a:ext uri="{FF2B5EF4-FFF2-40B4-BE49-F238E27FC236}">
              <a16:creationId xmlns:a16="http://schemas.microsoft.com/office/drawing/2014/main" id="{00000000-0008-0000-0B00-00008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9174" y="17287875"/>
          <a:ext cx="2047875" cy="2047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90</xdr:row>
      <xdr:rowOff>180975</xdr:rowOff>
    </xdr:from>
    <xdr:to>
      <xdr:col>19</xdr:col>
      <xdr:colOff>1</xdr:colOff>
      <xdr:row>97</xdr:row>
      <xdr:rowOff>66675</xdr:rowOff>
    </xdr:to>
    <xdr:pic>
      <xdr:nvPicPr>
        <xdr:cNvPr id="138" name="Picture 137" descr="Official Women's Polo">
          <a:extLst>
            <a:ext uri="{FF2B5EF4-FFF2-40B4-BE49-F238E27FC236}">
              <a16:creationId xmlns:a16="http://schemas.microsoft.com/office/drawing/2014/main" id="{00000000-0008-0000-0B00-00008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3200" y="17468850"/>
          <a:ext cx="1219200" cy="1219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19051</xdr:colOff>
      <xdr:row>90</xdr:row>
      <xdr:rowOff>180976</xdr:rowOff>
    </xdr:from>
    <xdr:to>
      <xdr:col>7</xdr:col>
      <xdr:colOff>19051</xdr:colOff>
      <xdr:row>97</xdr:row>
      <xdr:rowOff>66676</xdr:rowOff>
    </xdr:to>
    <xdr:pic>
      <xdr:nvPicPr>
        <xdr:cNvPr id="139" name="Picture 138" descr="Official Women's Polo">
          <a:extLst>
            <a:ext uri="{FF2B5EF4-FFF2-40B4-BE49-F238E27FC236}">
              <a16:creationId xmlns:a16="http://schemas.microsoft.com/office/drawing/2014/main" id="{00000000-0008-0000-0B00-00008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67051" y="17468851"/>
          <a:ext cx="1219200" cy="1219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0</xdr:colOff>
      <xdr:row>90</xdr:row>
      <xdr:rowOff>180975</xdr:rowOff>
    </xdr:from>
    <xdr:to>
      <xdr:col>16</xdr:col>
      <xdr:colOff>639290</xdr:colOff>
      <xdr:row>97</xdr:row>
      <xdr:rowOff>66675</xdr:rowOff>
    </xdr:to>
    <xdr:pic>
      <xdr:nvPicPr>
        <xdr:cNvPr id="140" name="Picture 139" descr="Official Women's Polo">
          <a:extLst>
            <a:ext uri="{FF2B5EF4-FFF2-40B4-BE49-F238E27FC236}">
              <a16:creationId xmlns:a16="http://schemas.microsoft.com/office/drawing/2014/main" id="{00000000-0008-0000-0B00-00008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17468850"/>
          <a:ext cx="1219200" cy="1219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9524</xdr:colOff>
      <xdr:row>91</xdr:row>
      <xdr:rowOff>0</xdr:rowOff>
    </xdr:from>
    <xdr:to>
      <xdr:col>13</xdr:col>
      <xdr:colOff>3463</xdr:colOff>
      <xdr:row>97</xdr:row>
      <xdr:rowOff>66675</xdr:rowOff>
    </xdr:to>
    <xdr:pic>
      <xdr:nvPicPr>
        <xdr:cNvPr id="141" name="Picture 140" descr="Official Women's Polo">
          <a:extLst>
            <a:ext uri="{FF2B5EF4-FFF2-40B4-BE49-F238E27FC236}">
              <a16:creationId xmlns:a16="http://schemas.microsoft.com/office/drawing/2014/main" id="{00000000-0008-0000-0B00-00008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15124" y="17478375"/>
          <a:ext cx="1209675" cy="1209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0</xdr:colOff>
      <xdr:row>90</xdr:row>
      <xdr:rowOff>180975</xdr:rowOff>
    </xdr:from>
    <xdr:to>
      <xdr:col>14</xdr:col>
      <xdr:colOff>606135</xdr:colOff>
      <xdr:row>97</xdr:row>
      <xdr:rowOff>66675</xdr:rowOff>
    </xdr:to>
    <xdr:pic>
      <xdr:nvPicPr>
        <xdr:cNvPr id="142" name="Picture 141" descr="Official Women's Polo">
          <a:extLst>
            <a:ext uri="{FF2B5EF4-FFF2-40B4-BE49-F238E27FC236}">
              <a16:creationId xmlns:a16="http://schemas.microsoft.com/office/drawing/2014/main" id="{00000000-0008-0000-0B00-00008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24800" y="17468850"/>
          <a:ext cx="1219200" cy="1219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9525</xdr:colOff>
      <xdr:row>90</xdr:row>
      <xdr:rowOff>180975</xdr:rowOff>
    </xdr:from>
    <xdr:to>
      <xdr:col>11</xdr:col>
      <xdr:colOff>9525</xdr:colOff>
      <xdr:row>97</xdr:row>
      <xdr:rowOff>66675</xdr:rowOff>
    </xdr:to>
    <xdr:pic>
      <xdr:nvPicPr>
        <xdr:cNvPr id="143" name="Picture 142" descr="Official Women's Polo">
          <a:extLst>
            <a:ext uri="{FF2B5EF4-FFF2-40B4-BE49-F238E27FC236}">
              <a16:creationId xmlns:a16="http://schemas.microsoft.com/office/drawing/2014/main" id="{00000000-0008-0000-0B00-00008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95925" y="17468850"/>
          <a:ext cx="1219200" cy="1219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19050</xdr:colOff>
      <xdr:row>91</xdr:row>
      <xdr:rowOff>0</xdr:rowOff>
    </xdr:from>
    <xdr:to>
      <xdr:col>9</xdr:col>
      <xdr:colOff>9524</xdr:colOff>
      <xdr:row>97</xdr:row>
      <xdr:rowOff>66675</xdr:rowOff>
    </xdr:to>
    <xdr:pic>
      <xdr:nvPicPr>
        <xdr:cNvPr id="144" name="Picture 143" descr="Official Women's Polo">
          <a:extLst>
            <a:ext uri="{FF2B5EF4-FFF2-40B4-BE49-F238E27FC236}">
              <a16:creationId xmlns:a16="http://schemas.microsoft.com/office/drawing/2014/main" id="{00000000-0008-0000-0B00-00009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0" y="17478375"/>
          <a:ext cx="1209675" cy="1209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390524</xdr:colOff>
      <xdr:row>103</xdr:row>
      <xdr:rowOff>190499</xdr:rowOff>
    </xdr:from>
    <xdr:to>
      <xdr:col>5</xdr:col>
      <xdr:colOff>3463</xdr:colOff>
      <xdr:row>114</xdr:row>
      <xdr:rowOff>142874</xdr:rowOff>
    </xdr:to>
    <xdr:pic>
      <xdr:nvPicPr>
        <xdr:cNvPr id="145" name="Picture 144" descr="Official Men's Sports Polo">
          <a:extLst>
            <a:ext uri="{FF2B5EF4-FFF2-40B4-BE49-F238E27FC236}">
              <a16:creationId xmlns:a16="http://schemas.microsoft.com/office/drawing/2014/main" id="{00000000-0008-0000-0B00-00009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0124" y="19954874"/>
          <a:ext cx="2047875" cy="2047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</xdr:colOff>
      <xdr:row>111</xdr:row>
      <xdr:rowOff>76200</xdr:rowOff>
    </xdr:from>
    <xdr:to>
      <xdr:col>13</xdr:col>
      <xdr:colOff>514351</xdr:colOff>
      <xdr:row>114</xdr:row>
      <xdr:rowOff>148419</xdr:rowOff>
    </xdr:to>
    <xdr:pic>
      <xdr:nvPicPr>
        <xdr:cNvPr id="146" name="Picture 145" descr="}">
          <a:extLst>
            <a:ext uri="{FF2B5EF4-FFF2-40B4-BE49-F238E27FC236}">
              <a16:creationId xmlns:a16="http://schemas.microsoft.com/office/drawing/2014/main" id="{00000000-0008-0000-0B00-000092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1804"/>
        <a:stretch/>
      </xdr:blipFill>
      <xdr:spPr bwMode="auto">
        <a:xfrm>
          <a:off x="3048001" y="21364575"/>
          <a:ext cx="5391150" cy="6437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609599</xdr:colOff>
      <xdr:row>104</xdr:row>
      <xdr:rowOff>190498</xdr:rowOff>
    </xdr:from>
    <xdr:to>
      <xdr:col>9</xdr:col>
      <xdr:colOff>0</xdr:colOff>
      <xdr:row>111</xdr:row>
      <xdr:rowOff>76199</xdr:rowOff>
    </xdr:to>
    <xdr:pic>
      <xdr:nvPicPr>
        <xdr:cNvPr id="151" name="Picture 150" descr="Official Men's Sports Polo">
          <a:extLst>
            <a:ext uri="{FF2B5EF4-FFF2-40B4-BE49-F238E27FC236}">
              <a16:creationId xmlns:a16="http://schemas.microsoft.com/office/drawing/2014/main" id="{00000000-0008-0000-0B00-00009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67199" y="20145373"/>
          <a:ext cx="1219201" cy="1219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104</xdr:row>
      <xdr:rowOff>180975</xdr:rowOff>
    </xdr:from>
    <xdr:to>
      <xdr:col>11</xdr:col>
      <xdr:colOff>9525</xdr:colOff>
      <xdr:row>111</xdr:row>
      <xdr:rowOff>76200</xdr:rowOff>
    </xdr:to>
    <xdr:pic>
      <xdr:nvPicPr>
        <xdr:cNvPr id="152" name="Picture 151" descr="Official Men's Sports Polo">
          <a:extLst>
            <a:ext uri="{FF2B5EF4-FFF2-40B4-BE49-F238E27FC236}">
              <a16:creationId xmlns:a16="http://schemas.microsoft.com/office/drawing/2014/main" id="{00000000-0008-0000-0B00-00009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86400" y="20135850"/>
          <a:ext cx="1228725" cy="1228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9525</xdr:colOff>
      <xdr:row>105</xdr:row>
      <xdr:rowOff>0</xdr:rowOff>
    </xdr:from>
    <xdr:to>
      <xdr:col>13</xdr:col>
      <xdr:colOff>9526</xdr:colOff>
      <xdr:row>111</xdr:row>
      <xdr:rowOff>76200</xdr:rowOff>
    </xdr:to>
    <xdr:pic>
      <xdr:nvPicPr>
        <xdr:cNvPr id="153" name="Picture 152" descr="Official Men's Sports Polo">
          <a:extLst>
            <a:ext uri="{FF2B5EF4-FFF2-40B4-BE49-F238E27FC236}">
              <a16:creationId xmlns:a16="http://schemas.microsoft.com/office/drawing/2014/main" id="{00000000-0008-0000-0B00-00009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15125" y="20145375"/>
          <a:ext cx="1219200" cy="1219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9524</xdr:colOff>
      <xdr:row>104</xdr:row>
      <xdr:rowOff>190498</xdr:rowOff>
    </xdr:from>
    <xdr:to>
      <xdr:col>15</xdr:col>
      <xdr:colOff>9524</xdr:colOff>
      <xdr:row>111</xdr:row>
      <xdr:rowOff>76199</xdr:rowOff>
    </xdr:to>
    <xdr:pic>
      <xdr:nvPicPr>
        <xdr:cNvPr id="154" name="Picture 153" descr="Official Men's Sports Polo">
          <a:extLst>
            <a:ext uri="{FF2B5EF4-FFF2-40B4-BE49-F238E27FC236}">
              <a16:creationId xmlns:a16="http://schemas.microsoft.com/office/drawing/2014/main" id="{00000000-0008-0000-0B00-00009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34324" y="20145373"/>
          <a:ext cx="1219201" cy="1219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9525</xdr:colOff>
      <xdr:row>104</xdr:row>
      <xdr:rowOff>171450</xdr:rowOff>
    </xdr:from>
    <xdr:to>
      <xdr:col>17</xdr:col>
      <xdr:colOff>28575</xdr:colOff>
      <xdr:row>111</xdr:row>
      <xdr:rowOff>76200</xdr:rowOff>
    </xdr:to>
    <xdr:pic>
      <xdr:nvPicPr>
        <xdr:cNvPr id="155" name="Picture 154" descr="Official Men's Sports Polo">
          <a:extLst>
            <a:ext uri="{FF2B5EF4-FFF2-40B4-BE49-F238E27FC236}">
              <a16:creationId xmlns:a16="http://schemas.microsoft.com/office/drawing/2014/main" id="{00000000-0008-0000-0B00-00009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53525" y="20126325"/>
          <a:ext cx="1238250" cy="1238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600075</xdr:colOff>
      <xdr:row>104</xdr:row>
      <xdr:rowOff>180974</xdr:rowOff>
    </xdr:from>
    <xdr:to>
      <xdr:col>18</xdr:col>
      <xdr:colOff>639290</xdr:colOff>
      <xdr:row>111</xdr:row>
      <xdr:rowOff>76199</xdr:rowOff>
    </xdr:to>
    <xdr:pic>
      <xdr:nvPicPr>
        <xdr:cNvPr id="156" name="Picture 155" descr="Official Men's Sports Polo">
          <a:extLst>
            <a:ext uri="{FF2B5EF4-FFF2-40B4-BE49-F238E27FC236}">
              <a16:creationId xmlns:a16="http://schemas.microsoft.com/office/drawing/2014/main" id="{00000000-0008-0000-0B00-00009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53675" y="20135849"/>
          <a:ext cx="1228725" cy="1228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0</xdr:colOff>
      <xdr:row>104</xdr:row>
      <xdr:rowOff>190499</xdr:rowOff>
    </xdr:from>
    <xdr:to>
      <xdr:col>7</xdr:col>
      <xdr:colOff>3462</xdr:colOff>
      <xdr:row>111</xdr:row>
      <xdr:rowOff>76198</xdr:rowOff>
    </xdr:to>
    <xdr:pic>
      <xdr:nvPicPr>
        <xdr:cNvPr id="157" name="Picture 156" descr="Official Men's Sports Polo">
          <a:extLst>
            <a:ext uri="{FF2B5EF4-FFF2-40B4-BE49-F238E27FC236}">
              <a16:creationId xmlns:a16="http://schemas.microsoft.com/office/drawing/2014/main" id="{00000000-0008-0000-0B00-00009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0" y="20145374"/>
          <a:ext cx="1219199" cy="1219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19051</xdr:colOff>
      <xdr:row>125</xdr:row>
      <xdr:rowOff>66674</xdr:rowOff>
    </xdr:from>
    <xdr:to>
      <xdr:col>13</xdr:col>
      <xdr:colOff>514351</xdr:colOff>
      <xdr:row>128</xdr:row>
      <xdr:rowOff>142787</xdr:rowOff>
    </xdr:to>
    <xdr:pic>
      <xdr:nvPicPr>
        <xdr:cNvPr id="159" name="Picture 158" descr="}">
          <a:extLst>
            <a:ext uri="{FF2B5EF4-FFF2-40B4-BE49-F238E27FC236}">
              <a16:creationId xmlns:a16="http://schemas.microsoft.com/office/drawing/2014/main" id="{00000000-0008-0000-0B00-00009F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0454"/>
        <a:stretch/>
      </xdr:blipFill>
      <xdr:spPr bwMode="auto">
        <a:xfrm>
          <a:off x="3067051" y="24022049"/>
          <a:ext cx="5372100" cy="6476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400049</xdr:colOff>
      <xdr:row>118</xdr:row>
      <xdr:rowOff>0</xdr:rowOff>
    </xdr:from>
    <xdr:to>
      <xdr:col>5</xdr:col>
      <xdr:colOff>9525</xdr:colOff>
      <xdr:row>128</xdr:row>
      <xdr:rowOff>142875</xdr:rowOff>
    </xdr:to>
    <xdr:pic>
      <xdr:nvPicPr>
        <xdr:cNvPr id="158" name="Picture 157" descr="Official Women's Sports Polo">
          <a:extLst>
            <a:ext uri="{FF2B5EF4-FFF2-40B4-BE49-F238E27FC236}">
              <a16:creationId xmlns:a16="http://schemas.microsoft.com/office/drawing/2014/main" id="{00000000-0008-0000-0B00-00009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9649" y="22621875"/>
          <a:ext cx="2047875" cy="2047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9526</xdr:colOff>
      <xdr:row>118</xdr:row>
      <xdr:rowOff>180976</xdr:rowOff>
    </xdr:from>
    <xdr:to>
      <xdr:col>9</xdr:col>
      <xdr:colOff>9524</xdr:colOff>
      <xdr:row>125</xdr:row>
      <xdr:rowOff>66675</xdr:rowOff>
    </xdr:to>
    <xdr:pic>
      <xdr:nvPicPr>
        <xdr:cNvPr id="160" name="Picture 159" descr="Official Women's Sports Polo">
          <a:extLst>
            <a:ext uri="{FF2B5EF4-FFF2-40B4-BE49-F238E27FC236}">
              <a16:creationId xmlns:a16="http://schemas.microsoft.com/office/drawing/2014/main" id="{00000000-0008-0000-0B00-0000A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76726" y="22802851"/>
          <a:ext cx="1219199" cy="1219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9525</xdr:colOff>
      <xdr:row>119</xdr:row>
      <xdr:rowOff>0</xdr:rowOff>
    </xdr:from>
    <xdr:to>
      <xdr:col>11</xdr:col>
      <xdr:colOff>3463</xdr:colOff>
      <xdr:row>125</xdr:row>
      <xdr:rowOff>66674</xdr:rowOff>
    </xdr:to>
    <xdr:pic>
      <xdr:nvPicPr>
        <xdr:cNvPr id="161" name="Picture 160" descr="Official Women's Sports Polo">
          <a:extLst>
            <a:ext uri="{FF2B5EF4-FFF2-40B4-BE49-F238E27FC236}">
              <a16:creationId xmlns:a16="http://schemas.microsoft.com/office/drawing/2014/main" id="{00000000-0008-0000-0B00-0000A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95925" y="22812375"/>
          <a:ext cx="1209674" cy="12096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609599</xdr:colOff>
      <xdr:row>118</xdr:row>
      <xdr:rowOff>161925</xdr:rowOff>
    </xdr:from>
    <xdr:to>
      <xdr:col>13</xdr:col>
      <xdr:colOff>19048</xdr:colOff>
      <xdr:row>125</xdr:row>
      <xdr:rowOff>66674</xdr:rowOff>
    </xdr:to>
    <xdr:pic>
      <xdr:nvPicPr>
        <xdr:cNvPr id="162" name="Picture 161" descr="Official Women's Sports Polo">
          <a:extLst>
            <a:ext uri="{FF2B5EF4-FFF2-40B4-BE49-F238E27FC236}">
              <a16:creationId xmlns:a16="http://schemas.microsoft.com/office/drawing/2014/main" id="{00000000-0008-0000-0B00-0000A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05599" y="22783800"/>
          <a:ext cx="1238249" cy="12382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19050</xdr:colOff>
      <xdr:row>119</xdr:row>
      <xdr:rowOff>0</xdr:rowOff>
    </xdr:from>
    <xdr:to>
      <xdr:col>15</xdr:col>
      <xdr:colOff>9523</xdr:colOff>
      <xdr:row>125</xdr:row>
      <xdr:rowOff>66674</xdr:rowOff>
    </xdr:to>
    <xdr:pic>
      <xdr:nvPicPr>
        <xdr:cNvPr id="163" name="Picture 162" descr="Official Women's Sports Polo">
          <a:extLst>
            <a:ext uri="{FF2B5EF4-FFF2-40B4-BE49-F238E27FC236}">
              <a16:creationId xmlns:a16="http://schemas.microsoft.com/office/drawing/2014/main" id="{00000000-0008-0000-0B00-0000A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22812375"/>
          <a:ext cx="1209674" cy="12096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9525</xdr:colOff>
      <xdr:row>118</xdr:row>
      <xdr:rowOff>190499</xdr:rowOff>
    </xdr:from>
    <xdr:to>
      <xdr:col>17</xdr:col>
      <xdr:colOff>1</xdr:colOff>
      <xdr:row>125</xdr:row>
      <xdr:rowOff>66675</xdr:rowOff>
    </xdr:to>
    <xdr:pic>
      <xdr:nvPicPr>
        <xdr:cNvPr id="164" name="Picture 163" descr="Official Women's Sports Polo">
          <a:extLst>
            <a:ext uri="{FF2B5EF4-FFF2-40B4-BE49-F238E27FC236}">
              <a16:creationId xmlns:a16="http://schemas.microsoft.com/office/drawing/2014/main" id="{00000000-0008-0000-0B00-0000A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53525" y="22812374"/>
          <a:ext cx="1209676" cy="12096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19050</xdr:colOff>
      <xdr:row>118</xdr:row>
      <xdr:rowOff>180975</xdr:rowOff>
    </xdr:from>
    <xdr:to>
      <xdr:col>7</xdr:col>
      <xdr:colOff>19050</xdr:colOff>
      <xdr:row>125</xdr:row>
      <xdr:rowOff>66675</xdr:rowOff>
    </xdr:to>
    <xdr:pic>
      <xdr:nvPicPr>
        <xdr:cNvPr id="165" name="Picture 164" descr="Official Women's Sports Polo">
          <a:extLst>
            <a:ext uri="{FF2B5EF4-FFF2-40B4-BE49-F238E27FC236}">
              <a16:creationId xmlns:a16="http://schemas.microsoft.com/office/drawing/2014/main" id="{00000000-0008-0000-0B00-0000A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67050" y="22802850"/>
          <a:ext cx="1219200" cy="1219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19050</xdr:colOff>
      <xdr:row>139</xdr:row>
      <xdr:rowOff>66675</xdr:rowOff>
    </xdr:from>
    <xdr:to>
      <xdr:col>13</xdr:col>
      <xdr:colOff>582823</xdr:colOff>
      <xdr:row>142</xdr:row>
      <xdr:rowOff>152400</xdr:rowOff>
    </xdr:to>
    <xdr:pic>
      <xdr:nvPicPr>
        <xdr:cNvPr id="199" name="Picture 198" descr="}">
          <a:extLst>
            <a:ext uri="{FF2B5EF4-FFF2-40B4-BE49-F238E27FC236}">
              <a16:creationId xmlns:a16="http://schemas.microsoft.com/office/drawing/2014/main" id="{00000000-0008-0000-0B00-0000C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0290"/>
        <a:stretch/>
      </xdr:blipFill>
      <xdr:spPr bwMode="auto">
        <a:xfrm>
          <a:off x="3067050" y="26689050"/>
          <a:ext cx="5440573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</xdr:colOff>
      <xdr:row>133</xdr:row>
      <xdr:rowOff>0</xdr:rowOff>
    </xdr:from>
    <xdr:to>
      <xdr:col>7</xdr:col>
      <xdr:colOff>1</xdr:colOff>
      <xdr:row>139</xdr:row>
      <xdr:rowOff>76200</xdr:rowOff>
    </xdr:to>
    <xdr:pic>
      <xdr:nvPicPr>
        <xdr:cNvPr id="200" name="Picture 199" descr="Official Men's Soft Shell Gilet">
          <a:extLst>
            <a:ext uri="{FF2B5EF4-FFF2-40B4-BE49-F238E27FC236}">
              <a16:creationId xmlns:a16="http://schemas.microsoft.com/office/drawing/2014/main" id="{00000000-0008-0000-0B00-0000C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1" y="25479375"/>
          <a:ext cx="1219200" cy="1219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408859</xdr:colOff>
      <xdr:row>132</xdr:row>
      <xdr:rowOff>0</xdr:rowOff>
    </xdr:from>
    <xdr:to>
      <xdr:col>5</xdr:col>
      <xdr:colOff>18335</xdr:colOff>
      <xdr:row>142</xdr:row>
      <xdr:rowOff>142875</xdr:rowOff>
    </xdr:to>
    <xdr:pic>
      <xdr:nvPicPr>
        <xdr:cNvPr id="198" name="Picture 197">
          <a:extLst>
            <a:ext uri="{FF2B5EF4-FFF2-40B4-BE49-F238E27FC236}">
              <a16:creationId xmlns:a16="http://schemas.microsoft.com/office/drawing/2014/main" id="{00000000-0008-0000-0B00-0000C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1018459" y="25288875"/>
          <a:ext cx="2047875" cy="2047875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153</xdr:row>
      <xdr:rowOff>66675</xdr:rowOff>
    </xdr:from>
    <xdr:to>
      <xdr:col>13</xdr:col>
      <xdr:colOff>581025</xdr:colOff>
      <xdr:row>156</xdr:row>
      <xdr:rowOff>144581</xdr:rowOff>
    </xdr:to>
    <xdr:pic>
      <xdr:nvPicPr>
        <xdr:cNvPr id="202" name="Picture 201" descr="}">
          <a:extLst>
            <a:ext uri="{FF2B5EF4-FFF2-40B4-BE49-F238E27FC236}">
              <a16:creationId xmlns:a16="http://schemas.microsoft.com/office/drawing/2014/main" id="{00000000-0008-0000-0B00-0000CA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1804"/>
        <a:stretch/>
      </xdr:blipFill>
      <xdr:spPr bwMode="auto">
        <a:xfrm>
          <a:off x="3067050" y="29356050"/>
          <a:ext cx="5438775" cy="6494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600075</xdr:colOff>
      <xdr:row>146</xdr:row>
      <xdr:rowOff>180974</xdr:rowOff>
    </xdr:from>
    <xdr:to>
      <xdr:col>7</xdr:col>
      <xdr:colOff>1</xdr:colOff>
      <xdr:row>153</xdr:row>
      <xdr:rowOff>76199</xdr:rowOff>
    </xdr:to>
    <xdr:pic>
      <xdr:nvPicPr>
        <xdr:cNvPr id="203" name="Picture 202" descr="Official Women's Soft Shell Gilet">
          <a:extLst>
            <a:ext uri="{FF2B5EF4-FFF2-40B4-BE49-F238E27FC236}">
              <a16:creationId xmlns:a16="http://schemas.microsoft.com/office/drawing/2014/main" id="{00000000-0008-0000-0B00-0000C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38475" y="28136849"/>
          <a:ext cx="1228725" cy="1228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38101</xdr:colOff>
      <xdr:row>167</xdr:row>
      <xdr:rowOff>57150</xdr:rowOff>
    </xdr:from>
    <xdr:to>
      <xdr:col>13</xdr:col>
      <xdr:colOff>590551</xdr:colOff>
      <xdr:row>170</xdr:row>
      <xdr:rowOff>140152</xdr:rowOff>
    </xdr:to>
    <xdr:pic>
      <xdr:nvPicPr>
        <xdr:cNvPr id="205" name="Picture 204" descr="}">
          <a:extLst>
            <a:ext uri="{FF2B5EF4-FFF2-40B4-BE49-F238E27FC236}">
              <a16:creationId xmlns:a16="http://schemas.microsoft.com/office/drawing/2014/main" id="{00000000-0008-0000-0B00-0000CD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0454"/>
        <a:stretch/>
      </xdr:blipFill>
      <xdr:spPr bwMode="auto">
        <a:xfrm>
          <a:off x="3086101" y="32013525"/>
          <a:ext cx="5429250" cy="6545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400050</xdr:colOff>
      <xdr:row>145</xdr:row>
      <xdr:rowOff>180975</xdr:rowOff>
    </xdr:from>
    <xdr:to>
      <xdr:col>5</xdr:col>
      <xdr:colOff>19051</xdr:colOff>
      <xdr:row>156</xdr:row>
      <xdr:rowOff>142875</xdr:rowOff>
    </xdr:to>
    <xdr:pic>
      <xdr:nvPicPr>
        <xdr:cNvPr id="201" name="Picture 200" descr="Official Women's Soft Shell Gilet">
          <a:extLst>
            <a:ext uri="{FF2B5EF4-FFF2-40B4-BE49-F238E27FC236}">
              <a16:creationId xmlns:a16="http://schemas.microsoft.com/office/drawing/2014/main" id="{00000000-0008-0000-0B00-0000C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9650" y="27946350"/>
          <a:ext cx="2057400" cy="2057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438150</xdr:colOff>
      <xdr:row>159</xdr:row>
      <xdr:rowOff>190499</xdr:rowOff>
    </xdr:from>
    <xdr:to>
      <xdr:col>5</xdr:col>
      <xdr:colOff>47627</xdr:colOff>
      <xdr:row>170</xdr:row>
      <xdr:rowOff>142875</xdr:rowOff>
    </xdr:to>
    <xdr:pic>
      <xdr:nvPicPr>
        <xdr:cNvPr id="204" name="Picture 203" descr="Official Unisex Quarter Zip Top">
          <a:extLst>
            <a:ext uri="{FF2B5EF4-FFF2-40B4-BE49-F238E27FC236}">
              <a16:creationId xmlns:a16="http://schemas.microsoft.com/office/drawing/2014/main" id="{00000000-0008-0000-0B00-0000C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0" y="30622874"/>
          <a:ext cx="2047876" cy="20478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38100</xdr:colOff>
      <xdr:row>161</xdr:row>
      <xdr:rowOff>0</xdr:rowOff>
    </xdr:from>
    <xdr:to>
      <xdr:col>9</xdr:col>
      <xdr:colOff>28573</xdr:colOff>
      <xdr:row>167</xdr:row>
      <xdr:rowOff>66674</xdr:rowOff>
    </xdr:to>
    <xdr:pic>
      <xdr:nvPicPr>
        <xdr:cNvPr id="206" name="Picture 205" descr="Official Unisex Quarter Zip Top">
          <a:extLst>
            <a:ext uri="{FF2B5EF4-FFF2-40B4-BE49-F238E27FC236}">
              <a16:creationId xmlns:a16="http://schemas.microsoft.com/office/drawing/2014/main" id="{00000000-0008-0000-0B00-0000C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5300" y="30813375"/>
          <a:ext cx="1209674" cy="12096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28575</xdr:colOff>
      <xdr:row>161</xdr:row>
      <xdr:rowOff>0</xdr:rowOff>
    </xdr:from>
    <xdr:to>
      <xdr:col>11</xdr:col>
      <xdr:colOff>19050</xdr:colOff>
      <xdr:row>167</xdr:row>
      <xdr:rowOff>66675</xdr:rowOff>
    </xdr:to>
    <xdr:pic>
      <xdr:nvPicPr>
        <xdr:cNvPr id="207" name="Picture 206" descr="Official Unisex Quarter Zip Top">
          <a:extLst>
            <a:ext uri="{FF2B5EF4-FFF2-40B4-BE49-F238E27FC236}">
              <a16:creationId xmlns:a16="http://schemas.microsoft.com/office/drawing/2014/main" id="{00000000-0008-0000-0B00-0000C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14975" y="30813375"/>
          <a:ext cx="1209675" cy="1209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19050</xdr:colOff>
      <xdr:row>161</xdr:row>
      <xdr:rowOff>0</xdr:rowOff>
    </xdr:from>
    <xdr:to>
      <xdr:col>13</xdr:col>
      <xdr:colOff>9527</xdr:colOff>
      <xdr:row>167</xdr:row>
      <xdr:rowOff>66676</xdr:rowOff>
    </xdr:to>
    <xdr:pic>
      <xdr:nvPicPr>
        <xdr:cNvPr id="208" name="Picture 207" descr="Official Unisex Quarter Zip Top">
          <a:extLst>
            <a:ext uri="{FF2B5EF4-FFF2-40B4-BE49-F238E27FC236}">
              <a16:creationId xmlns:a16="http://schemas.microsoft.com/office/drawing/2014/main" id="{00000000-0008-0000-0B00-0000D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24650" y="30813375"/>
          <a:ext cx="1209676" cy="12096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9524</xdr:colOff>
      <xdr:row>160</xdr:row>
      <xdr:rowOff>180974</xdr:rowOff>
    </xdr:from>
    <xdr:to>
      <xdr:col>15</xdr:col>
      <xdr:colOff>9524</xdr:colOff>
      <xdr:row>167</xdr:row>
      <xdr:rowOff>66675</xdr:rowOff>
    </xdr:to>
    <xdr:pic>
      <xdr:nvPicPr>
        <xdr:cNvPr id="209" name="Picture 208" descr="Official Unisex Quarter Zip Top">
          <a:extLst>
            <a:ext uri="{FF2B5EF4-FFF2-40B4-BE49-F238E27FC236}">
              <a16:creationId xmlns:a16="http://schemas.microsoft.com/office/drawing/2014/main" id="{00000000-0008-0000-0B00-0000D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34324" y="30803849"/>
          <a:ext cx="1219201" cy="1219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9525</xdr:colOff>
      <xdr:row>161</xdr:row>
      <xdr:rowOff>0</xdr:rowOff>
    </xdr:from>
    <xdr:to>
      <xdr:col>16</xdr:col>
      <xdr:colOff>639290</xdr:colOff>
      <xdr:row>167</xdr:row>
      <xdr:rowOff>66675</xdr:rowOff>
    </xdr:to>
    <xdr:pic>
      <xdr:nvPicPr>
        <xdr:cNvPr id="210" name="Picture 209" descr="Official Unisex Quarter Zip Top">
          <a:extLst>
            <a:ext uri="{FF2B5EF4-FFF2-40B4-BE49-F238E27FC236}">
              <a16:creationId xmlns:a16="http://schemas.microsoft.com/office/drawing/2014/main" id="{00000000-0008-0000-0B00-0000D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53525" y="30813375"/>
          <a:ext cx="1209675" cy="1209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56284</xdr:colOff>
      <xdr:row>161</xdr:row>
      <xdr:rowOff>0</xdr:rowOff>
    </xdr:from>
    <xdr:to>
      <xdr:col>7</xdr:col>
      <xdr:colOff>46759</xdr:colOff>
      <xdr:row>167</xdr:row>
      <xdr:rowOff>66675</xdr:rowOff>
    </xdr:to>
    <xdr:pic>
      <xdr:nvPicPr>
        <xdr:cNvPr id="211" name="Picture 210" descr="Official Unisex Quarter Zip Top">
          <a:extLst>
            <a:ext uri="{FF2B5EF4-FFF2-40B4-BE49-F238E27FC236}">
              <a16:creationId xmlns:a16="http://schemas.microsoft.com/office/drawing/2014/main" id="{00000000-0008-0000-0B00-0000D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7920" y="31449818"/>
          <a:ext cx="1202748" cy="1209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12701</xdr:colOff>
      <xdr:row>69</xdr:row>
      <xdr:rowOff>63500</xdr:rowOff>
    </xdr:from>
    <xdr:to>
      <xdr:col>9</xdr:col>
      <xdr:colOff>412751</xdr:colOff>
      <xdr:row>72</xdr:row>
      <xdr:rowOff>169505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2870201" y="13576300"/>
          <a:ext cx="2965450" cy="658455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55</xdr:row>
      <xdr:rowOff>57151</xdr:rowOff>
    </xdr:from>
    <xdr:to>
      <xdr:col>10</xdr:col>
      <xdr:colOff>361950</xdr:colOff>
      <xdr:row>58</xdr:row>
      <xdr:rowOff>144179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B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2857500" y="10991851"/>
          <a:ext cx="3568700" cy="639478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83</xdr:row>
      <xdr:rowOff>69850</xdr:rowOff>
    </xdr:from>
    <xdr:to>
      <xdr:col>12</xdr:col>
      <xdr:colOff>349250</xdr:colOff>
      <xdr:row>86</xdr:row>
      <xdr:rowOff>152215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0B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2857500" y="16160750"/>
          <a:ext cx="4838700" cy="634815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97</xdr:row>
      <xdr:rowOff>50800</xdr:rowOff>
    </xdr:from>
    <xdr:to>
      <xdr:col>11</xdr:col>
      <xdr:colOff>463550</xdr:colOff>
      <xdr:row>100</xdr:row>
      <xdr:rowOff>141886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00000000-0008-0000-0B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>
          <a:off x="2876550" y="18719800"/>
          <a:ext cx="4292600" cy="643536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943841</xdr:colOff>
      <xdr:row>0</xdr:row>
      <xdr:rowOff>17318</xdr:rowOff>
    </xdr:from>
    <xdr:to>
      <xdr:col>1</xdr:col>
      <xdr:colOff>1382530</xdr:colOff>
      <xdr:row>1</xdr:row>
      <xdr:rowOff>107771</xdr:rowOff>
    </xdr:to>
    <xdr:pic>
      <xdr:nvPicPr>
        <xdr:cNvPr id="2" name="Picture 1" descr="GeigerBTCDofE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bright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r="73382"/>
        <a:stretch/>
      </xdr:blipFill>
      <xdr:spPr bwMode="auto">
        <a:xfrm>
          <a:off x="1549977" y="17318"/>
          <a:ext cx="432339" cy="5667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25</xdr:col>
      <xdr:colOff>511175</xdr:colOff>
      <xdr:row>57</xdr:row>
      <xdr:rowOff>65087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52593"/>
        <a:stretch/>
      </xdr:blipFill>
      <xdr:spPr bwMode="auto">
        <a:xfrm>
          <a:off x="0" y="0"/>
          <a:ext cx="15989300" cy="109299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438150</xdr:colOff>
      <xdr:row>0</xdr:row>
      <xdr:rowOff>0</xdr:rowOff>
    </xdr:from>
    <xdr:to>
      <xdr:col>51</xdr:col>
      <xdr:colOff>377825</xdr:colOff>
      <xdr:row>63</xdr:row>
      <xdr:rowOff>101600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7501"/>
        <a:stretch/>
      </xdr:blipFill>
      <xdr:spPr bwMode="auto">
        <a:xfrm>
          <a:off x="14725650" y="0"/>
          <a:ext cx="14798675" cy="12103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64</xdr:row>
      <xdr:rowOff>71436</xdr:rowOff>
    </xdr:from>
    <xdr:to>
      <xdr:col>25</xdr:col>
      <xdr:colOff>433046</xdr:colOff>
      <xdr:row>147</xdr:row>
      <xdr:rowOff>95249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b="31011"/>
        <a:stretch/>
      </xdr:blipFill>
      <xdr:spPr bwMode="auto">
        <a:xfrm>
          <a:off x="0" y="12263436"/>
          <a:ext cx="15911171" cy="158353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104775</xdr:colOff>
      <xdr:row>109</xdr:row>
      <xdr:rowOff>98426</xdr:rowOff>
    </xdr:from>
    <xdr:to>
      <xdr:col>51</xdr:col>
      <xdr:colOff>38100</xdr:colOff>
      <xdr:row>146</xdr:row>
      <xdr:rowOff>155576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D00-000005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9154"/>
        <a:stretch/>
      </xdr:blipFill>
      <xdr:spPr bwMode="auto">
        <a:xfrm>
          <a:off x="15582900" y="20862926"/>
          <a:ext cx="16030575" cy="7105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291703</xdr:colOff>
      <xdr:row>0</xdr:row>
      <xdr:rowOff>0</xdr:rowOff>
    </xdr:from>
    <xdr:to>
      <xdr:col>14</xdr:col>
      <xdr:colOff>479237</xdr:colOff>
      <xdr:row>1</xdr:row>
      <xdr:rowOff>61548</xdr:rowOff>
    </xdr:to>
    <xdr:pic>
      <xdr:nvPicPr>
        <xdr:cNvPr id="2" name="Picture 1" descr="GeigerBTCDofE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bright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3859" y="0"/>
          <a:ext cx="776894" cy="3115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trlProp" Target="../ctrlProps/ctrlProp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B1D797-064D-4B6F-B774-153177044B92}">
  <sheetPr codeName="Sheet1"/>
  <dimension ref="A1:T88"/>
  <sheetViews>
    <sheetView topLeftCell="A77" zoomScale="85" zoomScaleNormal="85" workbookViewId="0">
      <selection activeCell="K89" sqref="K89"/>
    </sheetView>
  </sheetViews>
  <sheetFormatPr defaultColWidth="9.1796875" defaultRowHeight="16.5" x14ac:dyDescent="0.45"/>
  <cols>
    <col min="1" max="1" width="13.81640625" style="177" bestFit="1" customWidth="1"/>
    <col min="2" max="2" width="11.26953125" style="177" customWidth="1"/>
    <col min="3" max="3" width="24.81640625" style="207" customWidth="1"/>
    <col min="4" max="9" width="4.1796875" style="177" customWidth="1"/>
    <col min="10" max="10" width="5.54296875" style="177" bestFit="1" customWidth="1"/>
    <col min="11" max="11" width="9.81640625" style="177" customWidth="1"/>
    <col min="12" max="12" width="25.1796875" style="177" customWidth="1"/>
    <col min="13" max="13" width="9.81640625" style="177" customWidth="1"/>
    <col min="14" max="14" width="25.1796875" style="177" customWidth="1"/>
    <col min="15" max="15" width="11.54296875" style="208" customWidth="1"/>
    <col min="16" max="16" width="11.54296875" style="177" customWidth="1"/>
    <col min="17" max="17" width="9.1796875" style="177"/>
    <col min="18" max="18" width="3.36328125" style="177" customWidth="1"/>
    <col min="19" max="20" width="11.90625" style="177" bestFit="1" customWidth="1"/>
    <col min="21" max="16384" width="9.1796875" style="177"/>
  </cols>
  <sheetData>
    <row r="1" spans="1:16" ht="23" x14ac:dyDescent="0.45">
      <c r="A1" s="283"/>
      <c r="B1" s="284"/>
      <c r="C1" s="284"/>
      <c r="D1" s="284"/>
      <c r="E1" s="284"/>
      <c r="F1" s="284"/>
      <c r="G1" s="284"/>
      <c r="H1" s="284"/>
      <c r="I1" s="284"/>
      <c r="J1" s="284"/>
      <c r="K1" s="284"/>
      <c r="L1" s="284"/>
      <c r="M1" s="284"/>
      <c r="N1" s="284"/>
      <c r="O1" s="284"/>
      <c r="P1" s="285"/>
    </row>
    <row r="2" spans="1:16" s="180" customFormat="1" ht="12" x14ac:dyDescent="0.35">
      <c r="A2" s="178" t="s">
        <v>226</v>
      </c>
      <c r="B2" s="286">
        <f>'1. Order Details'!C3</f>
        <v>0</v>
      </c>
      <c r="C2" s="287"/>
      <c r="D2" s="287"/>
      <c r="E2" s="287"/>
      <c r="F2" s="287"/>
      <c r="G2" s="287"/>
      <c r="H2" s="287"/>
      <c r="I2" s="287"/>
      <c r="J2" s="288"/>
      <c r="K2" s="321" t="s">
        <v>330</v>
      </c>
      <c r="L2" s="319"/>
      <c r="M2" s="319"/>
      <c r="N2" s="289" t="s">
        <v>228</v>
      </c>
      <c r="O2" s="290"/>
      <c r="P2" s="179"/>
    </row>
    <row r="3" spans="1:16" s="180" customFormat="1" ht="14.5" customHeight="1" x14ac:dyDescent="0.35">
      <c r="A3" s="178" t="s">
        <v>229</v>
      </c>
      <c r="B3" s="286">
        <f>'1. Order Details'!C4</f>
        <v>0</v>
      </c>
      <c r="C3" s="287"/>
      <c r="D3" s="287"/>
      <c r="E3" s="287"/>
      <c r="F3" s="287"/>
      <c r="G3" s="287"/>
      <c r="H3" s="287"/>
      <c r="I3" s="287"/>
      <c r="J3" s="288"/>
      <c r="K3" s="322"/>
      <c r="L3" s="319"/>
      <c r="M3" s="319"/>
      <c r="N3" s="291" t="s">
        <v>231</v>
      </c>
      <c r="O3" s="292"/>
      <c r="P3" s="179"/>
    </row>
    <row r="4" spans="1:16" s="180" customFormat="1" ht="21" customHeight="1" x14ac:dyDescent="0.35">
      <c r="A4" s="178" t="s">
        <v>232</v>
      </c>
      <c r="B4" s="293">
        <f>'1. Order Details'!C8</f>
        <v>0</v>
      </c>
      <c r="C4" s="294"/>
      <c r="D4" s="294"/>
      <c r="E4" s="294"/>
      <c r="F4" s="294"/>
      <c r="G4" s="294"/>
      <c r="H4" s="294"/>
      <c r="I4" s="294"/>
      <c r="J4" s="295"/>
      <c r="K4" s="322"/>
      <c r="L4" s="319"/>
      <c r="M4" s="319"/>
      <c r="N4" s="296" t="s">
        <v>233</v>
      </c>
      <c r="O4" s="297"/>
      <c r="P4" s="260"/>
    </row>
    <row r="5" spans="1:16" s="180" customFormat="1" ht="14.5" customHeight="1" x14ac:dyDescent="0.35">
      <c r="A5" s="261" t="s">
        <v>227</v>
      </c>
      <c r="B5" s="300">
        <f>'1. Order Details'!C5</f>
        <v>0</v>
      </c>
      <c r="C5" s="294"/>
      <c r="D5" s="294"/>
      <c r="E5" s="294"/>
      <c r="F5" s="294"/>
      <c r="G5" s="294"/>
      <c r="H5" s="294"/>
      <c r="I5" s="294"/>
      <c r="J5" s="295"/>
      <c r="K5" s="322"/>
      <c r="L5" s="319"/>
      <c r="M5" s="320"/>
      <c r="N5" s="273" t="s">
        <v>354</v>
      </c>
      <c r="O5" s="273"/>
      <c r="P5" s="271"/>
    </row>
    <row r="6" spans="1:16" s="180" customFormat="1" ht="12" x14ac:dyDescent="0.35">
      <c r="A6" s="261" t="s">
        <v>230</v>
      </c>
      <c r="B6" s="293">
        <f>'1. Order Details'!C6</f>
        <v>0</v>
      </c>
      <c r="C6" s="294"/>
      <c r="D6" s="294"/>
      <c r="E6" s="294"/>
      <c r="F6" s="294"/>
      <c r="G6" s="294"/>
      <c r="H6" s="294"/>
      <c r="I6" s="294"/>
      <c r="J6" s="295"/>
      <c r="K6" s="323"/>
      <c r="L6" s="319"/>
      <c r="M6" s="320"/>
      <c r="N6" s="273"/>
      <c r="O6" s="273"/>
      <c r="P6" s="272"/>
    </row>
    <row r="7" spans="1:16" s="180" customFormat="1" ht="40" customHeight="1" x14ac:dyDescent="0.35">
      <c r="A7" s="181" t="s">
        <v>234</v>
      </c>
      <c r="B7" s="298"/>
      <c r="C7" s="299"/>
      <c r="D7" s="299"/>
      <c r="E7" s="299"/>
      <c r="F7" s="299"/>
      <c r="G7" s="299"/>
      <c r="H7" s="299"/>
      <c r="I7" s="299"/>
      <c r="J7" s="299"/>
      <c r="K7" s="299"/>
      <c r="L7" s="319"/>
      <c r="M7" s="319"/>
      <c r="N7" s="269" t="s">
        <v>235</v>
      </c>
      <c r="O7" s="270"/>
      <c r="P7" s="260"/>
    </row>
    <row r="8" spans="1:16" s="180" customFormat="1" ht="12" x14ac:dyDescent="0.35">
      <c r="A8" s="276" t="s">
        <v>236</v>
      </c>
      <c r="B8" s="277"/>
      <c r="C8" s="277"/>
      <c r="D8" s="277"/>
      <c r="E8" s="277"/>
      <c r="F8" s="277"/>
      <c r="G8" s="277"/>
      <c r="H8" s="277"/>
      <c r="I8" s="277"/>
      <c r="J8" s="278"/>
      <c r="K8" s="279" t="s">
        <v>213</v>
      </c>
      <c r="L8" s="280"/>
      <c r="M8" s="315" t="s">
        <v>214</v>
      </c>
      <c r="N8" s="316"/>
      <c r="O8" s="182" t="s">
        <v>237</v>
      </c>
      <c r="P8" s="183" t="s">
        <v>123</v>
      </c>
    </row>
    <row r="9" spans="1:16" s="188" customFormat="1" ht="12.5" thickBot="1" x14ac:dyDescent="0.4">
      <c r="A9" s="184" t="s">
        <v>238</v>
      </c>
      <c r="B9" s="184" t="s">
        <v>239</v>
      </c>
      <c r="C9" s="184" t="s">
        <v>58</v>
      </c>
      <c r="D9" s="184" t="s">
        <v>1</v>
      </c>
      <c r="E9" s="184" t="s">
        <v>2</v>
      </c>
      <c r="F9" s="184" t="s">
        <v>3</v>
      </c>
      <c r="G9" s="184" t="s">
        <v>4</v>
      </c>
      <c r="H9" s="184" t="s">
        <v>5</v>
      </c>
      <c r="I9" s="184" t="s">
        <v>6</v>
      </c>
      <c r="J9" s="185" t="s">
        <v>240</v>
      </c>
      <c r="K9" s="281"/>
      <c r="L9" s="282"/>
      <c r="M9" s="317"/>
      <c r="N9" s="318"/>
      <c r="O9" s="186"/>
      <c r="P9" s="187"/>
    </row>
    <row r="10" spans="1:16" s="190" customFormat="1" ht="32" customHeight="1" thickTop="1" thickBot="1" x14ac:dyDescent="0.4">
      <c r="A10" s="229">
        <f t="shared" ref="A10:A31" si="0">SUM(D10:I10)</f>
        <v>0</v>
      </c>
      <c r="B10" s="230" t="s">
        <v>248</v>
      </c>
      <c r="C10" s="232" t="str">
        <f>'2. Everyday Range'!C5&amp;" JH001 "&amp;'2. Everyday Range'!E5</f>
        <v xml:space="preserve">Everyday Mens Hoodie JH001 </v>
      </c>
      <c r="D10" s="233">
        <f>'2. Everyday Range'!F5</f>
        <v>0</v>
      </c>
      <c r="E10" s="233">
        <f>'2. Everyday Range'!G5</f>
        <v>0</v>
      </c>
      <c r="F10" s="233">
        <f>'2. Everyday Range'!H5</f>
        <v>0</v>
      </c>
      <c r="G10" s="233">
        <f>'2. Everyday Range'!I5</f>
        <v>0</v>
      </c>
      <c r="H10" s="233">
        <f>'2. Everyday Range'!J5</f>
        <v>0</v>
      </c>
      <c r="I10" s="233">
        <f>'2. Everyday Range'!K5</f>
        <v>0</v>
      </c>
      <c r="J10" s="226"/>
      <c r="K10" s="302"/>
      <c r="L10" s="303"/>
      <c r="M10" s="302"/>
      <c r="N10" s="303"/>
      <c r="O10" s="227">
        <f>'2. Everyday Range'!N5</f>
        <v>25</v>
      </c>
      <c r="P10" s="228">
        <f t="shared" ref="P10:P31" si="1">A10*O10</f>
        <v>0</v>
      </c>
    </row>
    <row r="11" spans="1:16" s="190" customFormat="1" ht="32" customHeight="1" thickTop="1" thickBot="1" x14ac:dyDescent="0.4">
      <c r="A11" s="229">
        <f t="shared" si="0"/>
        <v>0</v>
      </c>
      <c r="B11" s="230" t="s">
        <v>248</v>
      </c>
      <c r="C11" s="232" t="str">
        <f>'2. Everyday Range'!C6&amp;" JH01F "&amp;'2. Everyday Range'!E6</f>
        <v xml:space="preserve">Everyday Womens Hoodie JH01F </v>
      </c>
      <c r="D11" s="233">
        <f>'2. Everyday Range'!F6</f>
        <v>0</v>
      </c>
      <c r="E11" s="233">
        <f>'2. Everyday Range'!G6</f>
        <v>0</v>
      </c>
      <c r="F11" s="233">
        <f>'2. Everyday Range'!H6</f>
        <v>0</v>
      </c>
      <c r="G11" s="233">
        <f>'2. Everyday Range'!I6</f>
        <v>0</v>
      </c>
      <c r="H11" s="233">
        <f>'2. Everyday Range'!J6</f>
        <v>0</v>
      </c>
      <c r="I11" s="233">
        <f>'2. Everyday Range'!K6</f>
        <v>0</v>
      </c>
      <c r="J11" s="226"/>
      <c r="K11" s="302"/>
      <c r="L11" s="303"/>
      <c r="M11" s="302"/>
      <c r="N11" s="303"/>
      <c r="O11" s="227">
        <f>'2. Everyday Range'!N6</f>
        <v>25</v>
      </c>
      <c r="P11" s="228">
        <f t="shared" si="1"/>
        <v>0</v>
      </c>
    </row>
    <row r="12" spans="1:16" s="190" customFormat="1" ht="32" customHeight="1" thickTop="1" thickBot="1" x14ac:dyDescent="0.4">
      <c r="A12" s="229">
        <f t="shared" si="0"/>
        <v>0</v>
      </c>
      <c r="B12" s="230" t="s">
        <v>248</v>
      </c>
      <c r="C12" s="232" t="str">
        <f>'2. Everyday Range'!C7&amp;" JH100 "&amp;'2. Everyday Range'!E7</f>
        <v xml:space="preserve">Everyday Unisex Premium Hoodie JH100 </v>
      </c>
      <c r="D12" s="233">
        <f>'2. Everyday Range'!F7</f>
        <v>0</v>
      </c>
      <c r="E12" s="233">
        <f>'2. Everyday Range'!G7</f>
        <v>0</v>
      </c>
      <c r="F12" s="233">
        <f>'2. Everyday Range'!H7</f>
        <v>0</v>
      </c>
      <c r="G12" s="233">
        <f>'2. Everyday Range'!I7</f>
        <v>0</v>
      </c>
      <c r="H12" s="233">
        <f>'2. Everyday Range'!J7</f>
        <v>0</v>
      </c>
      <c r="I12" s="233">
        <f>'2. Everyday Range'!K7</f>
        <v>0</v>
      </c>
      <c r="J12" s="226"/>
      <c r="K12" s="302"/>
      <c r="L12" s="303"/>
      <c r="M12" s="302"/>
      <c r="N12" s="303"/>
      <c r="O12" s="227">
        <f>'2. Everyday Range'!N7</f>
        <v>33</v>
      </c>
      <c r="P12" s="228">
        <f t="shared" si="1"/>
        <v>0</v>
      </c>
    </row>
    <row r="13" spans="1:16" s="190" customFormat="1" ht="32" customHeight="1" thickTop="1" thickBot="1" x14ac:dyDescent="0.4">
      <c r="A13" s="229">
        <f t="shared" si="0"/>
        <v>0</v>
      </c>
      <c r="B13" s="230" t="s">
        <v>248</v>
      </c>
      <c r="C13" s="232" t="str">
        <f>'2. Everyday Range'!C8&amp;" GD001 "&amp;'2. Everyday Range'!E8</f>
        <v xml:space="preserve">Everyday Mens T Shirt GD001 </v>
      </c>
      <c r="D13" s="233">
        <f>'2. Everyday Range'!F8</f>
        <v>0</v>
      </c>
      <c r="E13" s="233">
        <f>'2. Everyday Range'!G8</f>
        <v>0</v>
      </c>
      <c r="F13" s="233">
        <f>'2. Everyday Range'!H8</f>
        <v>0</v>
      </c>
      <c r="G13" s="233">
        <f>'2. Everyday Range'!I8</f>
        <v>0</v>
      </c>
      <c r="H13" s="233">
        <f>'2. Everyday Range'!J8</f>
        <v>0</v>
      </c>
      <c r="I13" s="233">
        <f>'2. Everyday Range'!K8</f>
        <v>0</v>
      </c>
      <c r="J13" s="226"/>
      <c r="K13" s="302"/>
      <c r="L13" s="303"/>
      <c r="M13" s="302"/>
      <c r="N13" s="303"/>
      <c r="O13" s="227">
        <f>'2. Everyday Range'!N8</f>
        <v>13</v>
      </c>
      <c r="P13" s="228">
        <f t="shared" si="1"/>
        <v>0</v>
      </c>
    </row>
    <row r="14" spans="1:16" s="190" customFormat="1" ht="32" customHeight="1" thickTop="1" thickBot="1" x14ac:dyDescent="0.4">
      <c r="A14" s="229">
        <f t="shared" si="0"/>
        <v>0</v>
      </c>
      <c r="B14" s="230" t="s">
        <v>248</v>
      </c>
      <c r="C14" s="232" t="str">
        <f>'2. Everyday Range'!C9&amp;" GD072 "&amp;'2. Everyday Range'!E9</f>
        <v xml:space="preserve">Everyday Womens T Shirt GD072 </v>
      </c>
      <c r="D14" s="233">
        <f>'2. Everyday Range'!F9</f>
        <v>0</v>
      </c>
      <c r="E14" s="233">
        <f>'2. Everyday Range'!G9</f>
        <v>0</v>
      </c>
      <c r="F14" s="233">
        <f>'2. Everyday Range'!H9</f>
        <v>0</v>
      </c>
      <c r="G14" s="233">
        <f>'2. Everyday Range'!I9</f>
        <v>0</v>
      </c>
      <c r="H14" s="233">
        <f>'2. Everyday Range'!J9</f>
        <v>0</v>
      </c>
      <c r="I14" s="233">
        <f>'2. Everyday Range'!K9</f>
        <v>0</v>
      </c>
      <c r="J14" s="226"/>
      <c r="K14" s="302"/>
      <c r="L14" s="303"/>
      <c r="M14" s="302"/>
      <c r="N14" s="303"/>
      <c r="O14" s="227">
        <f>'2. Everyday Range'!N9</f>
        <v>13</v>
      </c>
      <c r="P14" s="228">
        <f t="shared" si="1"/>
        <v>0</v>
      </c>
    </row>
    <row r="15" spans="1:16" s="190" customFormat="1" ht="32" customHeight="1" thickTop="1" thickBot="1" x14ac:dyDescent="0.4">
      <c r="A15" s="229">
        <f t="shared" si="0"/>
        <v>0</v>
      </c>
      <c r="B15" s="230" t="s">
        <v>248</v>
      </c>
      <c r="C15" s="231" t="str">
        <f>'2. Everyday Range'!C10&amp;" AQ010 "&amp;'2. Everyday Range'!E10</f>
        <v xml:space="preserve">Everyday Mens Polo AQ010 </v>
      </c>
      <c r="D15" s="233">
        <f>'2. Everyday Range'!F10</f>
        <v>0</v>
      </c>
      <c r="E15" s="233">
        <f>'2. Everyday Range'!G10</f>
        <v>0</v>
      </c>
      <c r="F15" s="233">
        <f>'2. Everyday Range'!H10</f>
        <v>0</v>
      </c>
      <c r="G15" s="233">
        <f>'2. Everyday Range'!I10</f>
        <v>0</v>
      </c>
      <c r="H15" s="233">
        <f>'2. Everyday Range'!J10</f>
        <v>0</v>
      </c>
      <c r="I15" s="233">
        <f>'2. Everyday Range'!K10</f>
        <v>0</v>
      </c>
      <c r="J15" s="226"/>
      <c r="K15" s="302"/>
      <c r="L15" s="303"/>
      <c r="M15" s="302"/>
      <c r="N15" s="303"/>
      <c r="O15" s="227">
        <f>'2. Everyday Range'!N10</f>
        <v>17</v>
      </c>
      <c r="P15" s="228">
        <f t="shared" si="1"/>
        <v>0</v>
      </c>
    </row>
    <row r="16" spans="1:16" s="190" customFormat="1" ht="32" customHeight="1" thickTop="1" thickBot="1" x14ac:dyDescent="0.4">
      <c r="A16" s="229">
        <f t="shared" si="0"/>
        <v>0</v>
      </c>
      <c r="B16" s="230" t="s">
        <v>248</v>
      </c>
      <c r="C16" s="231" t="str">
        <f>'2. Everyday Range'!C11&amp;" AQ020 "&amp;'2. Everyday Range'!E11</f>
        <v xml:space="preserve">Everyday Womens Polo AQ020 </v>
      </c>
      <c r="D16" s="233">
        <f>'2. Everyday Range'!F11</f>
        <v>0</v>
      </c>
      <c r="E16" s="233">
        <f>'2. Everyday Range'!G11</f>
        <v>0</v>
      </c>
      <c r="F16" s="233">
        <f>'2. Everyday Range'!H11</f>
        <v>0</v>
      </c>
      <c r="G16" s="233">
        <f>'2. Everyday Range'!I11</f>
        <v>0</v>
      </c>
      <c r="H16" s="233">
        <f>'2. Everyday Range'!J11</f>
        <v>0</v>
      </c>
      <c r="I16" s="233">
        <f>'2. Everyday Range'!K11</f>
        <v>0</v>
      </c>
      <c r="J16" s="226"/>
      <c r="K16" s="302"/>
      <c r="L16" s="303"/>
      <c r="M16" s="302"/>
      <c r="N16" s="303"/>
      <c r="O16" s="227">
        <f>'2. Everyday Range'!N11</f>
        <v>17</v>
      </c>
      <c r="P16" s="228">
        <f t="shared" si="1"/>
        <v>0</v>
      </c>
    </row>
    <row r="17" spans="1:16" s="190" customFormat="1" ht="32" customHeight="1" thickTop="1" thickBot="1" x14ac:dyDescent="0.4">
      <c r="A17" s="229">
        <f t="shared" si="0"/>
        <v>0</v>
      </c>
      <c r="B17" s="230" t="s">
        <v>248</v>
      </c>
      <c r="C17" s="231" t="str">
        <f>'2. Everyday Range'!C12&amp;" JC040 "&amp;'2. Everyday Range'!E12</f>
        <v xml:space="preserve">Everyday Mens Sports Polo JC040 </v>
      </c>
      <c r="D17" s="233">
        <f>'2. Everyday Range'!F12</f>
        <v>0</v>
      </c>
      <c r="E17" s="233">
        <f>'2. Everyday Range'!G12</f>
        <v>0</v>
      </c>
      <c r="F17" s="233">
        <f>'2. Everyday Range'!H12</f>
        <v>0</v>
      </c>
      <c r="G17" s="233">
        <f>'2. Everyday Range'!I12</f>
        <v>0</v>
      </c>
      <c r="H17" s="233">
        <f>'2. Everyday Range'!J12</f>
        <v>0</v>
      </c>
      <c r="I17" s="233">
        <f>'2. Everyday Range'!K12</f>
        <v>0</v>
      </c>
      <c r="J17" s="226"/>
      <c r="K17" s="302"/>
      <c r="L17" s="303"/>
      <c r="M17" s="302"/>
      <c r="N17" s="303"/>
      <c r="O17" s="227">
        <f>'2. Everyday Range'!N12</f>
        <v>17</v>
      </c>
      <c r="P17" s="228">
        <f t="shared" si="1"/>
        <v>0</v>
      </c>
    </row>
    <row r="18" spans="1:16" s="190" customFormat="1" ht="32" customHeight="1" thickTop="1" thickBot="1" x14ac:dyDescent="0.4">
      <c r="A18" s="229">
        <f t="shared" si="0"/>
        <v>0</v>
      </c>
      <c r="B18" s="230" t="s">
        <v>248</v>
      </c>
      <c r="C18" s="231" t="str">
        <f>'2. Everyday Range'!C13&amp;" JC045 "&amp;'2. Everyday Range'!E13</f>
        <v xml:space="preserve">Everyday Womens Sports Polo JC045 </v>
      </c>
      <c r="D18" s="233">
        <f>'2. Everyday Range'!F13</f>
        <v>0</v>
      </c>
      <c r="E18" s="233">
        <f>'2. Everyday Range'!G13</f>
        <v>0</v>
      </c>
      <c r="F18" s="233">
        <f>'2. Everyday Range'!H13</f>
        <v>0</v>
      </c>
      <c r="G18" s="233">
        <f>'2. Everyday Range'!I13</f>
        <v>0</v>
      </c>
      <c r="H18" s="233">
        <f>'2. Everyday Range'!J13</f>
        <v>0</v>
      </c>
      <c r="I18" s="233">
        <f>'2. Everyday Range'!K13</f>
        <v>0</v>
      </c>
      <c r="J18" s="226"/>
      <c r="K18" s="302"/>
      <c r="L18" s="303"/>
      <c r="M18" s="302"/>
      <c r="N18" s="303"/>
      <c r="O18" s="227">
        <f>'2. Everyday Range'!N13</f>
        <v>17</v>
      </c>
      <c r="P18" s="228">
        <f t="shared" si="1"/>
        <v>0</v>
      </c>
    </row>
    <row r="19" spans="1:16" s="190" customFormat="1" ht="32" customHeight="1" thickTop="1" thickBot="1" x14ac:dyDescent="0.4">
      <c r="A19" s="229">
        <f t="shared" si="0"/>
        <v>0</v>
      </c>
      <c r="B19" s="230" t="s">
        <v>248</v>
      </c>
      <c r="C19" s="231" t="str">
        <f>'2. Everyday Range'!C14&amp;" R232M "&amp;'2. Everyday Range'!E14</f>
        <v xml:space="preserve">Everyday Mens Soft Shell Gilet R232M </v>
      </c>
      <c r="D19" s="233">
        <f>'2. Everyday Range'!F14</f>
        <v>0</v>
      </c>
      <c r="E19" s="233">
        <f>'2. Everyday Range'!G14</f>
        <v>0</v>
      </c>
      <c r="F19" s="233">
        <f>'2. Everyday Range'!H14</f>
        <v>0</v>
      </c>
      <c r="G19" s="233">
        <f>'2. Everyday Range'!I14</f>
        <v>0</v>
      </c>
      <c r="H19" s="233">
        <f>'2. Everyday Range'!J14</f>
        <v>0</v>
      </c>
      <c r="I19" s="233">
        <f>'2. Everyday Range'!K14</f>
        <v>0</v>
      </c>
      <c r="J19" s="226"/>
      <c r="K19" s="302"/>
      <c r="L19" s="303"/>
      <c r="M19" s="302"/>
      <c r="N19" s="303"/>
      <c r="O19" s="227">
        <f>'2. Everyday Range'!N14</f>
        <v>28</v>
      </c>
      <c r="P19" s="228">
        <f t="shared" si="1"/>
        <v>0</v>
      </c>
    </row>
    <row r="20" spans="1:16" s="190" customFormat="1" ht="32" customHeight="1" thickTop="1" thickBot="1" x14ac:dyDescent="0.4">
      <c r="A20" s="229">
        <f t="shared" si="0"/>
        <v>0</v>
      </c>
      <c r="B20" s="230" t="s">
        <v>248</v>
      </c>
      <c r="C20" s="231" t="str">
        <f>'2. Everyday Range'!C15&amp;" R232F "&amp;'2. Everyday Range'!E15</f>
        <v xml:space="preserve">Everyday Womens Soft Shell Gilet R232F </v>
      </c>
      <c r="D20" s="233">
        <f>'2. Everyday Range'!F15</f>
        <v>0</v>
      </c>
      <c r="E20" s="233">
        <f>'2. Everyday Range'!G15</f>
        <v>0</v>
      </c>
      <c r="F20" s="233">
        <f>'2. Everyday Range'!H15</f>
        <v>0</v>
      </c>
      <c r="G20" s="233">
        <f>'2. Everyday Range'!I15</f>
        <v>0</v>
      </c>
      <c r="H20" s="233">
        <f>'2. Everyday Range'!J15</f>
        <v>0</v>
      </c>
      <c r="I20" s="233">
        <f>'2. Everyday Range'!K15</f>
        <v>0</v>
      </c>
      <c r="J20" s="226"/>
      <c r="K20" s="302"/>
      <c r="L20" s="303"/>
      <c r="M20" s="302"/>
      <c r="N20" s="303"/>
      <c r="O20" s="227">
        <f>'2. Everyday Range'!N15</f>
        <v>28</v>
      </c>
      <c r="P20" s="228">
        <f t="shared" si="1"/>
        <v>0</v>
      </c>
    </row>
    <row r="21" spans="1:16" s="190" customFormat="1" ht="32" customHeight="1" thickTop="1" thickBot="1" x14ac:dyDescent="0.4">
      <c r="A21" s="229">
        <f t="shared" si="0"/>
        <v>0</v>
      </c>
      <c r="B21" s="230" t="s">
        <v>248</v>
      </c>
      <c r="C21" s="231" t="str">
        <f>'2. Everyday Range'!C16&amp;" JH046 "&amp;'2. Everyday Range'!E16</f>
        <v xml:space="preserve">Everyday Unisex Quarter Zip Top JH046 </v>
      </c>
      <c r="D21" s="233">
        <f>'2. Everyday Range'!F16</f>
        <v>0</v>
      </c>
      <c r="E21" s="233">
        <f>'2. Everyday Range'!G16</f>
        <v>0</v>
      </c>
      <c r="F21" s="233">
        <f>'2. Everyday Range'!H16</f>
        <v>0</v>
      </c>
      <c r="G21" s="233">
        <f>'2. Everyday Range'!I16</f>
        <v>0</v>
      </c>
      <c r="H21" s="233">
        <f>'2. Everyday Range'!J16</f>
        <v>0</v>
      </c>
      <c r="I21" s="233">
        <f>'2. Everyday Range'!K16</f>
        <v>0</v>
      </c>
      <c r="J21" s="226"/>
      <c r="K21" s="302"/>
      <c r="L21" s="303"/>
      <c r="M21" s="302"/>
      <c r="N21" s="303"/>
      <c r="O21" s="227">
        <f>'2. Everyday Range'!N16</f>
        <v>26</v>
      </c>
      <c r="P21" s="228">
        <f t="shared" si="1"/>
        <v>0</v>
      </c>
    </row>
    <row r="22" spans="1:16" s="190" customFormat="1" ht="32" customHeight="1" thickTop="1" thickBot="1" x14ac:dyDescent="0.4">
      <c r="A22" s="229">
        <f t="shared" si="0"/>
        <v>0</v>
      </c>
      <c r="B22" s="230" t="s">
        <v>248</v>
      </c>
      <c r="C22" s="231" t="str">
        <f>'2. Everyday Range'!C17&amp;" "&amp;'2. Everyday Range'!E17</f>
        <v xml:space="preserve"> </v>
      </c>
      <c r="D22" s="233">
        <f>'2. Everyday Range'!F17</f>
        <v>0</v>
      </c>
      <c r="E22" s="233">
        <f>'2. Everyday Range'!G17</f>
        <v>0</v>
      </c>
      <c r="F22" s="233">
        <f>'2. Everyday Range'!H17</f>
        <v>0</v>
      </c>
      <c r="G22" s="233">
        <f>'2. Everyday Range'!I17</f>
        <v>0</v>
      </c>
      <c r="H22" s="233">
        <f>'2. Everyday Range'!J17</f>
        <v>0</v>
      </c>
      <c r="I22" s="233">
        <f>'2. Everyday Range'!K17</f>
        <v>0</v>
      </c>
      <c r="J22" s="226"/>
      <c r="K22" s="302"/>
      <c r="L22" s="303"/>
      <c r="M22" s="302"/>
      <c r="N22" s="303"/>
      <c r="O22" s="227">
        <f>'2. Everyday Range'!N17</f>
        <v>0</v>
      </c>
      <c r="P22" s="228">
        <f t="shared" si="1"/>
        <v>0</v>
      </c>
    </row>
    <row r="23" spans="1:16" s="190" customFormat="1" ht="32" customHeight="1" thickTop="1" thickBot="1" x14ac:dyDescent="0.4">
      <c r="A23" s="229">
        <f t="shared" si="0"/>
        <v>0</v>
      </c>
      <c r="B23" s="230" t="s">
        <v>248</v>
      </c>
      <c r="C23" s="231" t="str">
        <f>'2. Everyday Range'!C18&amp;" "&amp;'2. Everyday Range'!E18</f>
        <v xml:space="preserve"> </v>
      </c>
      <c r="D23" s="233">
        <f>'2. Everyday Range'!F18</f>
        <v>0</v>
      </c>
      <c r="E23" s="233">
        <f>'2. Everyday Range'!G18</f>
        <v>0</v>
      </c>
      <c r="F23" s="233">
        <f>'2. Everyday Range'!H18</f>
        <v>0</v>
      </c>
      <c r="G23" s="233">
        <f>'2. Everyday Range'!I18</f>
        <v>0</v>
      </c>
      <c r="H23" s="233">
        <f>'2. Everyday Range'!J18</f>
        <v>0</v>
      </c>
      <c r="I23" s="233">
        <f>'2. Everyday Range'!K18</f>
        <v>0</v>
      </c>
      <c r="J23" s="226"/>
      <c r="K23" s="302"/>
      <c r="L23" s="303"/>
      <c r="M23" s="302"/>
      <c r="N23" s="303"/>
      <c r="O23" s="227">
        <f>'2. Everyday Range'!N18</f>
        <v>0</v>
      </c>
      <c r="P23" s="228">
        <f t="shared" si="1"/>
        <v>0</v>
      </c>
    </row>
    <row r="24" spans="1:16" s="190" customFormat="1" ht="32" customHeight="1" thickTop="1" thickBot="1" x14ac:dyDescent="0.4">
      <c r="A24" s="229">
        <f t="shared" si="0"/>
        <v>0</v>
      </c>
      <c r="B24" s="230" t="s">
        <v>248</v>
      </c>
      <c r="C24" s="231" t="str">
        <f>'2. Everyday Range'!C19&amp;" "&amp;'2. Everyday Range'!E19</f>
        <v xml:space="preserve"> </v>
      </c>
      <c r="D24" s="233">
        <f>'2. Everyday Range'!F19</f>
        <v>0</v>
      </c>
      <c r="E24" s="233">
        <f>'2. Everyday Range'!G19</f>
        <v>0</v>
      </c>
      <c r="F24" s="233">
        <f>'2. Everyday Range'!H19</f>
        <v>0</v>
      </c>
      <c r="G24" s="233">
        <f>'2. Everyday Range'!I19</f>
        <v>0</v>
      </c>
      <c r="H24" s="233">
        <f>'2. Everyday Range'!J19</f>
        <v>0</v>
      </c>
      <c r="I24" s="233">
        <f>'2. Everyday Range'!K19</f>
        <v>0</v>
      </c>
      <c r="J24" s="226"/>
      <c r="K24" s="302"/>
      <c r="L24" s="303"/>
      <c r="M24" s="302"/>
      <c r="N24" s="303"/>
      <c r="O24" s="227">
        <f>'2. Everyday Range'!N19</f>
        <v>0</v>
      </c>
      <c r="P24" s="228">
        <f t="shared" si="1"/>
        <v>0</v>
      </c>
    </row>
    <row r="25" spans="1:16" s="190" customFormat="1" ht="32" customHeight="1" thickTop="1" thickBot="1" x14ac:dyDescent="0.4">
      <c r="A25" s="229">
        <f t="shared" si="0"/>
        <v>0</v>
      </c>
      <c r="B25" s="230" t="s">
        <v>248</v>
      </c>
      <c r="C25" s="231" t="str">
        <f>'2. Everyday Range'!C20&amp;" "&amp;'2. Everyday Range'!E20</f>
        <v xml:space="preserve"> </v>
      </c>
      <c r="D25" s="233">
        <f>'2. Everyday Range'!F20</f>
        <v>0</v>
      </c>
      <c r="E25" s="233">
        <f>'2. Everyday Range'!G20</f>
        <v>0</v>
      </c>
      <c r="F25" s="233">
        <f>'2. Everyday Range'!H20</f>
        <v>0</v>
      </c>
      <c r="G25" s="233">
        <f>'2. Everyday Range'!I20</f>
        <v>0</v>
      </c>
      <c r="H25" s="233">
        <f>'2. Everyday Range'!J20</f>
        <v>0</v>
      </c>
      <c r="I25" s="233">
        <f>'2. Everyday Range'!K20</f>
        <v>0</v>
      </c>
      <c r="J25" s="226"/>
      <c r="K25" s="302"/>
      <c r="L25" s="303"/>
      <c r="M25" s="302"/>
      <c r="N25" s="303"/>
      <c r="O25" s="227">
        <f>'2. Everyday Range'!N20</f>
        <v>0</v>
      </c>
      <c r="P25" s="228">
        <f t="shared" si="1"/>
        <v>0</v>
      </c>
    </row>
    <row r="26" spans="1:16" s="190" customFormat="1" ht="32" customHeight="1" thickTop="1" thickBot="1" x14ac:dyDescent="0.4">
      <c r="A26" s="229">
        <f t="shared" si="0"/>
        <v>0</v>
      </c>
      <c r="B26" s="230" t="s">
        <v>248</v>
      </c>
      <c r="C26" s="231" t="str">
        <f>'2. Everyday Range'!C21&amp;" "&amp;'2. Everyday Range'!E21</f>
        <v xml:space="preserve"> </v>
      </c>
      <c r="D26" s="233">
        <f>'2. Everyday Range'!F21</f>
        <v>0</v>
      </c>
      <c r="E26" s="233">
        <f>'2. Everyday Range'!G21</f>
        <v>0</v>
      </c>
      <c r="F26" s="233">
        <f>'2. Everyday Range'!H21</f>
        <v>0</v>
      </c>
      <c r="G26" s="233">
        <f>'2. Everyday Range'!I21</f>
        <v>0</v>
      </c>
      <c r="H26" s="233">
        <f>'2. Everyday Range'!J21</f>
        <v>0</v>
      </c>
      <c r="I26" s="233">
        <f>'2. Everyday Range'!K21</f>
        <v>0</v>
      </c>
      <c r="J26" s="226"/>
      <c r="K26" s="302"/>
      <c r="L26" s="303"/>
      <c r="M26" s="302"/>
      <c r="N26" s="303"/>
      <c r="O26" s="227">
        <f>'2. Everyday Range'!N21</f>
        <v>0</v>
      </c>
      <c r="P26" s="228">
        <f t="shared" si="1"/>
        <v>0</v>
      </c>
    </row>
    <row r="27" spans="1:16" s="190" customFormat="1" ht="32" customHeight="1" thickTop="1" thickBot="1" x14ac:dyDescent="0.4">
      <c r="A27" s="229">
        <f t="shared" si="0"/>
        <v>0</v>
      </c>
      <c r="B27" s="230" t="s">
        <v>248</v>
      </c>
      <c r="C27" s="231" t="str">
        <f>'2. Everyday Range'!C22&amp;" "&amp;'2. Everyday Range'!E22</f>
        <v xml:space="preserve"> </v>
      </c>
      <c r="D27" s="233">
        <f>'2. Everyday Range'!F22</f>
        <v>0</v>
      </c>
      <c r="E27" s="233">
        <f>'2. Everyday Range'!G22</f>
        <v>0</v>
      </c>
      <c r="F27" s="233">
        <f>'2. Everyday Range'!H22</f>
        <v>0</v>
      </c>
      <c r="G27" s="233">
        <f>'2. Everyday Range'!I22</f>
        <v>0</v>
      </c>
      <c r="H27" s="233">
        <f>'2. Everyday Range'!J22</f>
        <v>0</v>
      </c>
      <c r="I27" s="233">
        <f>'2. Everyday Range'!K22</f>
        <v>0</v>
      </c>
      <c r="J27" s="226"/>
      <c r="K27" s="302"/>
      <c r="L27" s="303"/>
      <c r="M27" s="302"/>
      <c r="N27" s="303"/>
      <c r="O27" s="227">
        <f>'2. Everyday Range'!N22</f>
        <v>0</v>
      </c>
      <c r="P27" s="228">
        <f t="shared" si="1"/>
        <v>0</v>
      </c>
    </row>
    <row r="28" spans="1:16" s="190" customFormat="1" ht="32" customHeight="1" thickTop="1" thickBot="1" x14ac:dyDescent="0.4">
      <c r="A28" s="229">
        <f t="shared" si="0"/>
        <v>0</v>
      </c>
      <c r="B28" s="230" t="s">
        <v>248</v>
      </c>
      <c r="C28" s="231" t="str">
        <f>'2. Everyday Range'!C23&amp;" "&amp;'2. Everyday Range'!E23</f>
        <v xml:space="preserve"> </v>
      </c>
      <c r="D28" s="233">
        <f>'2. Everyday Range'!F23</f>
        <v>0</v>
      </c>
      <c r="E28" s="233">
        <f>'2. Everyday Range'!G23</f>
        <v>0</v>
      </c>
      <c r="F28" s="233">
        <f>'2. Everyday Range'!H23</f>
        <v>0</v>
      </c>
      <c r="G28" s="233">
        <f>'2. Everyday Range'!I23</f>
        <v>0</v>
      </c>
      <c r="H28" s="233">
        <f>'2. Everyday Range'!J23</f>
        <v>0</v>
      </c>
      <c r="I28" s="233">
        <f>'2. Everyday Range'!K23</f>
        <v>0</v>
      </c>
      <c r="J28" s="226"/>
      <c r="K28" s="302"/>
      <c r="L28" s="303"/>
      <c r="M28" s="302"/>
      <c r="N28" s="303"/>
      <c r="O28" s="227">
        <f>'2. Everyday Range'!N23</f>
        <v>0</v>
      </c>
      <c r="P28" s="228">
        <f t="shared" si="1"/>
        <v>0</v>
      </c>
    </row>
    <row r="29" spans="1:16" s="190" customFormat="1" ht="32" customHeight="1" thickTop="1" thickBot="1" x14ac:dyDescent="0.4">
      <c r="A29" s="229">
        <f t="shared" si="0"/>
        <v>0</v>
      </c>
      <c r="B29" s="230" t="s">
        <v>248</v>
      </c>
      <c r="C29" s="231" t="str">
        <f>'2. Everyday Range'!C24&amp;" "&amp;'2. Everyday Range'!E24</f>
        <v xml:space="preserve"> </v>
      </c>
      <c r="D29" s="233">
        <f>'2. Everyday Range'!F24</f>
        <v>0</v>
      </c>
      <c r="E29" s="233">
        <f>'2. Everyday Range'!G24</f>
        <v>0</v>
      </c>
      <c r="F29" s="233">
        <f>'2. Everyday Range'!H24</f>
        <v>0</v>
      </c>
      <c r="G29" s="233">
        <f>'2. Everyday Range'!I24</f>
        <v>0</v>
      </c>
      <c r="H29" s="233">
        <f>'2. Everyday Range'!J24</f>
        <v>0</v>
      </c>
      <c r="I29" s="233">
        <f>'2. Everyday Range'!K24</f>
        <v>0</v>
      </c>
      <c r="J29" s="226"/>
      <c r="K29" s="302"/>
      <c r="L29" s="303"/>
      <c r="M29" s="302"/>
      <c r="N29" s="303"/>
      <c r="O29" s="227">
        <f>'2. Everyday Range'!N24</f>
        <v>0</v>
      </c>
      <c r="P29" s="228">
        <f t="shared" si="1"/>
        <v>0</v>
      </c>
    </row>
    <row r="30" spans="1:16" s="190" customFormat="1" ht="32" customHeight="1" thickTop="1" thickBot="1" x14ac:dyDescent="0.4">
      <c r="A30" s="229">
        <f t="shared" si="0"/>
        <v>0</v>
      </c>
      <c r="B30" s="230" t="s">
        <v>248</v>
      </c>
      <c r="C30" s="231" t="str">
        <f>'2. Everyday Range'!C25&amp;" "&amp;'2. Everyday Range'!E25</f>
        <v xml:space="preserve"> </v>
      </c>
      <c r="D30" s="233">
        <f>'2. Everyday Range'!F25</f>
        <v>0</v>
      </c>
      <c r="E30" s="233">
        <f>'2. Everyday Range'!G25</f>
        <v>0</v>
      </c>
      <c r="F30" s="233">
        <f>'2. Everyday Range'!H25</f>
        <v>0</v>
      </c>
      <c r="G30" s="233">
        <f>'2. Everyday Range'!I25</f>
        <v>0</v>
      </c>
      <c r="H30" s="233">
        <f>'2. Everyday Range'!J25</f>
        <v>0</v>
      </c>
      <c r="I30" s="233">
        <f>'2. Everyday Range'!K25</f>
        <v>0</v>
      </c>
      <c r="J30" s="226"/>
      <c r="K30" s="302"/>
      <c r="L30" s="303"/>
      <c r="M30" s="302"/>
      <c r="N30" s="303"/>
      <c r="O30" s="227">
        <f>'2. Everyday Range'!N25</f>
        <v>0</v>
      </c>
      <c r="P30" s="228">
        <f t="shared" si="1"/>
        <v>0</v>
      </c>
    </row>
    <row r="31" spans="1:16" s="190" customFormat="1" ht="32" customHeight="1" thickTop="1" thickBot="1" x14ac:dyDescent="0.4">
      <c r="A31" s="229">
        <f t="shared" si="0"/>
        <v>0</v>
      </c>
      <c r="B31" s="230" t="s">
        <v>248</v>
      </c>
      <c r="C31" s="231" t="str">
        <f>'2. Everyday Range'!C26&amp;" "&amp;'2. Everyday Range'!E26</f>
        <v xml:space="preserve"> </v>
      </c>
      <c r="D31" s="233">
        <f>'2. Everyday Range'!F26</f>
        <v>0</v>
      </c>
      <c r="E31" s="233">
        <f>'2. Everyday Range'!G26</f>
        <v>0</v>
      </c>
      <c r="F31" s="233">
        <f>'2. Everyday Range'!H26</f>
        <v>0</v>
      </c>
      <c r="G31" s="233">
        <f>'2. Everyday Range'!I26</f>
        <v>0</v>
      </c>
      <c r="H31" s="233">
        <f>'2. Everyday Range'!J26</f>
        <v>0</v>
      </c>
      <c r="I31" s="233">
        <f>'2. Everyday Range'!K26</f>
        <v>0</v>
      </c>
      <c r="J31" s="226"/>
      <c r="K31" s="302"/>
      <c r="L31" s="303"/>
      <c r="M31" s="302"/>
      <c r="N31" s="303"/>
      <c r="O31" s="227">
        <f>'2. Everyday Range'!N26</f>
        <v>0</v>
      </c>
      <c r="P31" s="228">
        <f t="shared" si="1"/>
        <v>0</v>
      </c>
    </row>
    <row r="32" spans="1:16" s="190" customFormat="1" ht="13" thickTop="1" thickBot="1" x14ac:dyDescent="0.4">
      <c r="A32" s="304" t="s">
        <v>241</v>
      </c>
      <c r="B32" s="305"/>
      <c r="C32" s="305"/>
      <c r="D32" s="305"/>
      <c r="E32" s="305"/>
      <c r="F32" s="305"/>
      <c r="G32" s="305"/>
      <c r="H32" s="305"/>
      <c r="I32" s="305"/>
      <c r="J32" s="305"/>
      <c r="K32" s="305"/>
      <c r="L32" s="305"/>
      <c r="M32" s="305"/>
      <c r="N32" s="305"/>
      <c r="O32" s="305"/>
      <c r="P32" s="306"/>
    </row>
    <row r="33" spans="1:16" s="190" customFormat="1" ht="23" customHeight="1" thickTop="1" thickBot="1" x14ac:dyDescent="0.4">
      <c r="A33" s="229">
        <f>SUM(D33:J33)</f>
        <v>0</v>
      </c>
      <c r="B33" s="230" t="s">
        <v>208</v>
      </c>
      <c r="C33" s="231" t="str">
        <f>'4. Merchandise'!C7</f>
        <v>The Handbook for DofE Leaders</v>
      </c>
      <c r="D33" s="189"/>
      <c r="E33" s="189"/>
      <c r="F33" s="189"/>
      <c r="G33" s="189"/>
      <c r="H33" s="189"/>
      <c r="I33" s="189"/>
      <c r="J33" s="226">
        <f>'4. Merchandise'!D7</f>
        <v>0</v>
      </c>
      <c r="K33" s="313"/>
      <c r="L33" s="314"/>
      <c r="M33" s="313"/>
      <c r="N33" s="314"/>
      <c r="O33" s="227">
        <f>'4. Merchandise'!E7</f>
        <v>8.99</v>
      </c>
      <c r="P33" s="228">
        <f t="shared" ref="P33:P72" si="2">A33*O33</f>
        <v>0</v>
      </c>
    </row>
    <row r="34" spans="1:16" s="190" customFormat="1" ht="23" customHeight="1" thickTop="1" thickBot="1" x14ac:dyDescent="0.4">
      <c r="A34" s="229">
        <f t="shared" ref="A34:A72" si="3">SUM(D34:J34)</f>
        <v>0</v>
      </c>
      <c r="B34" s="230" t="s">
        <v>208</v>
      </c>
      <c r="C34" s="231" t="str">
        <f>'4. Merchandise'!C8</f>
        <v>The DofE Expedition Guide</v>
      </c>
      <c r="D34" s="189"/>
      <c r="E34" s="189"/>
      <c r="F34" s="189"/>
      <c r="G34" s="189"/>
      <c r="H34" s="189"/>
      <c r="I34" s="189"/>
      <c r="J34" s="226">
        <f>'4. Merchandise'!D8</f>
        <v>0</v>
      </c>
      <c r="K34" s="313"/>
      <c r="L34" s="314"/>
      <c r="M34" s="313"/>
      <c r="N34" s="314"/>
      <c r="O34" s="227">
        <f>'4. Merchandise'!E8</f>
        <v>16.989999999999998</v>
      </c>
      <c r="P34" s="228">
        <f t="shared" si="2"/>
        <v>0</v>
      </c>
    </row>
    <row r="35" spans="1:16" s="190" customFormat="1" ht="23" hidden="1" customHeight="1" thickTop="1" thickBot="1" x14ac:dyDescent="0.4">
      <c r="A35" s="229">
        <f t="shared" si="3"/>
        <v>0</v>
      </c>
      <c r="B35" s="230" t="s">
        <v>208</v>
      </c>
      <c r="C35" s="231" t="str">
        <f>'4. Merchandise'!C9</f>
        <v>Mugs &amp; Drinkware</v>
      </c>
      <c r="D35" s="189"/>
      <c r="E35" s="189"/>
      <c r="F35" s="189"/>
      <c r="G35" s="189"/>
      <c r="H35" s="189"/>
      <c r="I35" s="189"/>
      <c r="J35" s="226">
        <f>'4. Merchandise'!D9</f>
        <v>0</v>
      </c>
      <c r="K35" s="313"/>
      <c r="L35" s="314"/>
      <c r="M35" s="313"/>
      <c r="N35" s="314"/>
      <c r="O35" s="227">
        <f>'4. Merchandise'!E9</f>
        <v>0</v>
      </c>
      <c r="P35" s="228">
        <f t="shared" si="2"/>
        <v>0</v>
      </c>
    </row>
    <row r="36" spans="1:16" s="190" customFormat="1" ht="23" customHeight="1" thickTop="1" thickBot="1" x14ac:dyDescent="0.4">
      <c r="A36" s="229">
        <f t="shared" si="3"/>
        <v>0</v>
      </c>
      <c r="B36" s="230" t="s">
        <v>208</v>
      </c>
      <c r="C36" s="231" t="str">
        <f>'4. Merchandise'!C10</f>
        <v>YWL Mug - Yellow</v>
      </c>
      <c r="D36" s="189"/>
      <c r="E36" s="189"/>
      <c r="F36" s="189"/>
      <c r="G36" s="189"/>
      <c r="H36" s="189"/>
      <c r="I36" s="189"/>
      <c r="J36" s="226">
        <f>'4. Merchandise'!D10</f>
        <v>0</v>
      </c>
      <c r="K36" s="313"/>
      <c r="L36" s="314"/>
      <c r="M36" s="313"/>
      <c r="N36" s="314"/>
      <c r="O36" s="227">
        <f>'4. Merchandise'!E10</f>
        <v>8</v>
      </c>
      <c r="P36" s="228">
        <f t="shared" si="2"/>
        <v>0</v>
      </c>
    </row>
    <row r="37" spans="1:16" s="190" customFormat="1" ht="23" customHeight="1" thickTop="1" thickBot="1" x14ac:dyDescent="0.4">
      <c r="A37" s="229">
        <f t="shared" si="3"/>
        <v>0</v>
      </c>
      <c r="B37" s="230" t="s">
        <v>208</v>
      </c>
      <c r="C37" s="231" t="str">
        <f>'4. Merchandise'!C11</f>
        <v>YWL Mug - Black</v>
      </c>
      <c r="D37" s="189"/>
      <c r="E37" s="189"/>
      <c r="F37" s="189"/>
      <c r="G37" s="189"/>
      <c r="H37" s="189"/>
      <c r="I37" s="189"/>
      <c r="J37" s="226">
        <f>'4. Merchandise'!D11</f>
        <v>0</v>
      </c>
      <c r="K37" s="313"/>
      <c r="L37" s="314"/>
      <c r="M37" s="313"/>
      <c r="N37" s="314"/>
      <c r="O37" s="227">
        <f>'4. Merchandise'!E11</f>
        <v>8</v>
      </c>
      <c r="P37" s="228">
        <f t="shared" si="2"/>
        <v>0</v>
      </c>
    </row>
    <row r="38" spans="1:16" s="190" customFormat="1" ht="23" customHeight="1" thickTop="1" thickBot="1" x14ac:dyDescent="0.4">
      <c r="A38" s="229">
        <f t="shared" si="3"/>
        <v>0</v>
      </c>
      <c r="B38" s="230" t="s">
        <v>208</v>
      </c>
      <c r="C38" s="231" t="str">
        <f>'4. Merchandise'!C12</f>
        <v>Thermal Mug - Black</v>
      </c>
      <c r="D38" s="189"/>
      <c r="E38" s="189"/>
      <c r="F38" s="189"/>
      <c r="G38" s="189"/>
      <c r="H38" s="189"/>
      <c r="I38" s="189"/>
      <c r="J38" s="226">
        <f>'4. Merchandise'!D12</f>
        <v>0</v>
      </c>
      <c r="K38" s="313"/>
      <c r="L38" s="314"/>
      <c r="M38" s="313"/>
      <c r="N38" s="314"/>
      <c r="O38" s="227">
        <f>'4. Merchandise'!E12</f>
        <v>16</v>
      </c>
      <c r="P38" s="228">
        <f t="shared" si="2"/>
        <v>0</v>
      </c>
    </row>
    <row r="39" spans="1:16" s="190" customFormat="1" ht="23" customHeight="1" thickTop="1" thickBot="1" x14ac:dyDescent="0.4">
      <c r="A39" s="229">
        <f t="shared" si="3"/>
        <v>0</v>
      </c>
      <c r="B39" s="230" t="s">
        <v>208</v>
      </c>
      <c r="C39" s="231" t="str">
        <f>'4. Merchandise'!C13</f>
        <v>Thermal Mug - Cobalt</v>
      </c>
      <c r="D39" s="189"/>
      <c r="E39" s="189"/>
      <c r="F39" s="189"/>
      <c r="G39" s="189"/>
      <c r="H39" s="189"/>
      <c r="I39" s="189"/>
      <c r="J39" s="226">
        <f>'4. Merchandise'!D13</f>
        <v>0</v>
      </c>
      <c r="K39" s="313"/>
      <c r="L39" s="314"/>
      <c r="M39" s="313"/>
      <c r="N39" s="314"/>
      <c r="O39" s="227">
        <f>'4. Merchandise'!E13</f>
        <v>16</v>
      </c>
      <c r="P39" s="228">
        <f t="shared" si="2"/>
        <v>0</v>
      </c>
    </row>
    <row r="40" spans="1:16" s="190" customFormat="1" ht="23" customHeight="1" thickTop="1" thickBot="1" x14ac:dyDescent="0.4">
      <c r="A40" s="229">
        <f t="shared" si="3"/>
        <v>0</v>
      </c>
      <c r="B40" s="230" t="s">
        <v>208</v>
      </c>
      <c r="C40" s="231" t="str">
        <f>'4. Merchandise'!C14</f>
        <v>Thermal Mug - Copper</v>
      </c>
      <c r="D40" s="189"/>
      <c r="E40" s="189"/>
      <c r="F40" s="189"/>
      <c r="G40" s="189"/>
      <c r="H40" s="189"/>
      <c r="I40" s="189"/>
      <c r="J40" s="226">
        <f>'4. Merchandise'!D14</f>
        <v>0</v>
      </c>
      <c r="K40" s="313"/>
      <c r="L40" s="314"/>
      <c r="M40" s="313"/>
      <c r="N40" s="314"/>
      <c r="O40" s="227">
        <f>'4. Merchandise'!E14</f>
        <v>16</v>
      </c>
      <c r="P40" s="228">
        <f t="shared" si="2"/>
        <v>0</v>
      </c>
    </row>
    <row r="41" spans="1:16" s="190" customFormat="1" ht="23" customHeight="1" thickTop="1" thickBot="1" x14ac:dyDescent="0.4">
      <c r="A41" s="229">
        <f t="shared" si="3"/>
        <v>0</v>
      </c>
      <c r="B41" s="230" t="s">
        <v>208</v>
      </c>
      <c r="C41" s="231" t="str">
        <f>'4. Merchandise'!C15</f>
        <v>Thermal Mug - Ice Blue</v>
      </c>
      <c r="D41" s="189"/>
      <c r="E41" s="189"/>
      <c r="F41" s="189"/>
      <c r="G41" s="189"/>
      <c r="H41" s="189"/>
      <c r="I41" s="189"/>
      <c r="J41" s="226">
        <f>'4. Merchandise'!D15</f>
        <v>0</v>
      </c>
      <c r="K41" s="313"/>
      <c r="L41" s="314"/>
      <c r="M41" s="313"/>
      <c r="N41" s="314"/>
      <c r="O41" s="227">
        <f>'4. Merchandise'!E15</f>
        <v>16</v>
      </c>
      <c r="P41" s="228">
        <f t="shared" si="2"/>
        <v>0</v>
      </c>
    </row>
    <row r="42" spans="1:16" s="190" customFormat="1" ht="23" customHeight="1" thickTop="1" thickBot="1" x14ac:dyDescent="0.4">
      <c r="A42" s="229">
        <f t="shared" si="3"/>
        <v>0</v>
      </c>
      <c r="B42" s="230" t="s">
        <v>208</v>
      </c>
      <c r="C42" s="231" t="str">
        <f>'4. Merchandise'!C16</f>
        <v>Thermal Mug - Khaki</v>
      </c>
      <c r="D42" s="189"/>
      <c r="E42" s="189"/>
      <c r="F42" s="189"/>
      <c r="G42" s="189"/>
      <c r="H42" s="189"/>
      <c r="I42" s="189"/>
      <c r="J42" s="226">
        <f>'4. Merchandise'!D16</f>
        <v>0</v>
      </c>
      <c r="K42" s="313"/>
      <c r="L42" s="314"/>
      <c r="M42" s="313"/>
      <c r="N42" s="314"/>
      <c r="O42" s="227">
        <f>'4. Merchandise'!E16</f>
        <v>16</v>
      </c>
      <c r="P42" s="228">
        <f t="shared" si="2"/>
        <v>0</v>
      </c>
    </row>
    <row r="43" spans="1:16" s="190" customFormat="1" ht="23" hidden="1" customHeight="1" thickTop="1" thickBot="1" x14ac:dyDescent="0.4">
      <c r="A43" s="229">
        <f t="shared" si="3"/>
        <v>0</v>
      </c>
      <c r="B43" s="230" t="s">
        <v>208</v>
      </c>
      <c r="C43" s="231" t="str">
        <f>'4. Merchandise'!C19</f>
        <v>Writing Instruments &amp; Stationery</v>
      </c>
      <c r="D43" s="189"/>
      <c r="E43" s="189"/>
      <c r="F43" s="189"/>
      <c r="G43" s="189"/>
      <c r="H43" s="189"/>
      <c r="I43" s="189"/>
      <c r="J43" s="226">
        <f>'4. Merchandise'!D19</f>
        <v>0</v>
      </c>
      <c r="K43" s="313"/>
      <c r="L43" s="314"/>
      <c r="M43" s="313"/>
      <c r="N43" s="314"/>
      <c r="O43" s="227">
        <f>'4. Merchandise'!E19</f>
        <v>0</v>
      </c>
      <c r="P43" s="228">
        <f t="shared" si="2"/>
        <v>0</v>
      </c>
    </row>
    <row r="44" spans="1:16" s="190" customFormat="1" ht="23" customHeight="1" thickTop="1" thickBot="1" x14ac:dyDescent="0.4">
      <c r="A44" s="229">
        <f t="shared" si="3"/>
        <v>0</v>
      </c>
      <c r="B44" s="230" t="s">
        <v>208</v>
      </c>
      <c r="C44" s="231" t="str">
        <f>'4. Merchandise'!C20</f>
        <v>Ballpoint Pens (pack of 25)</v>
      </c>
      <c r="D44" s="189"/>
      <c r="E44" s="189"/>
      <c r="F44" s="189"/>
      <c r="G44" s="189"/>
      <c r="H44" s="189"/>
      <c r="I44" s="189"/>
      <c r="J44" s="226">
        <f>'4. Merchandise'!D20</f>
        <v>0</v>
      </c>
      <c r="K44" s="313"/>
      <c r="L44" s="314"/>
      <c r="M44" s="313"/>
      <c r="N44" s="314"/>
      <c r="O44" s="227">
        <f>'4. Merchandise'!E20</f>
        <v>16</v>
      </c>
      <c r="P44" s="228">
        <f t="shared" si="2"/>
        <v>0</v>
      </c>
    </row>
    <row r="45" spans="1:16" s="190" customFormat="1" ht="23" customHeight="1" thickTop="1" thickBot="1" x14ac:dyDescent="0.4">
      <c r="A45" s="229">
        <f t="shared" si="3"/>
        <v>0</v>
      </c>
      <c r="B45" s="230" t="s">
        <v>208</v>
      </c>
      <c r="C45" s="231" t="str">
        <f>'4. Merchandise'!C21</f>
        <v>Lanyards (pack of 10) - Maroon</v>
      </c>
      <c r="D45" s="189"/>
      <c r="E45" s="189"/>
      <c r="F45" s="189"/>
      <c r="G45" s="189"/>
      <c r="H45" s="189"/>
      <c r="I45" s="189"/>
      <c r="J45" s="226">
        <f>'4. Merchandise'!D21</f>
        <v>0</v>
      </c>
      <c r="K45" s="313"/>
      <c r="L45" s="314"/>
      <c r="M45" s="313"/>
      <c r="N45" s="314"/>
      <c r="O45" s="227">
        <f>'4. Merchandise'!E21</f>
        <v>18</v>
      </c>
      <c r="P45" s="228">
        <f t="shared" si="2"/>
        <v>0</v>
      </c>
    </row>
    <row r="46" spans="1:16" s="190" customFormat="1" ht="23" customHeight="1" thickTop="1" thickBot="1" x14ac:dyDescent="0.4">
      <c r="A46" s="229">
        <f t="shared" si="3"/>
        <v>0</v>
      </c>
      <c r="B46" s="230" t="s">
        <v>208</v>
      </c>
      <c r="C46" s="231" t="str">
        <f>'4. Merchandise'!C22</f>
        <v>Lanyards (pack of 10) - Purple</v>
      </c>
      <c r="D46" s="189"/>
      <c r="E46" s="189"/>
      <c r="F46" s="189"/>
      <c r="G46" s="189"/>
      <c r="H46" s="189"/>
      <c r="I46" s="189"/>
      <c r="J46" s="226">
        <f>'4. Merchandise'!D22</f>
        <v>0</v>
      </c>
      <c r="K46" s="313"/>
      <c r="L46" s="314"/>
      <c r="M46" s="313"/>
      <c r="N46" s="314"/>
      <c r="O46" s="227">
        <f>'4. Merchandise'!E22</f>
        <v>18</v>
      </c>
      <c r="P46" s="228">
        <f t="shared" si="2"/>
        <v>0</v>
      </c>
    </row>
    <row r="47" spans="1:16" s="190" customFormat="1" ht="23" customHeight="1" thickTop="1" thickBot="1" x14ac:dyDescent="0.4">
      <c r="A47" s="229">
        <f t="shared" si="3"/>
        <v>0</v>
      </c>
      <c r="B47" s="230" t="s">
        <v>208</v>
      </c>
      <c r="C47" s="231" t="str">
        <f>'4. Merchandise'!C23</f>
        <v>Lanyards (pack of 10) - Black</v>
      </c>
      <c r="D47" s="189"/>
      <c r="E47" s="189"/>
      <c r="F47" s="189"/>
      <c r="G47" s="189"/>
      <c r="H47" s="189"/>
      <c r="I47" s="189"/>
      <c r="J47" s="226">
        <f>'4. Merchandise'!D23</f>
        <v>0</v>
      </c>
      <c r="K47" s="313"/>
      <c r="L47" s="314"/>
      <c r="M47" s="313"/>
      <c r="N47" s="314"/>
      <c r="O47" s="227">
        <f>'4. Merchandise'!E23</f>
        <v>18</v>
      </c>
      <c r="P47" s="228">
        <f t="shared" si="2"/>
        <v>0</v>
      </c>
    </row>
    <row r="48" spans="1:16" s="190" customFormat="1" ht="23" customHeight="1" thickTop="1" thickBot="1" x14ac:dyDescent="0.4">
      <c r="A48" s="229">
        <f t="shared" si="3"/>
        <v>0</v>
      </c>
      <c r="B48" s="230" t="s">
        <v>208</v>
      </c>
      <c r="C48" s="231" t="str">
        <f>'4. Merchandise'!C24</f>
        <v>Notebook - Cool Grey</v>
      </c>
      <c r="D48" s="189"/>
      <c r="E48" s="189"/>
      <c r="F48" s="189"/>
      <c r="G48" s="189"/>
      <c r="H48" s="189"/>
      <c r="I48" s="189"/>
      <c r="J48" s="226">
        <f>'4. Merchandise'!D24</f>
        <v>0</v>
      </c>
      <c r="K48" s="313"/>
      <c r="L48" s="314"/>
      <c r="M48" s="313"/>
      <c r="N48" s="314"/>
      <c r="O48" s="227">
        <f>'4. Merchandise'!E24</f>
        <v>12</v>
      </c>
      <c r="P48" s="228">
        <f t="shared" si="2"/>
        <v>0</v>
      </c>
    </row>
    <row r="49" spans="1:16" s="190" customFormat="1" ht="23" customHeight="1" thickTop="1" thickBot="1" x14ac:dyDescent="0.4">
      <c r="A49" s="229">
        <f t="shared" si="3"/>
        <v>0</v>
      </c>
      <c r="B49" s="230" t="s">
        <v>208</v>
      </c>
      <c r="C49" s="231" t="str">
        <f>'4. Merchandise'!C25</f>
        <v>Notebook - Royal Blue</v>
      </c>
      <c r="D49" s="189"/>
      <c r="E49" s="189"/>
      <c r="F49" s="189"/>
      <c r="G49" s="189"/>
      <c r="H49" s="189"/>
      <c r="I49" s="189"/>
      <c r="J49" s="226">
        <f>'4. Merchandise'!D25</f>
        <v>0</v>
      </c>
      <c r="K49" s="313"/>
      <c r="L49" s="314"/>
      <c r="M49" s="313"/>
      <c r="N49" s="314"/>
      <c r="O49" s="227">
        <f>'4. Merchandise'!E25</f>
        <v>12</v>
      </c>
      <c r="P49" s="228">
        <f t="shared" si="2"/>
        <v>0</v>
      </c>
    </row>
    <row r="50" spans="1:16" s="190" customFormat="1" ht="23" customHeight="1" thickTop="1" thickBot="1" x14ac:dyDescent="0.4">
      <c r="A50" s="229">
        <f t="shared" si="3"/>
        <v>0</v>
      </c>
      <c r="B50" s="230" t="s">
        <v>208</v>
      </c>
      <c r="C50" s="231" t="str">
        <f>'4. Merchandise'!C26</f>
        <v>Notebook - Pastel Green</v>
      </c>
      <c r="D50" s="189"/>
      <c r="E50" s="189"/>
      <c r="F50" s="189"/>
      <c r="G50" s="189"/>
      <c r="H50" s="189"/>
      <c r="I50" s="189"/>
      <c r="J50" s="226">
        <f>'4. Merchandise'!D26</f>
        <v>0</v>
      </c>
      <c r="K50" s="313"/>
      <c r="L50" s="314"/>
      <c r="M50" s="313"/>
      <c r="N50" s="314"/>
      <c r="O50" s="227">
        <f>'4. Merchandise'!E26</f>
        <v>12</v>
      </c>
      <c r="P50" s="228">
        <f t="shared" si="2"/>
        <v>0</v>
      </c>
    </row>
    <row r="51" spans="1:16" s="190" customFormat="1" ht="23" customHeight="1" thickTop="1" thickBot="1" x14ac:dyDescent="0.4">
      <c r="A51" s="229">
        <f t="shared" si="3"/>
        <v>0</v>
      </c>
      <c r="B51" s="230" t="s">
        <v>208</v>
      </c>
      <c r="C51" s="231" t="str">
        <f>'4. Merchandise'!C27</f>
        <v>Notebook - Purple</v>
      </c>
      <c r="D51" s="189"/>
      <c r="E51" s="189"/>
      <c r="F51" s="189"/>
      <c r="G51" s="189"/>
      <c r="H51" s="189"/>
      <c r="I51" s="189"/>
      <c r="J51" s="226">
        <f>'4. Merchandise'!D27</f>
        <v>0</v>
      </c>
      <c r="K51" s="313"/>
      <c r="L51" s="314"/>
      <c r="M51" s="313"/>
      <c r="N51" s="314"/>
      <c r="O51" s="227">
        <f>'4. Merchandise'!E27</f>
        <v>12</v>
      </c>
      <c r="P51" s="228">
        <f t="shared" si="2"/>
        <v>0</v>
      </c>
    </row>
    <row r="52" spans="1:16" s="190" customFormat="1" ht="23" customHeight="1" thickTop="1" thickBot="1" x14ac:dyDescent="0.4">
      <c r="A52" s="229">
        <f t="shared" si="3"/>
        <v>0</v>
      </c>
      <c r="B52" s="230" t="s">
        <v>208</v>
      </c>
      <c r="C52" s="231" t="str">
        <f>'4. Merchandise'!C28</f>
        <v>Notebook - Magenta</v>
      </c>
      <c r="D52" s="189"/>
      <c r="E52" s="189"/>
      <c r="F52" s="189"/>
      <c r="G52" s="189"/>
      <c r="H52" s="189"/>
      <c r="I52" s="189"/>
      <c r="J52" s="226">
        <f>'4. Merchandise'!D28</f>
        <v>0</v>
      </c>
      <c r="K52" s="313"/>
      <c r="L52" s="314"/>
      <c r="M52" s="313"/>
      <c r="N52" s="314"/>
      <c r="O52" s="227">
        <f>'4. Merchandise'!E28</f>
        <v>12</v>
      </c>
      <c r="P52" s="228">
        <f t="shared" si="2"/>
        <v>0</v>
      </c>
    </row>
    <row r="53" spans="1:16" s="190" customFormat="1" ht="23" hidden="1" customHeight="1" thickTop="1" thickBot="1" x14ac:dyDescent="0.4">
      <c r="A53" s="229">
        <f t="shared" si="3"/>
        <v>0</v>
      </c>
      <c r="B53" s="230" t="s">
        <v>208</v>
      </c>
      <c r="C53" s="231" t="str">
        <f>'4. Merchandise'!C29</f>
        <v>Bags &amp; Storage</v>
      </c>
      <c r="D53" s="189"/>
      <c r="E53" s="189"/>
      <c r="F53" s="189"/>
      <c r="G53" s="189"/>
      <c r="H53" s="189"/>
      <c r="I53" s="189"/>
      <c r="J53" s="226">
        <f>'4. Merchandise'!D29</f>
        <v>0</v>
      </c>
      <c r="K53" s="313"/>
      <c r="L53" s="314"/>
      <c r="M53" s="313"/>
      <c r="N53" s="314"/>
      <c r="O53" s="227">
        <f>'4. Merchandise'!E29</f>
        <v>0</v>
      </c>
      <c r="P53" s="228">
        <f t="shared" si="2"/>
        <v>0</v>
      </c>
    </row>
    <row r="54" spans="1:16" s="190" customFormat="1" ht="23" customHeight="1" thickTop="1" thickBot="1" x14ac:dyDescent="0.4">
      <c r="A54" s="229">
        <f t="shared" si="3"/>
        <v>0</v>
      </c>
      <c r="B54" s="230" t="s">
        <v>208</v>
      </c>
      <c r="C54" s="231" t="str">
        <f>'4. Merchandise'!C30</f>
        <v>Jute Shopper Bag</v>
      </c>
      <c r="D54" s="189"/>
      <c r="E54" s="189"/>
      <c r="F54" s="189"/>
      <c r="G54" s="189"/>
      <c r="H54" s="189"/>
      <c r="I54" s="189"/>
      <c r="J54" s="226">
        <f>'4. Merchandise'!D30</f>
        <v>0</v>
      </c>
      <c r="K54" s="313"/>
      <c r="L54" s="314"/>
      <c r="M54" s="313"/>
      <c r="N54" s="314"/>
      <c r="O54" s="227">
        <f>'4. Merchandise'!E30</f>
        <v>12</v>
      </c>
      <c r="P54" s="228">
        <f t="shared" si="2"/>
        <v>0</v>
      </c>
    </row>
    <row r="55" spans="1:16" s="190" customFormat="1" ht="23" customHeight="1" thickTop="1" thickBot="1" x14ac:dyDescent="0.4">
      <c r="A55" s="229">
        <f t="shared" si="3"/>
        <v>0</v>
      </c>
      <c r="B55" s="230" t="s">
        <v>208</v>
      </c>
      <c r="C55" s="231" t="str">
        <f>'4. Merchandise'!C31</f>
        <v>Tote Bag - Black</v>
      </c>
      <c r="D55" s="189"/>
      <c r="E55" s="189"/>
      <c r="F55" s="189"/>
      <c r="G55" s="189"/>
      <c r="H55" s="189"/>
      <c r="I55" s="189"/>
      <c r="J55" s="226">
        <f>'4. Merchandise'!D31</f>
        <v>0</v>
      </c>
      <c r="K55" s="313"/>
      <c r="L55" s="314"/>
      <c r="M55" s="313"/>
      <c r="N55" s="314"/>
      <c r="O55" s="227">
        <f>'4. Merchandise'!E31</f>
        <v>7</v>
      </c>
      <c r="P55" s="228">
        <f t="shared" si="2"/>
        <v>0</v>
      </c>
    </row>
    <row r="56" spans="1:16" s="190" customFormat="1" ht="23" customHeight="1" thickTop="1" thickBot="1" x14ac:dyDescent="0.4">
      <c r="A56" s="229">
        <f t="shared" si="3"/>
        <v>0</v>
      </c>
      <c r="B56" s="230" t="s">
        <v>208</v>
      </c>
      <c r="C56" s="231" t="str">
        <f>'4. Merchandise'!C32</f>
        <v>Tote Bag - White</v>
      </c>
      <c r="D56" s="189"/>
      <c r="E56" s="189"/>
      <c r="F56" s="189"/>
      <c r="G56" s="189"/>
      <c r="H56" s="189"/>
      <c r="I56" s="189"/>
      <c r="J56" s="226">
        <f>'4. Merchandise'!D32</f>
        <v>0</v>
      </c>
      <c r="K56" s="313"/>
      <c r="L56" s="314"/>
      <c r="M56" s="313"/>
      <c r="N56" s="314"/>
      <c r="O56" s="227">
        <f>'4. Merchandise'!E32</f>
        <v>7</v>
      </c>
      <c r="P56" s="228">
        <f t="shared" si="2"/>
        <v>0</v>
      </c>
    </row>
    <row r="57" spans="1:16" s="190" customFormat="1" ht="23" customHeight="1" thickTop="1" thickBot="1" x14ac:dyDescent="0.4">
      <c r="A57" s="229">
        <f t="shared" si="3"/>
        <v>0</v>
      </c>
      <c r="B57" s="230" t="s">
        <v>208</v>
      </c>
      <c r="C57" s="231" t="str">
        <f>'4. Merchandise'!C33</f>
        <v>Drawstring Bag</v>
      </c>
      <c r="D57" s="189"/>
      <c r="E57" s="189"/>
      <c r="F57" s="189"/>
      <c r="G57" s="189"/>
      <c r="H57" s="189"/>
      <c r="I57" s="189"/>
      <c r="J57" s="226">
        <f>'4. Merchandise'!D33</f>
        <v>0</v>
      </c>
      <c r="K57" s="313"/>
      <c r="L57" s="314"/>
      <c r="M57" s="313"/>
      <c r="N57" s="314"/>
      <c r="O57" s="227">
        <f>'4. Merchandise'!E33</f>
        <v>6</v>
      </c>
      <c r="P57" s="228">
        <f t="shared" si="2"/>
        <v>0</v>
      </c>
    </row>
    <row r="58" spans="1:16" s="190" customFormat="1" ht="23" customHeight="1" thickTop="1" thickBot="1" x14ac:dyDescent="0.4">
      <c r="A58" s="229">
        <f t="shared" si="3"/>
        <v>0</v>
      </c>
      <c r="B58" s="230" t="s">
        <v>208</v>
      </c>
      <c r="C58" s="231" t="str">
        <f>'4. Merchandise'!C34</f>
        <v>Large Lifeventure Kit Bag</v>
      </c>
      <c r="D58" s="189"/>
      <c r="E58" s="189"/>
      <c r="F58" s="189"/>
      <c r="G58" s="189"/>
      <c r="H58" s="189"/>
      <c r="I58" s="189"/>
      <c r="J58" s="226">
        <f>'4. Merchandise'!D34</f>
        <v>0</v>
      </c>
      <c r="K58" s="256"/>
      <c r="L58" s="257"/>
      <c r="M58" s="256"/>
      <c r="N58" s="257"/>
      <c r="O58" s="227">
        <f>'4. Merchandise'!E34</f>
        <v>45</v>
      </c>
      <c r="P58" s="228">
        <f t="shared" si="2"/>
        <v>0</v>
      </c>
    </row>
    <row r="59" spans="1:16" s="190" customFormat="1" ht="23" hidden="1" customHeight="1" thickTop="1" thickBot="1" x14ac:dyDescent="0.4">
      <c r="A59" s="229">
        <f t="shared" si="3"/>
        <v>0</v>
      </c>
      <c r="B59" s="230" t="s">
        <v>208</v>
      </c>
      <c r="C59" s="231" t="str">
        <f>'4. Merchandise'!C35</f>
        <v>Accessories</v>
      </c>
      <c r="D59" s="189"/>
      <c r="E59" s="189"/>
      <c r="F59" s="189"/>
      <c r="G59" s="189"/>
      <c r="H59" s="189"/>
      <c r="I59" s="189"/>
      <c r="J59" s="226">
        <f>'4. Merchandise'!D35</f>
        <v>0</v>
      </c>
      <c r="K59" s="256"/>
      <c r="L59" s="257"/>
      <c r="M59" s="256"/>
      <c r="N59" s="257"/>
      <c r="O59" s="227">
        <f>'4. Merchandise'!E35</f>
        <v>0</v>
      </c>
      <c r="P59" s="228">
        <f t="shared" si="2"/>
        <v>0</v>
      </c>
    </row>
    <row r="60" spans="1:16" s="190" customFormat="1" ht="23" customHeight="1" thickTop="1" thickBot="1" x14ac:dyDescent="0.4">
      <c r="A60" s="229">
        <f t="shared" si="3"/>
        <v>0</v>
      </c>
      <c r="B60" s="230" t="s">
        <v>208</v>
      </c>
      <c r="C60" s="231" t="str">
        <f>'4. Merchandise'!C36</f>
        <v>YWL Pin Badge - White</v>
      </c>
      <c r="D60" s="189"/>
      <c r="E60" s="189"/>
      <c r="F60" s="189"/>
      <c r="G60" s="189"/>
      <c r="H60" s="189"/>
      <c r="I60" s="189"/>
      <c r="J60" s="226">
        <f>'4. Merchandise'!D36</f>
        <v>0</v>
      </c>
      <c r="K60" s="256"/>
      <c r="L60" s="257"/>
      <c r="M60" s="256"/>
      <c r="N60" s="257"/>
      <c r="O60" s="227">
        <f>'4. Merchandise'!E36</f>
        <v>5</v>
      </c>
      <c r="P60" s="228">
        <f t="shared" si="2"/>
        <v>0</v>
      </c>
    </row>
    <row r="61" spans="1:16" s="190" customFormat="1" ht="23" customHeight="1" thickTop="1" thickBot="1" x14ac:dyDescent="0.4">
      <c r="A61" s="229">
        <f t="shared" si="3"/>
        <v>0</v>
      </c>
      <c r="B61" s="230" t="s">
        <v>208</v>
      </c>
      <c r="C61" s="231" t="str">
        <f>'4. Merchandise'!C37</f>
        <v>YWL Pin Badge - Green</v>
      </c>
      <c r="D61" s="189"/>
      <c r="E61" s="189"/>
      <c r="F61" s="189"/>
      <c r="G61" s="189"/>
      <c r="H61" s="189"/>
      <c r="I61" s="189"/>
      <c r="J61" s="226">
        <f>'4. Merchandise'!D37</f>
        <v>0</v>
      </c>
      <c r="K61" s="256"/>
      <c r="L61" s="257"/>
      <c r="M61" s="256"/>
      <c r="N61" s="257"/>
      <c r="O61" s="227">
        <f>'4. Merchandise'!E37</f>
        <v>5</v>
      </c>
      <c r="P61" s="228">
        <f t="shared" si="2"/>
        <v>0</v>
      </c>
    </row>
    <row r="62" spans="1:16" s="190" customFormat="1" ht="23" customHeight="1" thickTop="1" thickBot="1" x14ac:dyDescent="0.4">
      <c r="A62" s="229">
        <f t="shared" si="3"/>
        <v>0</v>
      </c>
      <c r="B62" s="230" t="s">
        <v>208</v>
      </c>
      <c r="C62" s="231" t="str">
        <f>'4. Merchandise'!C38</f>
        <v>YWL Pin Badge - Yellow</v>
      </c>
      <c r="D62" s="189"/>
      <c r="E62" s="189"/>
      <c r="F62" s="189"/>
      <c r="G62" s="189"/>
      <c r="H62" s="189"/>
      <c r="I62" s="189"/>
      <c r="J62" s="226">
        <f>'4. Merchandise'!D38</f>
        <v>0</v>
      </c>
      <c r="K62" s="256"/>
      <c r="L62" s="257"/>
      <c r="M62" s="256"/>
      <c r="N62" s="257"/>
      <c r="O62" s="227">
        <f>'4. Merchandise'!E38</f>
        <v>5</v>
      </c>
      <c r="P62" s="228">
        <f t="shared" si="2"/>
        <v>0</v>
      </c>
    </row>
    <row r="63" spans="1:16" s="190" customFormat="1" ht="23" customHeight="1" thickTop="1" thickBot="1" x14ac:dyDescent="0.4">
      <c r="A63" s="229">
        <f t="shared" si="3"/>
        <v>0</v>
      </c>
      <c r="B63" s="230" t="s">
        <v>208</v>
      </c>
      <c r="C63" s="231" t="str">
        <f>'4. Merchandise'!C39</f>
        <v>YWL Pin Badge - Pink</v>
      </c>
      <c r="D63" s="189"/>
      <c r="E63" s="189"/>
      <c r="F63" s="189"/>
      <c r="G63" s="189"/>
      <c r="H63" s="189"/>
      <c r="I63" s="189"/>
      <c r="J63" s="226">
        <f>'4. Merchandise'!D39</f>
        <v>0</v>
      </c>
      <c r="K63" s="256"/>
      <c r="L63" s="257"/>
      <c r="M63" s="256"/>
      <c r="N63" s="257"/>
      <c r="O63" s="227">
        <f>'4. Merchandise'!E39</f>
        <v>5</v>
      </c>
      <c r="P63" s="228">
        <f t="shared" si="2"/>
        <v>0</v>
      </c>
    </row>
    <row r="64" spans="1:16" s="190" customFormat="1" ht="23" customHeight="1" thickTop="1" thickBot="1" x14ac:dyDescent="0.4">
      <c r="A64" s="229">
        <f t="shared" si="3"/>
        <v>0</v>
      </c>
      <c r="B64" s="230" t="s">
        <v>208</v>
      </c>
      <c r="C64" s="231" t="str">
        <f>'4. Merchandise'!C40</f>
        <v>Gold Award Tie</v>
      </c>
      <c r="D64" s="189"/>
      <c r="E64" s="189"/>
      <c r="F64" s="189"/>
      <c r="G64" s="189"/>
      <c r="H64" s="189"/>
      <c r="I64" s="189"/>
      <c r="J64" s="226">
        <f>'4. Merchandise'!D40</f>
        <v>0</v>
      </c>
      <c r="K64" s="313"/>
      <c r="L64" s="314"/>
      <c r="M64" s="313"/>
      <c r="N64" s="314"/>
      <c r="O64" s="227">
        <f>'4. Merchandise'!E40</f>
        <v>20</v>
      </c>
      <c r="P64" s="228">
        <f t="shared" si="2"/>
        <v>0</v>
      </c>
    </row>
    <row r="65" spans="1:20" s="190" customFormat="1" ht="23" customHeight="1" thickTop="1" thickBot="1" x14ac:dyDescent="0.4">
      <c r="A65" s="229">
        <f t="shared" si="3"/>
        <v>0</v>
      </c>
      <c r="B65" s="230" t="s">
        <v>208</v>
      </c>
      <c r="C65" s="231" t="str">
        <f>'4. Merchandise'!C41</f>
        <v>Silver Award Tie</v>
      </c>
      <c r="D65" s="189"/>
      <c r="E65" s="189"/>
      <c r="F65" s="189"/>
      <c r="G65" s="189"/>
      <c r="H65" s="189"/>
      <c r="I65" s="189"/>
      <c r="J65" s="226">
        <f>'4. Merchandise'!D41</f>
        <v>0</v>
      </c>
      <c r="K65" s="256"/>
      <c r="L65" s="257"/>
      <c r="M65" s="256"/>
      <c r="N65" s="257"/>
      <c r="O65" s="227">
        <f>'4. Merchandise'!E41</f>
        <v>20</v>
      </c>
      <c r="P65" s="228">
        <f t="shared" si="2"/>
        <v>0</v>
      </c>
    </row>
    <row r="66" spans="1:20" s="190" customFormat="1" ht="23" customHeight="1" thickTop="1" thickBot="1" x14ac:dyDescent="0.4">
      <c r="A66" s="229">
        <f t="shared" si="3"/>
        <v>0</v>
      </c>
      <c r="B66" s="230" t="s">
        <v>208</v>
      </c>
      <c r="C66" s="231" t="str">
        <f>'4. Merchandise'!C42</f>
        <v>Rucksack Cover - Blue</v>
      </c>
      <c r="D66" s="189"/>
      <c r="E66" s="189"/>
      <c r="F66" s="189"/>
      <c r="G66" s="189"/>
      <c r="H66" s="189"/>
      <c r="I66" s="189"/>
      <c r="J66" s="226">
        <f>'4. Merchandise'!D42</f>
        <v>0</v>
      </c>
      <c r="K66" s="256"/>
      <c r="L66" s="257"/>
      <c r="M66" s="256"/>
      <c r="N66" s="257"/>
      <c r="O66" s="227">
        <f>'4. Merchandise'!E42</f>
        <v>13</v>
      </c>
      <c r="P66" s="228">
        <f t="shared" si="2"/>
        <v>0</v>
      </c>
    </row>
    <row r="67" spans="1:20" s="190" customFormat="1" ht="23" customHeight="1" thickTop="1" thickBot="1" x14ac:dyDescent="0.4">
      <c r="A67" s="229">
        <f t="shared" si="3"/>
        <v>0</v>
      </c>
      <c r="B67" s="230" t="s">
        <v>208</v>
      </c>
      <c r="C67" s="231" t="str">
        <f>'4. Merchandise'!C43</f>
        <v>Rucksack Cover - Orange</v>
      </c>
      <c r="D67" s="189"/>
      <c r="E67" s="189"/>
      <c r="F67" s="189"/>
      <c r="G67" s="189"/>
      <c r="H67" s="189"/>
      <c r="I67" s="189"/>
      <c r="J67" s="226">
        <f>'4. Merchandise'!D43</f>
        <v>0</v>
      </c>
      <c r="K67" s="256"/>
      <c r="L67" s="257"/>
      <c r="M67" s="256"/>
      <c r="N67" s="257"/>
      <c r="O67" s="227">
        <f>'4. Merchandise'!E43</f>
        <v>13</v>
      </c>
      <c r="P67" s="228">
        <f t="shared" si="2"/>
        <v>0</v>
      </c>
    </row>
    <row r="68" spans="1:20" s="190" customFormat="1" ht="23" customHeight="1" thickTop="1" thickBot="1" x14ac:dyDescent="0.4">
      <c r="A68" s="229">
        <f t="shared" si="3"/>
        <v>0</v>
      </c>
      <c r="B68" s="230" t="s">
        <v>208</v>
      </c>
      <c r="C68" s="231" t="str">
        <f>'4. Merchandise'!C44</f>
        <v>Rucksack Cover - Red</v>
      </c>
      <c r="D68" s="189"/>
      <c r="E68" s="189"/>
      <c r="F68" s="189"/>
      <c r="G68" s="189"/>
      <c r="H68" s="189"/>
      <c r="I68" s="189"/>
      <c r="J68" s="226">
        <f>'4. Merchandise'!D44</f>
        <v>0</v>
      </c>
      <c r="K68" s="256"/>
      <c r="L68" s="257"/>
      <c r="M68" s="256"/>
      <c r="N68" s="257"/>
      <c r="O68" s="227">
        <f>'4. Merchandise'!E44</f>
        <v>13</v>
      </c>
      <c r="P68" s="228">
        <f t="shared" si="2"/>
        <v>0</v>
      </c>
    </row>
    <row r="69" spans="1:20" s="190" customFormat="1" ht="23" customHeight="1" thickTop="1" thickBot="1" x14ac:dyDescent="0.4">
      <c r="A69" s="229">
        <f t="shared" si="3"/>
        <v>0</v>
      </c>
      <c r="B69" s="230" t="s">
        <v>208</v>
      </c>
      <c r="C69" s="231" t="str">
        <f>'4. Merchandise'!C45</f>
        <v>Rucksack Cover - Yellow</v>
      </c>
      <c r="D69" s="189"/>
      <c r="E69" s="189"/>
      <c r="F69" s="189"/>
      <c r="G69" s="189"/>
      <c r="H69" s="189"/>
      <c r="I69" s="189"/>
      <c r="J69" s="226">
        <f>'4. Merchandise'!D45</f>
        <v>0</v>
      </c>
      <c r="K69" s="256"/>
      <c r="L69" s="257"/>
      <c r="M69" s="256"/>
      <c r="N69" s="257"/>
      <c r="O69" s="227">
        <f>'4. Merchandise'!E45</f>
        <v>13</v>
      </c>
      <c r="P69" s="228">
        <f t="shared" si="2"/>
        <v>0</v>
      </c>
    </row>
    <row r="70" spans="1:20" s="190" customFormat="1" ht="23" customHeight="1" thickTop="1" thickBot="1" x14ac:dyDescent="0.4">
      <c r="A70" s="229">
        <f t="shared" si="3"/>
        <v>0</v>
      </c>
      <c r="B70" s="230" t="s">
        <v>208</v>
      </c>
      <c r="C70" s="231" t="str">
        <f>'4. Merchandise'!C46</f>
        <v>Ladies Scarf - Magenta</v>
      </c>
      <c r="D70" s="189"/>
      <c r="E70" s="189"/>
      <c r="F70" s="189"/>
      <c r="G70" s="189"/>
      <c r="H70" s="189"/>
      <c r="I70" s="189"/>
      <c r="J70" s="226">
        <f>'4. Merchandise'!D46</f>
        <v>0</v>
      </c>
      <c r="K70" s="256"/>
      <c r="L70" s="257"/>
      <c r="M70" s="256"/>
      <c r="N70" s="257"/>
      <c r="O70" s="227">
        <f>'4. Merchandise'!E46</f>
        <v>8</v>
      </c>
      <c r="P70" s="228">
        <f t="shared" si="2"/>
        <v>0</v>
      </c>
    </row>
    <row r="71" spans="1:20" s="190" customFormat="1" ht="23" customHeight="1" thickTop="1" thickBot="1" x14ac:dyDescent="0.4">
      <c r="A71" s="229">
        <f t="shared" si="3"/>
        <v>0</v>
      </c>
      <c r="B71" s="230" t="s">
        <v>208</v>
      </c>
      <c r="C71" s="231" t="str">
        <f>'4. Merchandise'!C47</f>
        <v>Ladies Scarf - Charcoal</v>
      </c>
      <c r="D71" s="189"/>
      <c r="E71" s="189"/>
      <c r="F71" s="189"/>
      <c r="G71" s="189"/>
      <c r="H71" s="189"/>
      <c r="I71" s="189"/>
      <c r="J71" s="226">
        <f>'4. Merchandise'!D47</f>
        <v>0</v>
      </c>
      <c r="K71" s="256"/>
      <c r="L71" s="257"/>
      <c r="M71" s="256"/>
      <c r="N71" s="257"/>
      <c r="O71" s="227">
        <f>'4. Merchandise'!E47</f>
        <v>8</v>
      </c>
      <c r="P71" s="228">
        <f t="shared" si="2"/>
        <v>0</v>
      </c>
    </row>
    <row r="72" spans="1:20" s="190" customFormat="1" ht="23" customHeight="1" thickTop="1" thickBot="1" x14ac:dyDescent="0.4">
      <c r="A72" s="229">
        <f t="shared" si="3"/>
        <v>0</v>
      </c>
      <c r="B72" s="230" t="s">
        <v>208</v>
      </c>
      <c r="C72" s="231" t="str">
        <f>'4. Merchandise'!C48</f>
        <v>Large Umbrella</v>
      </c>
      <c r="D72" s="189"/>
      <c r="E72" s="189"/>
      <c r="F72" s="189"/>
      <c r="G72" s="189"/>
      <c r="H72" s="189"/>
      <c r="I72" s="189"/>
      <c r="J72" s="226">
        <f>'4. Merchandise'!D48</f>
        <v>0</v>
      </c>
      <c r="K72" s="256"/>
      <c r="L72" s="257"/>
      <c r="M72" s="256"/>
      <c r="N72" s="257"/>
      <c r="O72" s="227">
        <f>'4. Merchandise'!E48</f>
        <v>30</v>
      </c>
      <c r="P72" s="228">
        <f t="shared" si="2"/>
        <v>0</v>
      </c>
    </row>
    <row r="73" spans="1:20" s="195" customFormat="1" ht="24.5" customHeight="1" thickTop="1" x14ac:dyDescent="0.35">
      <c r="A73" s="301"/>
      <c r="B73" s="301"/>
      <c r="C73" s="301"/>
      <c r="D73" s="301"/>
      <c r="E73" s="301"/>
      <c r="F73" s="301"/>
      <c r="G73" s="301"/>
      <c r="H73" s="301"/>
      <c r="I73" s="301"/>
      <c r="J73" s="301"/>
      <c r="K73" s="191">
        <f>PERSONALISATION!K2</f>
        <v>0</v>
      </c>
      <c r="L73" s="191" t="s">
        <v>242</v>
      </c>
      <c r="M73" s="196">
        <f>PERSONALISATION!M2</f>
        <v>0</v>
      </c>
      <c r="N73" s="196" t="s">
        <v>352</v>
      </c>
      <c r="O73" s="192"/>
      <c r="P73" s="193"/>
      <c r="Q73" s="194"/>
      <c r="R73" s="194"/>
      <c r="S73" s="194"/>
      <c r="T73" s="194"/>
    </row>
    <row r="74" spans="1:20" s="180" customFormat="1" ht="24.5" customHeight="1" x14ac:dyDescent="0.35">
      <c r="A74" s="311"/>
      <c r="B74" s="311"/>
      <c r="C74" s="311"/>
      <c r="D74" s="311"/>
      <c r="E74" s="311"/>
      <c r="F74" s="311"/>
      <c r="G74" s="311"/>
      <c r="H74" s="311"/>
      <c r="I74" s="311"/>
      <c r="J74" s="311"/>
      <c r="K74" s="311"/>
      <c r="L74" s="311"/>
      <c r="M74" s="274" t="s">
        <v>353</v>
      </c>
      <c r="N74" s="275"/>
      <c r="O74" s="197"/>
      <c r="P74" s="267">
        <f>'3. Personalisation'!R1</f>
        <v>0</v>
      </c>
    </row>
    <row r="75" spans="1:20" s="180" customFormat="1" ht="12" x14ac:dyDescent="0.35">
      <c r="A75" s="199">
        <v>1</v>
      </c>
      <c r="B75" s="312" t="s">
        <v>243</v>
      </c>
      <c r="C75" s="312"/>
      <c r="D75" s="312"/>
      <c r="E75" s="312"/>
      <c r="F75" s="312"/>
      <c r="G75" s="312"/>
      <c r="H75" s="312"/>
      <c r="I75" s="312"/>
      <c r="J75" s="312"/>
      <c r="K75" s="312"/>
      <c r="L75" s="312"/>
      <c r="M75" s="312"/>
      <c r="N75" s="312"/>
      <c r="O75" s="200">
        <v>0</v>
      </c>
      <c r="P75" s="198">
        <v>0</v>
      </c>
    </row>
    <row r="76" spans="1:20" s="180" customFormat="1" ht="12" x14ac:dyDescent="0.35">
      <c r="A76" s="199">
        <v>0</v>
      </c>
      <c r="B76" s="312" t="s">
        <v>244</v>
      </c>
      <c r="C76" s="312"/>
      <c r="D76" s="312"/>
      <c r="E76" s="312"/>
      <c r="F76" s="312"/>
      <c r="G76" s="312"/>
      <c r="H76" s="312"/>
      <c r="I76" s="312"/>
      <c r="J76" s="312"/>
      <c r="K76" s="312"/>
      <c r="L76" s="312"/>
      <c r="M76" s="312"/>
      <c r="N76" s="312"/>
      <c r="O76" s="200">
        <v>15</v>
      </c>
      <c r="P76" s="201">
        <f>'1. Order Details'!H6</f>
        <v>0</v>
      </c>
    </row>
    <row r="77" spans="1:20" s="180" customFormat="1" ht="12.5" thickBot="1" x14ac:dyDescent="0.4">
      <c r="A77" s="199">
        <v>1</v>
      </c>
      <c r="B77" s="307" t="s">
        <v>245</v>
      </c>
      <c r="C77" s="307"/>
      <c r="D77" s="307"/>
      <c r="E77" s="307"/>
      <c r="F77" s="307"/>
      <c r="G77" s="307"/>
      <c r="H77" s="307"/>
      <c r="I77" s="307"/>
      <c r="J77" s="307"/>
      <c r="K77" s="307"/>
      <c r="L77" s="307"/>
      <c r="M77" s="307"/>
      <c r="N77" s="308"/>
      <c r="O77" s="202"/>
      <c r="P77" s="203">
        <f>'1. Order Details'!H7</f>
        <v>0</v>
      </c>
    </row>
    <row r="78" spans="1:20" s="180" customFormat="1" ht="13" thickTop="1" thickBot="1" x14ac:dyDescent="0.4">
      <c r="B78" s="204"/>
      <c r="C78" s="205"/>
      <c r="D78" s="204"/>
      <c r="E78" s="204"/>
      <c r="F78" s="204"/>
      <c r="G78" s="204"/>
      <c r="H78" s="204"/>
      <c r="I78" s="204"/>
      <c r="J78" s="204"/>
      <c r="K78" s="204"/>
      <c r="L78" s="204"/>
      <c r="M78" s="204"/>
      <c r="N78" s="309" t="s">
        <v>246</v>
      </c>
      <c r="O78" s="310"/>
      <c r="P78" s="206">
        <f>SUM(P9:P77)</f>
        <v>0</v>
      </c>
    </row>
    <row r="79" spans="1:20" ht="17" thickTop="1" x14ac:dyDescent="0.45"/>
    <row r="81" spans="1:20" x14ac:dyDescent="0.45">
      <c r="D81" s="209" t="s">
        <v>225</v>
      </c>
      <c r="E81" s="209"/>
      <c r="F81" s="209"/>
      <c r="G81" s="210"/>
      <c r="H81" s="210"/>
      <c r="I81" s="210"/>
      <c r="J81" s="210"/>
      <c r="K81" s="210"/>
      <c r="L81" s="210"/>
    </row>
    <row r="82" spans="1:20" x14ac:dyDescent="0.45">
      <c r="D82" s="211" t="s">
        <v>247</v>
      </c>
      <c r="E82" s="211"/>
      <c r="F82" s="211"/>
      <c r="G82" s="210"/>
      <c r="H82" s="210"/>
      <c r="I82" s="210"/>
      <c r="J82" s="210"/>
      <c r="K82" s="210"/>
      <c r="L82" s="210"/>
    </row>
    <row r="87" spans="1:20" x14ac:dyDescent="0.45">
      <c r="A87" s="266" t="s">
        <v>351</v>
      </c>
    </row>
    <row r="88" spans="1:20" s="262" customFormat="1" x14ac:dyDescent="0.45">
      <c r="A88" s="265">
        <f>P4</f>
        <v>0</v>
      </c>
      <c r="B88" s="262">
        <f>A1</f>
        <v>0</v>
      </c>
      <c r="C88" s="263">
        <f>P3</f>
        <v>0</v>
      </c>
      <c r="D88" s="262">
        <f>P5</f>
        <v>0</v>
      </c>
      <c r="E88" s="262" t="s">
        <v>350</v>
      </c>
      <c r="H88" s="262">
        <f>K73</f>
        <v>0</v>
      </c>
      <c r="K88" s="262" t="s">
        <v>358</v>
      </c>
      <c r="M88" s="268">
        <f>M73+(SUM(A10:A31))</f>
        <v>0</v>
      </c>
      <c r="O88" s="264"/>
      <c r="S88" s="262">
        <f>P5</f>
        <v>0</v>
      </c>
      <c r="T88" s="265">
        <f>P4</f>
        <v>0</v>
      </c>
    </row>
  </sheetData>
  <mergeCells count="122">
    <mergeCell ref="M10:N10"/>
    <mergeCell ref="M8:N9"/>
    <mergeCell ref="L2:M7"/>
    <mergeCell ref="K2:K6"/>
    <mergeCell ref="K64:L64"/>
    <mergeCell ref="M64:N64"/>
    <mergeCell ref="K55:L55"/>
    <mergeCell ref="M55:N55"/>
    <mergeCell ref="K56:L56"/>
    <mergeCell ref="M56:N56"/>
    <mergeCell ref="K57:L57"/>
    <mergeCell ref="M57:N57"/>
    <mergeCell ref="K52:L52"/>
    <mergeCell ref="M52:N52"/>
    <mergeCell ref="K53:L53"/>
    <mergeCell ref="M53:N53"/>
    <mergeCell ref="K54:L54"/>
    <mergeCell ref="M54:N54"/>
    <mergeCell ref="K49:L49"/>
    <mergeCell ref="M49:N49"/>
    <mergeCell ref="K50:L50"/>
    <mergeCell ref="M50:N50"/>
    <mergeCell ref="M38:N38"/>
    <mergeCell ref="K39:L39"/>
    <mergeCell ref="M39:N39"/>
    <mergeCell ref="K46:L46"/>
    <mergeCell ref="M46:N46"/>
    <mergeCell ref="K47:L47"/>
    <mergeCell ref="M47:N47"/>
    <mergeCell ref="K48:L48"/>
    <mergeCell ref="M48:N48"/>
    <mergeCell ref="K43:L43"/>
    <mergeCell ref="M43:N43"/>
    <mergeCell ref="K44:L44"/>
    <mergeCell ref="M44:N44"/>
    <mergeCell ref="K45:L45"/>
    <mergeCell ref="M45:N45"/>
    <mergeCell ref="M22:N22"/>
    <mergeCell ref="K29:L29"/>
    <mergeCell ref="M29:N29"/>
    <mergeCell ref="K30:L30"/>
    <mergeCell ref="M30:N30"/>
    <mergeCell ref="K31:L31"/>
    <mergeCell ref="M31:N31"/>
    <mergeCell ref="K26:L26"/>
    <mergeCell ref="M26:N26"/>
    <mergeCell ref="K27:L27"/>
    <mergeCell ref="M27:N27"/>
    <mergeCell ref="K28:L28"/>
    <mergeCell ref="M28:N28"/>
    <mergeCell ref="K38:L38"/>
    <mergeCell ref="K51:L51"/>
    <mergeCell ref="M51:N51"/>
    <mergeCell ref="K18:L18"/>
    <mergeCell ref="M18:N18"/>
    <mergeCell ref="K19:L19"/>
    <mergeCell ref="M19:N19"/>
    <mergeCell ref="K14:L14"/>
    <mergeCell ref="M14:N14"/>
    <mergeCell ref="K15:L15"/>
    <mergeCell ref="M15:N15"/>
    <mergeCell ref="K16:L16"/>
    <mergeCell ref="M16:N16"/>
    <mergeCell ref="K23:L23"/>
    <mergeCell ref="M23:N23"/>
    <mergeCell ref="K24:L24"/>
    <mergeCell ref="M24:N24"/>
    <mergeCell ref="K25:L25"/>
    <mergeCell ref="M25:N25"/>
    <mergeCell ref="K20:L20"/>
    <mergeCell ref="M20:N20"/>
    <mergeCell ref="K21:L21"/>
    <mergeCell ref="M21:N21"/>
    <mergeCell ref="K22:L22"/>
    <mergeCell ref="A32:P32"/>
    <mergeCell ref="K17:L17"/>
    <mergeCell ref="M17:N17"/>
    <mergeCell ref="B77:N77"/>
    <mergeCell ref="N78:O78"/>
    <mergeCell ref="A74:L74"/>
    <mergeCell ref="B75:N75"/>
    <mergeCell ref="B76:N76"/>
    <mergeCell ref="K33:L33"/>
    <mergeCell ref="M33:N33"/>
    <mergeCell ref="K34:L34"/>
    <mergeCell ref="M34:N34"/>
    <mergeCell ref="K35:L35"/>
    <mergeCell ref="M35:N35"/>
    <mergeCell ref="K36:L36"/>
    <mergeCell ref="M36:N36"/>
    <mergeCell ref="K40:L40"/>
    <mergeCell ref="M40:N40"/>
    <mergeCell ref="K41:L41"/>
    <mergeCell ref="M41:N41"/>
    <mergeCell ref="K42:L42"/>
    <mergeCell ref="M42:N42"/>
    <mergeCell ref="K37:L37"/>
    <mergeCell ref="M37:N37"/>
    <mergeCell ref="N7:O7"/>
    <mergeCell ref="P5:P6"/>
    <mergeCell ref="N5:O6"/>
    <mergeCell ref="M74:N74"/>
    <mergeCell ref="A8:J8"/>
    <mergeCell ref="K8:L9"/>
    <mergeCell ref="A1:P1"/>
    <mergeCell ref="B2:J2"/>
    <mergeCell ref="N2:O2"/>
    <mergeCell ref="B3:J3"/>
    <mergeCell ref="N3:O3"/>
    <mergeCell ref="B4:J4"/>
    <mergeCell ref="N4:O4"/>
    <mergeCell ref="B7:K7"/>
    <mergeCell ref="B5:J5"/>
    <mergeCell ref="B6:J6"/>
    <mergeCell ref="A73:J73"/>
    <mergeCell ref="K10:L10"/>
    <mergeCell ref="K11:L11"/>
    <mergeCell ref="K12:L12"/>
    <mergeCell ref="K13:L13"/>
    <mergeCell ref="M11:N11"/>
    <mergeCell ref="M12:N12"/>
    <mergeCell ref="M13:N13"/>
  </mergeCells>
  <conditionalFormatting sqref="A20:A31">
    <cfRule type="cellIs" dxfId="68" priority="245" operator="lessThan">
      <formula>1</formula>
    </cfRule>
  </conditionalFormatting>
  <conditionalFormatting sqref="A10:B11 B20:B31">
    <cfRule type="cellIs" dxfId="67" priority="391" operator="lessThan">
      <formula>1</formula>
    </cfRule>
  </conditionalFormatting>
  <conditionalFormatting sqref="A12:B19">
    <cfRule type="cellIs" dxfId="66" priority="335" operator="lessThan">
      <formula>1</formula>
    </cfRule>
  </conditionalFormatting>
  <conditionalFormatting sqref="A33:B72">
    <cfRule type="cellIs" dxfId="65" priority="238" operator="lessThan">
      <formula>1</formula>
    </cfRule>
  </conditionalFormatting>
  <conditionalFormatting sqref="A10:K10 M10:M31 K11:K31">
    <cfRule type="containsBlanks" dxfId="64" priority="387">
      <formula>LEN(TRIM(A10))=0</formula>
    </cfRule>
  </conditionalFormatting>
  <conditionalFormatting sqref="B75:B77">
    <cfRule type="containsBlanks" dxfId="63" priority="404">
      <formula>LEN(TRIM(B75))=0</formula>
    </cfRule>
  </conditionalFormatting>
  <conditionalFormatting sqref="D10:I31">
    <cfRule type="cellIs" dxfId="62" priority="241" operator="equal">
      <formula>0</formula>
    </cfRule>
  </conditionalFormatting>
  <conditionalFormatting sqref="K33:K72">
    <cfRule type="containsBlanks" dxfId="61" priority="7">
      <formula>LEN(TRIM(K33))=0</formula>
    </cfRule>
  </conditionalFormatting>
  <conditionalFormatting sqref="M33:M72">
    <cfRule type="containsBlanks" dxfId="60" priority="4">
      <formula>LEN(TRIM(M33))=0</formula>
    </cfRule>
  </conditionalFormatting>
  <conditionalFormatting sqref="M74 A33:I72 A73:A77 O74:P74">
    <cfRule type="containsBlanks" dxfId="59" priority="234">
      <formula>LEN(TRIM(A33))=0</formula>
    </cfRule>
  </conditionalFormatting>
  <conditionalFormatting sqref="M74">
    <cfRule type="cellIs" dxfId="58" priority="3" operator="lessThan">
      <formula>0.01</formula>
    </cfRule>
  </conditionalFormatting>
  <conditionalFormatting sqref="O10:P31 A15:A32 A11:J14 B15:J31 O33:P73">
    <cfRule type="containsBlanks" dxfId="57" priority="324">
      <formula>LEN(TRIM(A10))=0</formula>
    </cfRule>
  </conditionalFormatting>
  <conditionalFormatting sqref="O10:P31 O34:O74 P34:P75">
    <cfRule type="cellIs" dxfId="56" priority="393" operator="lessThan">
      <formula>0.01</formula>
    </cfRule>
  </conditionalFormatting>
  <conditionalFormatting sqref="O33:P72">
    <cfRule type="cellIs" dxfId="55" priority="239" operator="lessThan">
      <formula>0.01</formula>
    </cfRule>
  </conditionalFormatting>
  <conditionalFormatting sqref="O75:P77 K73:N73">
    <cfRule type="containsBlanks" dxfId="54" priority="405">
      <formula>LEN(TRIM(K73))=0</formula>
    </cfRule>
  </conditionalFormatting>
  <conditionalFormatting sqref="P2:P5 B2:B7">
    <cfRule type="containsBlanks" dxfId="53" priority="302">
      <formula>LEN(TRIM(B2))=0</formula>
    </cfRule>
  </conditionalFormatting>
  <conditionalFormatting sqref="P2:P5">
    <cfRule type="containsBlanks" dxfId="52" priority="407">
      <formula>LEN(TRIM(P2))=0</formula>
    </cfRule>
  </conditionalFormatting>
  <conditionalFormatting sqref="P7">
    <cfRule type="containsBlanks" dxfId="51" priority="1">
      <formula>LEN(TRIM(P7))=0</formula>
    </cfRule>
    <cfRule type="containsBlanks" dxfId="50" priority="2">
      <formula>LEN(TRIM(P7))=0</formula>
    </cfRule>
  </conditionalFormatting>
  <conditionalFormatting sqref="P10">
    <cfRule type="cellIs" dxfId="49" priority="392" operator="lessThan">
      <formula>0.01</formula>
    </cfRule>
  </conditionalFormatting>
  <conditionalFormatting sqref="P20:P31">
    <cfRule type="cellIs" dxfId="48" priority="246" operator="lessThan">
      <formula>0.01</formula>
    </cfRule>
  </conditionalFormatting>
  <pageMargins left="0.7" right="0.7" top="0.75" bottom="0.75" header="0.3" footer="0.3"/>
  <pageSetup paperSize="9" orientation="portrait" horizontalDpi="300" verticalDpi="300" r:id="rId1"/>
  <drawing r:id="rId2"/>
  <legacyDrawing r:id="rId3"/>
  <oleObjects>
    <mc:AlternateContent xmlns:mc="http://schemas.openxmlformats.org/markup-compatibility/2006">
      <mc:Choice Requires="x14">
        <oleObject progId="CorelDraw.Graphic.16" shapeId="13313" r:id="rId4">
          <objectPr defaultSize="0" autoPict="0" r:id="rId5">
            <anchor moveWithCells="1">
              <from>
                <xdr:col>2</xdr:col>
                <xdr:colOff>152400</xdr:colOff>
                <xdr:row>77</xdr:row>
                <xdr:rowOff>50800</xdr:rowOff>
              </from>
              <to>
                <xdr:col>2</xdr:col>
                <xdr:colOff>1397000</xdr:colOff>
                <xdr:row>84</xdr:row>
                <xdr:rowOff>50800</xdr:rowOff>
              </to>
            </anchor>
          </objectPr>
        </oleObject>
      </mc:Choice>
      <mc:Fallback>
        <oleObject progId="CorelDraw.Graphic.16" shapeId="13313" r:id="rId4"/>
      </mc:Fallback>
    </mc:AlternateContent>
  </oleObjects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B51AF42C-B376-47D5-A2D4-A8DD0161B068}">
          <x14:formula1>
            <xm:f>'Other Formulas'!$G$2:$G$20</xm:f>
          </x14:formula1>
          <xm:sqref>K10:N31</xm:sqref>
        </x14:dataValidation>
        <x14:dataValidation type="list" allowBlank="1" showInputMessage="1" showErrorMessage="1" xr:uid="{766A848F-8B85-4F61-93DC-DE76F0353357}">
          <x14:formula1>
            <xm:f>'Other Formulas'!$I$2:$I$4</xm:f>
          </x14:formula1>
          <xm:sqref>P5:P6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D65C88-C0C4-49B7-A04F-5914E968F44C}">
  <sheetPr>
    <tabColor rgb="FFFFFF00"/>
  </sheetPr>
  <dimension ref="B1:R1119"/>
  <sheetViews>
    <sheetView showGridLines="0" showRowColHeaders="0" zoomScale="148" zoomScaleNormal="148" workbookViewId="0">
      <pane ySplit="9" topLeftCell="A10" activePane="bottomLeft" state="frozen"/>
      <selection pane="bottomLeft" activeCell="F12" sqref="F12:G12"/>
    </sheetView>
  </sheetViews>
  <sheetFormatPr defaultColWidth="9.1796875" defaultRowHeight="10.5" thickBottom="1" x14ac:dyDescent="0.4"/>
  <cols>
    <col min="1" max="1" width="1.81640625" style="77" customWidth="1"/>
    <col min="2" max="2" width="0.1796875" style="77" customWidth="1"/>
    <col min="3" max="3" width="26.81640625" style="138" customWidth="1"/>
    <col min="4" max="4" width="0.1796875" style="77" customWidth="1"/>
    <col min="5" max="5" width="9.7265625" style="125" customWidth="1"/>
    <col min="6" max="11" width="5.1796875" style="77" customWidth="1"/>
    <col min="12" max="13" width="5.7265625" style="77" customWidth="1"/>
    <col min="14" max="15" width="4.26953125" style="85" customWidth="1"/>
    <col min="16" max="17" width="4.26953125" style="77" customWidth="1"/>
    <col min="18" max="18" width="9.81640625" style="85" customWidth="1"/>
    <col min="19" max="16384" width="9.1796875" style="77"/>
  </cols>
  <sheetData>
    <row r="1" spans="3:18" ht="6.75" customHeight="1" thickBot="1" x14ac:dyDescent="0.4">
      <c r="C1" s="349" t="s">
        <v>210</v>
      </c>
      <c r="D1" s="349"/>
      <c r="E1" s="349"/>
      <c r="F1" s="349"/>
      <c r="G1" s="349"/>
      <c r="H1" s="349"/>
      <c r="I1" s="349"/>
      <c r="J1" s="349"/>
      <c r="K1" s="349"/>
      <c r="M1" s="361" t="s">
        <v>295</v>
      </c>
      <c r="N1" s="362"/>
      <c r="O1" s="362"/>
      <c r="P1" s="362"/>
      <c r="Q1" s="362"/>
      <c r="R1" s="342">
        <f>SUM(R12:R1012)</f>
        <v>0</v>
      </c>
    </row>
    <row r="2" spans="3:18" ht="6.75" customHeight="1" thickBot="1" x14ac:dyDescent="0.4">
      <c r="C2" s="349"/>
      <c r="D2" s="349"/>
      <c r="E2" s="349"/>
      <c r="F2" s="349"/>
      <c r="G2" s="349"/>
      <c r="H2" s="349"/>
      <c r="I2" s="349"/>
      <c r="J2" s="349"/>
      <c r="K2" s="349"/>
      <c r="M2" s="363"/>
      <c r="N2" s="364"/>
      <c r="O2" s="364"/>
      <c r="P2" s="364"/>
      <c r="Q2" s="364"/>
      <c r="R2" s="343"/>
    </row>
    <row r="3" spans="3:18" ht="4.5" customHeight="1" thickBot="1" x14ac:dyDescent="0.4">
      <c r="C3" s="128"/>
      <c r="M3" s="97"/>
      <c r="R3" s="98"/>
    </row>
    <row r="4" spans="3:18" ht="13.5" customHeight="1" thickBot="1" x14ac:dyDescent="0.4">
      <c r="C4" s="403" t="s">
        <v>176</v>
      </c>
      <c r="D4" s="404"/>
      <c r="E4" s="404"/>
      <c r="F4" s="404"/>
      <c r="G4" s="404"/>
      <c r="H4" s="404"/>
      <c r="I4" s="404"/>
      <c r="J4" s="404"/>
      <c r="K4" s="404"/>
      <c r="L4" s="404"/>
      <c r="M4" s="404"/>
      <c r="N4" s="404"/>
      <c r="O4" s="404"/>
      <c r="P4" s="404"/>
      <c r="Q4" s="404"/>
      <c r="R4" s="405"/>
    </row>
    <row r="5" spans="3:18" ht="10.5" customHeight="1" thickBot="1" x14ac:dyDescent="0.4">
      <c r="C5" s="429" t="s">
        <v>296</v>
      </c>
      <c r="D5" s="429"/>
      <c r="E5" s="429"/>
      <c r="F5" s="429"/>
      <c r="G5" s="429"/>
      <c r="H5" s="429"/>
      <c r="I5" s="429"/>
      <c r="J5" s="429"/>
      <c r="K5" s="429"/>
      <c r="L5" s="429"/>
      <c r="M5" s="429"/>
      <c r="N5" s="429"/>
      <c r="O5" s="429"/>
      <c r="P5" s="429"/>
      <c r="Q5" s="429"/>
      <c r="R5" s="429"/>
    </row>
    <row r="6" spans="3:18" ht="9.75" customHeight="1" thickBot="1" x14ac:dyDescent="0.4">
      <c r="C6" s="407"/>
      <c r="D6" s="407"/>
      <c r="E6" s="407"/>
      <c r="F6" s="407"/>
      <c r="G6" s="407"/>
      <c r="H6" s="407"/>
      <c r="I6" s="407"/>
      <c r="J6" s="407"/>
      <c r="K6" s="407"/>
      <c r="L6" s="407"/>
      <c r="M6" s="407"/>
      <c r="N6" s="407"/>
      <c r="O6" s="407"/>
      <c r="P6" s="407"/>
      <c r="Q6" s="407"/>
      <c r="R6" s="407"/>
    </row>
    <row r="7" spans="3:18" ht="22.5" customHeight="1" thickBot="1" x14ac:dyDescent="0.4">
      <c r="C7" s="135"/>
      <c r="D7" s="99"/>
      <c r="F7" s="430" t="s">
        <v>328</v>
      </c>
      <c r="G7" s="431"/>
      <c r="H7" s="431"/>
      <c r="I7" s="431"/>
      <c r="J7" s="431"/>
      <c r="K7" s="432"/>
      <c r="L7" s="381" t="s">
        <v>177</v>
      </c>
      <c r="M7" s="382"/>
      <c r="N7" s="382"/>
      <c r="O7" s="383"/>
      <c r="P7" s="382" t="s">
        <v>140</v>
      </c>
      <c r="Q7" s="433"/>
      <c r="R7" s="104"/>
    </row>
    <row r="8" spans="3:18" s="97" customFormat="1" ht="9.75" customHeight="1" thickBot="1" x14ac:dyDescent="0.4">
      <c r="C8" s="399" t="s">
        <v>58</v>
      </c>
      <c r="D8" s="120"/>
      <c r="E8" s="401" t="s">
        <v>59</v>
      </c>
      <c r="F8" s="426" t="s">
        <v>103</v>
      </c>
      <c r="G8" s="421"/>
      <c r="H8" s="427" t="s">
        <v>102</v>
      </c>
      <c r="I8" s="428"/>
      <c r="J8" s="420" t="s">
        <v>101</v>
      </c>
      <c r="K8" s="421"/>
      <c r="L8" s="384" t="s">
        <v>143</v>
      </c>
      <c r="M8" s="386"/>
      <c r="N8" s="420" t="s">
        <v>144</v>
      </c>
      <c r="O8" s="421"/>
      <c r="P8" s="422" t="s">
        <v>78</v>
      </c>
      <c r="Q8" s="423"/>
      <c r="R8" s="114"/>
    </row>
    <row r="9" spans="3:18" s="97" customFormat="1" ht="7.5" customHeight="1" thickBot="1" x14ac:dyDescent="0.4">
      <c r="C9" s="400"/>
      <c r="D9" s="121"/>
      <c r="E9" s="402"/>
      <c r="F9" s="393" t="s">
        <v>105</v>
      </c>
      <c r="G9" s="395"/>
      <c r="H9" s="393" t="s">
        <v>105</v>
      </c>
      <c r="I9" s="395"/>
      <c r="J9" s="394" t="s">
        <v>105</v>
      </c>
      <c r="K9" s="424"/>
      <c r="L9" s="393" t="s">
        <v>105</v>
      </c>
      <c r="M9" s="424"/>
      <c r="N9" s="394" t="s">
        <v>105</v>
      </c>
      <c r="O9" s="424"/>
      <c r="P9" s="394" t="s">
        <v>105</v>
      </c>
      <c r="Q9" s="425"/>
      <c r="R9" s="114"/>
    </row>
    <row r="10" spans="3:18" s="97" customFormat="1" ht="15" customHeight="1" thickBot="1" x14ac:dyDescent="0.4">
      <c r="C10" s="136" t="s">
        <v>178</v>
      </c>
      <c r="D10" s="119"/>
      <c r="E10" s="126" t="s">
        <v>4</v>
      </c>
      <c r="F10" s="396" t="s">
        <v>112</v>
      </c>
      <c r="G10" s="398"/>
      <c r="H10" s="396"/>
      <c r="I10" s="398"/>
      <c r="J10" s="397"/>
      <c r="K10" s="398"/>
      <c r="L10" s="396" t="s">
        <v>114</v>
      </c>
      <c r="M10" s="398"/>
      <c r="N10" s="397">
        <v>20</v>
      </c>
      <c r="O10" s="398"/>
      <c r="P10" s="397"/>
      <c r="Q10" s="397"/>
      <c r="R10" s="114"/>
    </row>
    <row r="11" spans="3:18" s="97" customFormat="1" ht="15" customHeight="1" thickBot="1" x14ac:dyDescent="0.4">
      <c r="C11" s="137" t="s">
        <v>179</v>
      </c>
      <c r="D11" s="118"/>
      <c r="E11" s="127" t="s">
        <v>2</v>
      </c>
      <c r="F11" s="375" t="s">
        <v>113</v>
      </c>
      <c r="G11" s="377"/>
      <c r="H11" s="375" t="s">
        <v>91</v>
      </c>
      <c r="I11" s="377"/>
      <c r="J11" s="417" t="s">
        <v>116</v>
      </c>
      <c r="K11" s="418"/>
      <c r="L11" s="375"/>
      <c r="M11" s="377"/>
      <c r="N11" s="376"/>
      <c r="O11" s="377"/>
      <c r="P11" s="419" t="s">
        <v>106</v>
      </c>
      <c r="Q11" s="419"/>
      <c r="R11" s="114"/>
    </row>
    <row r="12" spans="3:18" ht="15" customHeight="1" thickBot="1" x14ac:dyDescent="0.4">
      <c r="C12" s="105">
        <f>'Everyday Formulas'!I15</f>
        <v>0</v>
      </c>
      <c r="D12" s="85"/>
      <c r="E12" s="100">
        <f>'Everyday Formulas'!P15</f>
        <v>0</v>
      </c>
      <c r="F12" s="415"/>
      <c r="G12" s="415"/>
      <c r="H12" s="411"/>
      <c r="I12" s="411"/>
      <c r="J12" s="415"/>
      <c r="K12" s="415"/>
      <c r="L12" s="415"/>
      <c r="M12" s="415"/>
      <c r="N12" s="414"/>
      <c r="O12" s="414"/>
      <c r="P12" s="414"/>
      <c r="Q12" s="414"/>
      <c r="R12" s="101">
        <f>(IF(F12&lt;&gt;"",1.5,0))+(IF(H12&lt;&gt;"",1.5,0))+(IF(J12&lt;&gt;"",1.5,0))+(IF(L12&lt;&gt;"",3,0))+(IF(N12&lt;&gt;"",3,0))+(IF(P12="YES",3,0))+(IF(H12="*no role*",-1.5,0))</f>
        <v>0</v>
      </c>
    </row>
    <row r="13" spans="3:18" ht="14.5" thickBot="1" x14ac:dyDescent="0.4">
      <c r="C13" s="105">
        <f>'Everyday Formulas'!I16</f>
        <v>0</v>
      </c>
      <c r="D13" s="85"/>
      <c r="E13" s="100">
        <f>'Everyday Formulas'!P16</f>
        <v>0</v>
      </c>
      <c r="F13" s="415"/>
      <c r="G13" s="415"/>
      <c r="H13" s="411"/>
      <c r="I13" s="411"/>
      <c r="J13" s="415"/>
      <c r="K13" s="415"/>
      <c r="L13" s="415"/>
      <c r="M13" s="415"/>
      <c r="N13" s="414"/>
      <c r="O13" s="414"/>
      <c r="P13" s="414"/>
      <c r="Q13" s="414"/>
      <c r="R13" s="101">
        <f t="shared" ref="R13:R76" si="0">(IF(F13&lt;&gt;"",1.5,0))+(IF(H13&lt;&gt;"",1.5,0))+(IF(J13&lt;&gt;"",1.5,0))+(IF(L13&lt;&gt;"",3,0))+(IF(N13&lt;&gt;"",3,0))+(IF(P13="YES",3,0))+(IF(H13="*no role*",-1.5,0))</f>
        <v>0</v>
      </c>
    </row>
    <row r="14" spans="3:18" ht="14.5" thickBot="1" x14ac:dyDescent="0.4">
      <c r="C14" s="105">
        <f>'Everyday Formulas'!I17</f>
        <v>0</v>
      </c>
      <c r="D14" s="85"/>
      <c r="E14" s="100">
        <f>'Everyday Formulas'!P17</f>
        <v>0</v>
      </c>
      <c r="F14" s="415"/>
      <c r="G14" s="415"/>
      <c r="H14" s="411"/>
      <c r="I14" s="411"/>
      <c r="J14" s="415"/>
      <c r="K14" s="415"/>
      <c r="L14" s="415"/>
      <c r="M14" s="415"/>
      <c r="N14" s="414"/>
      <c r="O14" s="414"/>
      <c r="P14" s="414"/>
      <c r="Q14" s="414"/>
      <c r="R14" s="101">
        <f t="shared" si="0"/>
        <v>0</v>
      </c>
    </row>
    <row r="15" spans="3:18" ht="14.5" thickBot="1" x14ac:dyDescent="0.4">
      <c r="C15" s="105">
        <f>'Everyday Formulas'!I18</f>
        <v>0</v>
      </c>
      <c r="D15" s="85"/>
      <c r="E15" s="100">
        <f>'Everyday Formulas'!P18</f>
        <v>0</v>
      </c>
      <c r="F15" s="415"/>
      <c r="G15" s="415"/>
      <c r="H15" s="411"/>
      <c r="I15" s="411"/>
      <c r="J15" s="415"/>
      <c r="K15" s="415"/>
      <c r="L15" s="415"/>
      <c r="M15" s="415"/>
      <c r="N15" s="414"/>
      <c r="O15" s="414"/>
      <c r="P15" s="414"/>
      <c r="Q15" s="414"/>
      <c r="R15" s="101">
        <f t="shared" si="0"/>
        <v>0</v>
      </c>
    </row>
    <row r="16" spans="3:18" ht="14.5" thickBot="1" x14ac:dyDescent="0.4">
      <c r="C16" s="105">
        <f>'Everyday Formulas'!I19</f>
        <v>0</v>
      </c>
      <c r="D16" s="85"/>
      <c r="E16" s="100">
        <f>'Everyday Formulas'!P19</f>
        <v>0</v>
      </c>
      <c r="F16" s="415"/>
      <c r="G16" s="415"/>
      <c r="H16" s="411"/>
      <c r="I16" s="411"/>
      <c r="J16" s="415"/>
      <c r="K16" s="415"/>
      <c r="L16" s="415"/>
      <c r="M16" s="415"/>
      <c r="N16" s="414"/>
      <c r="O16" s="414"/>
      <c r="P16" s="414"/>
      <c r="Q16" s="414"/>
      <c r="R16" s="101">
        <f t="shared" si="0"/>
        <v>0</v>
      </c>
    </row>
    <row r="17" spans="3:18" ht="14.5" thickBot="1" x14ac:dyDescent="0.4">
      <c r="C17" s="105">
        <f>'Everyday Formulas'!I20</f>
        <v>0</v>
      </c>
      <c r="D17" s="85"/>
      <c r="E17" s="100">
        <f>'Everyday Formulas'!P20</f>
        <v>0</v>
      </c>
      <c r="F17" s="415"/>
      <c r="G17" s="415"/>
      <c r="H17" s="411"/>
      <c r="I17" s="411"/>
      <c r="J17" s="415"/>
      <c r="K17" s="415"/>
      <c r="L17" s="415"/>
      <c r="M17" s="415"/>
      <c r="N17" s="414"/>
      <c r="O17" s="414"/>
      <c r="P17" s="414"/>
      <c r="Q17" s="414"/>
      <c r="R17" s="101">
        <f t="shared" si="0"/>
        <v>0</v>
      </c>
    </row>
    <row r="18" spans="3:18" ht="14.5" thickBot="1" x14ac:dyDescent="0.4">
      <c r="C18" s="105">
        <f>'Everyday Formulas'!I21</f>
        <v>0</v>
      </c>
      <c r="D18" s="85"/>
      <c r="E18" s="100">
        <f>'Everyday Formulas'!P21</f>
        <v>0</v>
      </c>
      <c r="F18" s="415"/>
      <c r="G18" s="415"/>
      <c r="H18" s="411"/>
      <c r="I18" s="411"/>
      <c r="J18" s="415"/>
      <c r="K18" s="415"/>
      <c r="L18" s="415"/>
      <c r="M18" s="415"/>
      <c r="N18" s="414"/>
      <c r="O18" s="414"/>
      <c r="P18" s="414"/>
      <c r="Q18" s="414"/>
      <c r="R18" s="101">
        <f t="shared" si="0"/>
        <v>0</v>
      </c>
    </row>
    <row r="19" spans="3:18" ht="14.5" thickBot="1" x14ac:dyDescent="0.4">
      <c r="C19" s="105">
        <f>'Everyday Formulas'!I22</f>
        <v>0</v>
      </c>
      <c r="D19" s="85"/>
      <c r="E19" s="100">
        <f>'Everyday Formulas'!P22</f>
        <v>0</v>
      </c>
      <c r="F19" s="415"/>
      <c r="G19" s="415"/>
      <c r="H19" s="411"/>
      <c r="I19" s="411"/>
      <c r="J19" s="415"/>
      <c r="K19" s="415"/>
      <c r="L19" s="415"/>
      <c r="M19" s="415"/>
      <c r="N19" s="414"/>
      <c r="O19" s="414"/>
      <c r="P19" s="414"/>
      <c r="Q19" s="414"/>
      <c r="R19" s="101">
        <f t="shared" si="0"/>
        <v>0</v>
      </c>
    </row>
    <row r="20" spans="3:18" ht="14.5" thickBot="1" x14ac:dyDescent="0.4">
      <c r="C20" s="105">
        <f>'Everyday Formulas'!I23</f>
        <v>0</v>
      </c>
      <c r="D20" s="85"/>
      <c r="E20" s="100">
        <f>'Everyday Formulas'!P23</f>
        <v>0</v>
      </c>
      <c r="F20" s="415"/>
      <c r="G20" s="415"/>
      <c r="H20" s="411"/>
      <c r="I20" s="411"/>
      <c r="J20" s="415"/>
      <c r="K20" s="415"/>
      <c r="L20" s="415"/>
      <c r="M20" s="415"/>
      <c r="N20" s="414"/>
      <c r="O20" s="414"/>
      <c r="P20" s="414"/>
      <c r="Q20" s="414"/>
      <c r="R20" s="101">
        <f t="shared" si="0"/>
        <v>0</v>
      </c>
    </row>
    <row r="21" spans="3:18" ht="14.5" thickBot="1" x14ac:dyDescent="0.4">
      <c r="C21" s="105">
        <f>'Everyday Formulas'!I24</f>
        <v>0</v>
      </c>
      <c r="D21" s="85"/>
      <c r="E21" s="100">
        <f>'Everyday Formulas'!P24</f>
        <v>0</v>
      </c>
      <c r="F21" s="415"/>
      <c r="G21" s="415"/>
      <c r="H21" s="411"/>
      <c r="I21" s="411"/>
      <c r="J21" s="415"/>
      <c r="K21" s="415"/>
      <c r="L21" s="415"/>
      <c r="M21" s="415"/>
      <c r="N21" s="414"/>
      <c r="O21" s="414"/>
      <c r="P21" s="414"/>
      <c r="Q21" s="414"/>
      <c r="R21" s="101">
        <f t="shared" si="0"/>
        <v>0</v>
      </c>
    </row>
    <row r="22" spans="3:18" ht="14.5" thickBot="1" x14ac:dyDescent="0.4">
      <c r="C22" s="105">
        <f>'Everyday Formulas'!I25</f>
        <v>0</v>
      </c>
      <c r="D22" s="85"/>
      <c r="E22" s="100">
        <f>'Everyday Formulas'!P25</f>
        <v>0</v>
      </c>
      <c r="F22" s="415"/>
      <c r="G22" s="415"/>
      <c r="H22" s="411"/>
      <c r="I22" s="411"/>
      <c r="J22" s="415"/>
      <c r="K22" s="415"/>
      <c r="L22" s="415"/>
      <c r="M22" s="415"/>
      <c r="N22" s="414"/>
      <c r="O22" s="414"/>
      <c r="P22" s="414"/>
      <c r="Q22" s="414"/>
      <c r="R22" s="101">
        <f t="shared" si="0"/>
        <v>0</v>
      </c>
    </row>
    <row r="23" spans="3:18" ht="14.5" thickBot="1" x14ac:dyDescent="0.4">
      <c r="C23" s="105">
        <f>'Everyday Formulas'!I26</f>
        <v>0</v>
      </c>
      <c r="D23" s="85"/>
      <c r="E23" s="100">
        <f>'Everyday Formulas'!P26</f>
        <v>0</v>
      </c>
      <c r="F23" s="415"/>
      <c r="G23" s="415"/>
      <c r="H23" s="411"/>
      <c r="I23" s="411"/>
      <c r="J23" s="415"/>
      <c r="K23" s="415"/>
      <c r="L23" s="415"/>
      <c r="M23" s="415"/>
      <c r="N23" s="414"/>
      <c r="O23" s="414"/>
      <c r="P23" s="414"/>
      <c r="Q23" s="414"/>
      <c r="R23" s="101">
        <f t="shared" si="0"/>
        <v>0</v>
      </c>
    </row>
    <row r="24" spans="3:18" ht="14.5" thickBot="1" x14ac:dyDescent="0.4">
      <c r="C24" s="105">
        <f>'Everyday Formulas'!I27</f>
        <v>0</v>
      </c>
      <c r="D24" s="85"/>
      <c r="E24" s="100">
        <f>'Everyday Formulas'!P27</f>
        <v>0</v>
      </c>
      <c r="F24" s="415"/>
      <c r="G24" s="415"/>
      <c r="H24" s="411"/>
      <c r="I24" s="411"/>
      <c r="J24" s="415"/>
      <c r="K24" s="415"/>
      <c r="L24" s="415"/>
      <c r="M24" s="415"/>
      <c r="N24" s="414"/>
      <c r="O24" s="414"/>
      <c r="P24" s="414"/>
      <c r="Q24" s="414"/>
      <c r="R24" s="101">
        <f t="shared" si="0"/>
        <v>0</v>
      </c>
    </row>
    <row r="25" spans="3:18" ht="14.5" thickBot="1" x14ac:dyDescent="0.4">
      <c r="C25" s="105">
        <f>'Everyday Formulas'!I28</f>
        <v>0</v>
      </c>
      <c r="D25" s="85"/>
      <c r="E25" s="100">
        <f>'Everyday Formulas'!P28</f>
        <v>0</v>
      </c>
      <c r="F25" s="415"/>
      <c r="G25" s="415"/>
      <c r="H25" s="411"/>
      <c r="I25" s="411"/>
      <c r="J25" s="415"/>
      <c r="K25" s="415"/>
      <c r="L25" s="415"/>
      <c r="M25" s="415"/>
      <c r="N25" s="414"/>
      <c r="O25" s="414"/>
      <c r="P25" s="414"/>
      <c r="Q25" s="414"/>
      <c r="R25" s="101">
        <f t="shared" si="0"/>
        <v>0</v>
      </c>
    </row>
    <row r="26" spans="3:18" ht="14.5" thickBot="1" x14ac:dyDescent="0.4">
      <c r="C26" s="105">
        <f>'Everyday Formulas'!I29</f>
        <v>0</v>
      </c>
      <c r="D26" s="85"/>
      <c r="E26" s="100">
        <f>'Everyday Formulas'!P29</f>
        <v>0</v>
      </c>
      <c r="F26" s="415"/>
      <c r="G26" s="415"/>
      <c r="H26" s="411"/>
      <c r="I26" s="411"/>
      <c r="J26" s="415"/>
      <c r="K26" s="415"/>
      <c r="L26" s="415"/>
      <c r="M26" s="415"/>
      <c r="N26" s="414"/>
      <c r="O26" s="414"/>
      <c r="P26" s="414"/>
      <c r="Q26" s="414"/>
      <c r="R26" s="101">
        <f t="shared" si="0"/>
        <v>0</v>
      </c>
    </row>
    <row r="27" spans="3:18" ht="14.5" thickBot="1" x14ac:dyDescent="0.4">
      <c r="C27" s="105">
        <f>'Everyday Formulas'!I30</f>
        <v>0</v>
      </c>
      <c r="D27" s="85"/>
      <c r="E27" s="100">
        <f>'Everyday Formulas'!P30</f>
        <v>0</v>
      </c>
      <c r="F27" s="415"/>
      <c r="G27" s="415"/>
      <c r="H27" s="411"/>
      <c r="I27" s="411"/>
      <c r="J27" s="415"/>
      <c r="K27" s="415"/>
      <c r="L27" s="415"/>
      <c r="M27" s="415"/>
      <c r="N27" s="414"/>
      <c r="O27" s="414"/>
      <c r="P27" s="414"/>
      <c r="Q27" s="414"/>
      <c r="R27" s="101">
        <f t="shared" si="0"/>
        <v>0</v>
      </c>
    </row>
    <row r="28" spans="3:18" ht="14.5" thickBot="1" x14ac:dyDescent="0.4">
      <c r="C28" s="105">
        <f>'Everyday Formulas'!I31</f>
        <v>0</v>
      </c>
      <c r="D28" s="85"/>
      <c r="E28" s="100">
        <f>'Everyday Formulas'!P31</f>
        <v>0</v>
      </c>
      <c r="F28" s="415"/>
      <c r="G28" s="415"/>
      <c r="H28" s="411"/>
      <c r="I28" s="411"/>
      <c r="J28" s="415"/>
      <c r="K28" s="415"/>
      <c r="L28" s="415"/>
      <c r="M28" s="415"/>
      <c r="N28" s="414"/>
      <c r="O28" s="414"/>
      <c r="P28" s="414"/>
      <c r="Q28" s="414"/>
      <c r="R28" s="101">
        <f t="shared" si="0"/>
        <v>0</v>
      </c>
    </row>
    <row r="29" spans="3:18" ht="14.5" thickBot="1" x14ac:dyDescent="0.4">
      <c r="C29" s="105">
        <f>'Everyday Formulas'!I32</f>
        <v>0</v>
      </c>
      <c r="D29" s="85"/>
      <c r="E29" s="100">
        <f>'Everyday Formulas'!P32</f>
        <v>0</v>
      </c>
      <c r="F29" s="415"/>
      <c r="G29" s="415"/>
      <c r="H29" s="411"/>
      <c r="I29" s="411"/>
      <c r="J29" s="415"/>
      <c r="K29" s="415"/>
      <c r="L29" s="415"/>
      <c r="M29" s="415"/>
      <c r="N29" s="414"/>
      <c r="O29" s="414"/>
      <c r="P29" s="414"/>
      <c r="Q29" s="414"/>
      <c r="R29" s="101">
        <f t="shared" si="0"/>
        <v>0</v>
      </c>
    </row>
    <row r="30" spans="3:18" ht="14.5" thickBot="1" x14ac:dyDescent="0.4">
      <c r="C30" s="105">
        <f>'Everyday Formulas'!I33</f>
        <v>0</v>
      </c>
      <c r="D30" s="85"/>
      <c r="E30" s="100">
        <f>'Everyday Formulas'!P33</f>
        <v>0</v>
      </c>
      <c r="F30" s="415"/>
      <c r="G30" s="415"/>
      <c r="H30" s="411"/>
      <c r="I30" s="411"/>
      <c r="J30" s="415"/>
      <c r="K30" s="415"/>
      <c r="L30" s="415"/>
      <c r="M30" s="415"/>
      <c r="N30" s="414"/>
      <c r="O30" s="414"/>
      <c r="P30" s="414"/>
      <c r="Q30" s="414"/>
      <c r="R30" s="101">
        <f t="shared" si="0"/>
        <v>0</v>
      </c>
    </row>
    <row r="31" spans="3:18" ht="14.5" thickBot="1" x14ac:dyDescent="0.4">
      <c r="C31" s="105">
        <f>'Everyday Formulas'!I34</f>
        <v>0</v>
      </c>
      <c r="D31" s="85"/>
      <c r="E31" s="100">
        <f>'Everyday Formulas'!P34</f>
        <v>0</v>
      </c>
      <c r="F31" s="415"/>
      <c r="G31" s="415"/>
      <c r="H31" s="411"/>
      <c r="I31" s="411"/>
      <c r="J31" s="415"/>
      <c r="K31" s="415"/>
      <c r="L31" s="415"/>
      <c r="M31" s="415"/>
      <c r="N31" s="414"/>
      <c r="O31" s="414"/>
      <c r="P31" s="414"/>
      <c r="Q31" s="414"/>
      <c r="R31" s="101">
        <f t="shared" si="0"/>
        <v>0</v>
      </c>
    </row>
    <row r="32" spans="3:18" ht="14.5" thickBot="1" x14ac:dyDescent="0.4">
      <c r="C32" s="105">
        <f>'Everyday Formulas'!I35</f>
        <v>0</v>
      </c>
      <c r="D32" s="85"/>
      <c r="E32" s="100">
        <f>'Everyday Formulas'!P35</f>
        <v>0</v>
      </c>
      <c r="F32" s="415"/>
      <c r="G32" s="415"/>
      <c r="H32" s="411"/>
      <c r="I32" s="411"/>
      <c r="J32" s="415"/>
      <c r="K32" s="415"/>
      <c r="L32" s="415"/>
      <c r="M32" s="415"/>
      <c r="N32" s="414"/>
      <c r="O32" s="414"/>
      <c r="P32" s="414"/>
      <c r="Q32" s="414"/>
      <c r="R32" s="101">
        <f t="shared" si="0"/>
        <v>0</v>
      </c>
    </row>
    <row r="33" spans="3:18" ht="14.5" thickBot="1" x14ac:dyDescent="0.4">
      <c r="C33" s="105">
        <f>'Everyday Formulas'!I36</f>
        <v>0</v>
      </c>
      <c r="D33" s="85"/>
      <c r="E33" s="100">
        <f>'Everyday Formulas'!P36</f>
        <v>0</v>
      </c>
      <c r="F33" s="415"/>
      <c r="G33" s="415"/>
      <c r="H33" s="411"/>
      <c r="I33" s="411"/>
      <c r="J33" s="415"/>
      <c r="K33" s="415"/>
      <c r="L33" s="415"/>
      <c r="M33" s="415"/>
      <c r="N33" s="414"/>
      <c r="O33" s="414"/>
      <c r="P33" s="414"/>
      <c r="Q33" s="414"/>
      <c r="R33" s="101">
        <f t="shared" si="0"/>
        <v>0</v>
      </c>
    </row>
    <row r="34" spans="3:18" ht="14.5" thickBot="1" x14ac:dyDescent="0.4">
      <c r="C34" s="105">
        <f>'Everyday Formulas'!I37</f>
        <v>0</v>
      </c>
      <c r="D34" s="85"/>
      <c r="E34" s="100">
        <f>'Everyday Formulas'!P37</f>
        <v>0</v>
      </c>
      <c r="F34" s="415"/>
      <c r="G34" s="415"/>
      <c r="H34" s="411"/>
      <c r="I34" s="411"/>
      <c r="J34" s="415"/>
      <c r="K34" s="415"/>
      <c r="L34" s="415"/>
      <c r="M34" s="415"/>
      <c r="N34" s="414"/>
      <c r="O34" s="414"/>
      <c r="P34" s="414"/>
      <c r="Q34" s="414"/>
      <c r="R34" s="101">
        <f t="shared" si="0"/>
        <v>0</v>
      </c>
    </row>
    <row r="35" spans="3:18" ht="14.5" thickBot="1" x14ac:dyDescent="0.4">
      <c r="C35" s="105">
        <f>'Everyday Formulas'!I38</f>
        <v>0</v>
      </c>
      <c r="D35" s="85"/>
      <c r="E35" s="100">
        <f>'Everyday Formulas'!P38</f>
        <v>0</v>
      </c>
      <c r="F35" s="415"/>
      <c r="G35" s="415"/>
      <c r="H35" s="411"/>
      <c r="I35" s="411"/>
      <c r="J35" s="415"/>
      <c r="K35" s="415"/>
      <c r="L35" s="415"/>
      <c r="M35" s="415"/>
      <c r="N35" s="414"/>
      <c r="O35" s="414"/>
      <c r="P35" s="414"/>
      <c r="Q35" s="414"/>
      <c r="R35" s="101">
        <f t="shared" si="0"/>
        <v>0</v>
      </c>
    </row>
    <row r="36" spans="3:18" ht="14.5" thickBot="1" x14ac:dyDescent="0.4">
      <c r="C36" s="105">
        <f>'Everyday Formulas'!I39</f>
        <v>0</v>
      </c>
      <c r="D36" s="85"/>
      <c r="E36" s="100">
        <f>'Everyday Formulas'!P39</f>
        <v>0</v>
      </c>
      <c r="F36" s="415"/>
      <c r="G36" s="415"/>
      <c r="H36" s="411"/>
      <c r="I36" s="411"/>
      <c r="J36" s="415"/>
      <c r="K36" s="415"/>
      <c r="L36" s="415"/>
      <c r="M36" s="415"/>
      <c r="N36" s="414"/>
      <c r="O36" s="414"/>
      <c r="P36" s="414"/>
      <c r="Q36" s="414"/>
      <c r="R36" s="101">
        <f t="shared" si="0"/>
        <v>0</v>
      </c>
    </row>
    <row r="37" spans="3:18" ht="14.5" thickBot="1" x14ac:dyDescent="0.4">
      <c r="C37" s="105">
        <f>'Everyday Formulas'!I40</f>
        <v>0</v>
      </c>
      <c r="D37" s="85"/>
      <c r="E37" s="100">
        <f>'Everyday Formulas'!P40</f>
        <v>0</v>
      </c>
      <c r="F37" s="415"/>
      <c r="G37" s="415"/>
      <c r="H37" s="411"/>
      <c r="I37" s="411"/>
      <c r="J37" s="415"/>
      <c r="K37" s="415"/>
      <c r="L37" s="415"/>
      <c r="M37" s="415"/>
      <c r="N37" s="414"/>
      <c r="O37" s="414"/>
      <c r="P37" s="414"/>
      <c r="Q37" s="414"/>
      <c r="R37" s="101">
        <f t="shared" si="0"/>
        <v>0</v>
      </c>
    </row>
    <row r="38" spans="3:18" ht="14.5" thickBot="1" x14ac:dyDescent="0.4">
      <c r="C38" s="105">
        <f>'Everyday Formulas'!I41</f>
        <v>0</v>
      </c>
      <c r="D38" s="85"/>
      <c r="E38" s="100">
        <f>'Everyday Formulas'!P41</f>
        <v>0</v>
      </c>
      <c r="F38" s="415"/>
      <c r="G38" s="415"/>
      <c r="H38" s="411"/>
      <c r="I38" s="411"/>
      <c r="J38" s="415"/>
      <c r="K38" s="415"/>
      <c r="L38" s="415"/>
      <c r="M38" s="415"/>
      <c r="N38" s="414"/>
      <c r="O38" s="414"/>
      <c r="P38" s="414"/>
      <c r="Q38" s="414"/>
      <c r="R38" s="101">
        <f t="shared" si="0"/>
        <v>0</v>
      </c>
    </row>
    <row r="39" spans="3:18" ht="14.5" thickBot="1" x14ac:dyDescent="0.4">
      <c r="C39" s="105">
        <f>'Everyday Formulas'!I42</f>
        <v>0</v>
      </c>
      <c r="D39" s="85"/>
      <c r="E39" s="100">
        <f>'Everyday Formulas'!P42</f>
        <v>0</v>
      </c>
      <c r="F39" s="415"/>
      <c r="G39" s="415"/>
      <c r="H39" s="411"/>
      <c r="I39" s="411"/>
      <c r="J39" s="415"/>
      <c r="K39" s="415"/>
      <c r="L39" s="415"/>
      <c r="M39" s="415"/>
      <c r="N39" s="414"/>
      <c r="O39" s="414"/>
      <c r="P39" s="414"/>
      <c r="Q39" s="414"/>
      <c r="R39" s="101">
        <f t="shared" si="0"/>
        <v>0</v>
      </c>
    </row>
    <row r="40" spans="3:18" ht="14.5" thickBot="1" x14ac:dyDescent="0.4">
      <c r="C40" s="105">
        <f>'Everyday Formulas'!I43</f>
        <v>0</v>
      </c>
      <c r="D40" s="85"/>
      <c r="E40" s="100">
        <f>'Everyday Formulas'!P43</f>
        <v>0</v>
      </c>
      <c r="F40" s="415"/>
      <c r="G40" s="415"/>
      <c r="H40" s="411"/>
      <c r="I40" s="411"/>
      <c r="J40" s="415"/>
      <c r="K40" s="415"/>
      <c r="L40" s="415"/>
      <c r="M40" s="415"/>
      <c r="N40" s="414"/>
      <c r="O40" s="414"/>
      <c r="P40" s="414"/>
      <c r="Q40" s="414"/>
      <c r="R40" s="101">
        <f t="shared" si="0"/>
        <v>0</v>
      </c>
    </row>
    <row r="41" spans="3:18" ht="14.5" thickBot="1" x14ac:dyDescent="0.4">
      <c r="C41" s="105">
        <f>'Everyday Formulas'!I44</f>
        <v>0</v>
      </c>
      <c r="D41" s="85"/>
      <c r="E41" s="100">
        <f>'Everyday Formulas'!P44</f>
        <v>0</v>
      </c>
      <c r="F41" s="415"/>
      <c r="G41" s="415"/>
      <c r="H41" s="411"/>
      <c r="I41" s="411"/>
      <c r="J41" s="415"/>
      <c r="K41" s="415"/>
      <c r="L41" s="415"/>
      <c r="M41" s="415"/>
      <c r="N41" s="414"/>
      <c r="O41" s="414"/>
      <c r="P41" s="414"/>
      <c r="Q41" s="414"/>
      <c r="R41" s="101">
        <f t="shared" si="0"/>
        <v>0</v>
      </c>
    </row>
    <row r="42" spans="3:18" ht="14.5" thickBot="1" x14ac:dyDescent="0.4">
      <c r="C42" s="105">
        <f>'Everyday Formulas'!I45</f>
        <v>0</v>
      </c>
      <c r="D42" s="85"/>
      <c r="E42" s="100">
        <f>'Everyday Formulas'!P45</f>
        <v>0</v>
      </c>
      <c r="F42" s="415"/>
      <c r="G42" s="415"/>
      <c r="H42" s="411"/>
      <c r="I42" s="411"/>
      <c r="J42" s="415"/>
      <c r="K42" s="415"/>
      <c r="L42" s="415"/>
      <c r="M42" s="415"/>
      <c r="N42" s="414"/>
      <c r="O42" s="414"/>
      <c r="P42" s="414"/>
      <c r="Q42" s="414"/>
      <c r="R42" s="101">
        <f t="shared" si="0"/>
        <v>0</v>
      </c>
    </row>
    <row r="43" spans="3:18" ht="14.5" thickBot="1" x14ac:dyDescent="0.4">
      <c r="C43" s="105">
        <f>'Everyday Formulas'!I46</f>
        <v>0</v>
      </c>
      <c r="D43" s="85"/>
      <c r="E43" s="100">
        <f>'Everyday Formulas'!P46</f>
        <v>0</v>
      </c>
      <c r="F43" s="415"/>
      <c r="G43" s="415"/>
      <c r="H43" s="411"/>
      <c r="I43" s="411"/>
      <c r="J43" s="415"/>
      <c r="K43" s="415"/>
      <c r="L43" s="415"/>
      <c r="M43" s="415"/>
      <c r="N43" s="414"/>
      <c r="O43" s="414"/>
      <c r="P43" s="414"/>
      <c r="Q43" s="414"/>
      <c r="R43" s="101">
        <f t="shared" si="0"/>
        <v>0</v>
      </c>
    </row>
    <row r="44" spans="3:18" ht="14.5" thickBot="1" x14ac:dyDescent="0.4">
      <c r="C44" s="105">
        <f>'Everyday Formulas'!I47</f>
        <v>0</v>
      </c>
      <c r="D44" s="85"/>
      <c r="E44" s="100">
        <f>'Everyday Formulas'!P47</f>
        <v>0</v>
      </c>
      <c r="F44" s="415"/>
      <c r="G44" s="415"/>
      <c r="H44" s="411"/>
      <c r="I44" s="411"/>
      <c r="J44" s="415"/>
      <c r="K44" s="415"/>
      <c r="L44" s="415"/>
      <c r="M44" s="415"/>
      <c r="N44" s="414"/>
      <c r="O44" s="414"/>
      <c r="P44" s="414"/>
      <c r="Q44" s="414"/>
      <c r="R44" s="101">
        <f t="shared" si="0"/>
        <v>0</v>
      </c>
    </row>
    <row r="45" spans="3:18" ht="14.5" thickBot="1" x14ac:dyDescent="0.4">
      <c r="C45" s="105">
        <f>'Everyday Formulas'!I48</f>
        <v>0</v>
      </c>
      <c r="D45" s="85"/>
      <c r="E45" s="100">
        <f>'Everyday Formulas'!P48</f>
        <v>0</v>
      </c>
      <c r="F45" s="415"/>
      <c r="G45" s="415"/>
      <c r="H45" s="411"/>
      <c r="I45" s="411"/>
      <c r="J45" s="415"/>
      <c r="K45" s="415"/>
      <c r="L45" s="415"/>
      <c r="M45" s="415"/>
      <c r="N45" s="414"/>
      <c r="O45" s="414"/>
      <c r="P45" s="414"/>
      <c r="Q45" s="414"/>
      <c r="R45" s="101">
        <f t="shared" si="0"/>
        <v>0</v>
      </c>
    </row>
    <row r="46" spans="3:18" ht="14.5" thickBot="1" x14ac:dyDescent="0.4">
      <c r="C46" s="105">
        <f>'Everyday Formulas'!I49</f>
        <v>0</v>
      </c>
      <c r="D46" s="85"/>
      <c r="E46" s="100">
        <f>'Everyday Formulas'!P49</f>
        <v>0</v>
      </c>
      <c r="F46" s="415"/>
      <c r="G46" s="415"/>
      <c r="H46" s="411"/>
      <c r="I46" s="411"/>
      <c r="J46" s="415"/>
      <c r="K46" s="415"/>
      <c r="L46" s="415"/>
      <c r="M46" s="415"/>
      <c r="N46" s="414"/>
      <c r="O46" s="414"/>
      <c r="P46" s="414"/>
      <c r="Q46" s="414"/>
      <c r="R46" s="101">
        <f t="shared" si="0"/>
        <v>0</v>
      </c>
    </row>
    <row r="47" spans="3:18" ht="14.5" thickBot="1" x14ac:dyDescent="0.4">
      <c r="C47" s="105">
        <f>'Everyday Formulas'!I50</f>
        <v>0</v>
      </c>
      <c r="D47" s="85"/>
      <c r="E47" s="100">
        <f>'Everyday Formulas'!P50</f>
        <v>0</v>
      </c>
      <c r="F47" s="415"/>
      <c r="G47" s="415"/>
      <c r="H47" s="411"/>
      <c r="I47" s="411"/>
      <c r="J47" s="415"/>
      <c r="K47" s="415"/>
      <c r="L47" s="415"/>
      <c r="M47" s="415"/>
      <c r="N47" s="414"/>
      <c r="O47" s="414"/>
      <c r="P47" s="414"/>
      <c r="Q47" s="414"/>
      <c r="R47" s="101">
        <f t="shared" si="0"/>
        <v>0</v>
      </c>
    </row>
    <row r="48" spans="3:18" ht="14.5" thickBot="1" x14ac:dyDescent="0.4">
      <c r="C48" s="105">
        <f>'Everyday Formulas'!I51</f>
        <v>0</v>
      </c>
      <c r="D48" s="85"/>
      <c r="E48" s="100">
        <f>'Everyday Formulas'!P51</f>
        <v>0</v>
      </c>
      <c r="F48" s="415"/>
      <c r="G48" s="415"/>
      <c r="H48" s="411"/>
      <c r="I48" s="411"/>
      <c r="J48" s="415"/>
      <c r="K48" s="415"/>
      <c r="L48" s="415"/>
      <c r="M48" s="415"/>
      <c r="N48" s="414"/>
      <c r="O48" s="414"/>
      <c r="P48" s="414"/>
      <c r="Q48" s="414"/>
      <c r="R48" s="101">
        <f t="shared" si="0"/>
        <v>0</v>
      </c>
    </row>
    <row r="49" spans="3:18" ht="14.5" thickBot="1" x14ac:dyDescent="0.4">
      <c r="C49" s="105">
        <f>'Everyday Formulas'!I52</f>
        <v>0</v>
      </c>
      <c r="D49" s="85"/>
      <c r="E49" s="100">
        <f>'Everyday Formulas'!P52</f>
        <v>0</v>
      </c>
      <c r="F49" s="415"/>
      <c r="G49" s="415"/>
      <c r="H49" s="411"/>
      <c r="I49" s="411"/>
      <c r="J49" s="415"/>
      <c r="K49" s="415"/>
      <c r="L49" s="415"/>
      <c r="M49" s="415"/>
      <c r="N49" s="414"/>
      <c r="O49" s="414"/>
      <c r="P49" s="414"/>
      <c r="Q49" s="414"/>
      <c r="R49" s="101">
        <f t="shared" si="0"/>
        <v>0</v>
      </c>
    </row>
    <row r="50" spans="3:18" ht="14.5" thickBot="1" x14ac:dyDescent="0.4">
      <c r="C50" s="105">
        <f>'Everyday Formulas'!I53</f>
        <v>0</v>
      </c>
      <c r="D50" s="85"/>
      <c r="E50" s="100">
        <f>'Everyday Formulas'!P53</f>
        <v>0</v>
      </c>
      <c r="F50" s="415"/>
      <c r="G50" s="415"/>
      <c r="H50" s="411"/>
      <c r="I50" s="411"/>
      <c r="J50" s="415"/>
      <c r="K50" s="415"/>
      <c r="L50" s="415"/>
      <c r="M50" s="415"/>
      <c r="N50" s="414"/>
      <c r="O50" s="414"/>
      <c r="P50" s="414"/>
      <c r="Q50" s="414"/>
      <c r="R50" s="101">
        <f t="shared" si="0"/>
        <v>0</v>
      </c>
    </row>
    <row r="51" spans="3:18" ht="14.5" thickBot="1" x14ac:dyDescent="0.4">
      <c r="C51" s="105">
        <f>'Everyday Formulas'!I54</f>
        <v>0</v>
      </c>
      <c r="D51" s="85"/>
      <c r="E51" s="100">
        <f>'Everyday Formulas'!P54</f>
        <v>0</v>
      </c>
      <c r="F51" s="415"/>
      <c r="G51" s="415"/>
      <c r="H51" s="411"/>
      <c r="I51" s="411"/>
      <c r="J51" s="415"/>
      <c r="K51" s="415"/>
      <c r="L51" s="415"/>
      <c r="M51" s="415"/>
      <c r="N51" s="414"/>
      <c r="O51" s="414"/>
      <c r="P51" s="414"/>
      <c r="Q51" s="414"/>
      <c r="R51" s="101">
        <f t="shared" si="0"/>
        <v>0</v>
      </c>
    </row>
    <row r="52" spans="3:18" ht="14.5" thickBot="1" x14ac:dyDescent="0.4">
      <c r="C52" s="105">
        <f>'Everyday Formulas'!I55</f>
        <v>0</v>
      </c>
      <c r="D52" s="85"/>
      <c r="E52" s="100">
        <f>'Everyday Formulas'!P55</f>
        <v>0</v>
      </c>
      <c r="F52" s="415"/>
      <c r="G52" s="415"/>
      <c r="H52" s="411"/>
      <c r="I52" s="411"/>
      <c r="J52" s="415"/>
      <c r="K52" s="415"/>
      <c r="L52" s="415"/>
      <c r="M52" s="415"/>
      <c r="N52" s="414"/>
      <c r="O52" s="414"/>
      <c r="P52" s="414"/>
      <c r="Q52" s="414"/>
      <c r="R52" s="101">
        <f t="shared" si="0"/>
        <v>0</v>
      </c>
    </row>
    <row r="53" spans="3:18" ht="14.5" thickBot="1" x14ac:dyDescent="0.4">
      <c r="C53" s="105">
        <f>'Everyday Formulas'!I56</f>
        <v>0</v>
      </c>
      <c r="D53" s="85"/>
      <c r="E53" s="100">
        <f>'Everyday Formulas'!P56</f>
        <v>0</v>
      </c>
      <c r="F53" s="415"/>
      <c r="G53" s="415"/>
      <c r="H53" s="411"/>
      <c r="I53" s="411"/>
      <c r="J53" s="415"/>
      <c r="K53" s="415"/>
      <c r="L53" s="415"/>
      <c r="M53" s="415"/>
      <c r="N53" s="414"/>
      <c r="O53" s="414"/>
      <c r="P53" s="414"/>
      <c r="Q53" s="414"/>
      <c r="R53" s="101">
        <f t="shared" si="0"/>
        <v>0</v>
      </c>
    </row>
    <row r="54" spans="3:18" ht="14.5" thickBot="1" x14ac:dyDescent="0.4">
      <c r="C54" s="105">
        <f>'Everyday Formulas'!I57</f>
        <v>0</v>
      </c>
      <c r="D54" s="85"/>
      <c r="E54" s="100">
        <f>'Everyday Formulas'!P57</f>
        <v>0</v>
      </c>
      <c r="F54" s="415"/>
      <c r="G54" s="415"/>
      <c r="H54" s="411"/>
      <c r="I54" s="411"/>
      <c r="J54" s="415"/>
      <c r="K54" s="415"/>
      <c r="L54" s="415"/>
      <c r="M54" s="415"/>
      <c r="N54" s="414"/>
      <c r="O54" s="414"/>
      <c r="P54" s="414"/>
      <c r="Q54" s="414"/>
      <c r="R54" s="101">
        <f t="shared" si="0"/>
        <v>0</v>
      </c>
    </row>
    <row r="55" spans="3:18" ht="14.5" thickBot="1" x14ac:dyDescent="0.4">
      <c r="C55" s="105">
        <f>'Everyday Formulas'!I58</f>
        <v>0</v>
      </c>
      <c r="D55" s="85"/>
      <c r="E55" s="100">
        <f>'Everyday Formulas'!P58</f>
        <v>0</v>
      </c>
      <c r="F55" s="415"/>
      <c r="G55" s="415"/>
      <c r="H55" s="411"/>
      <c r="I55" s="411"/>
      <c r="J55" s="415"/>
      <c r="K55" s="415"/>
      <c r="L55" s="415"/>
      <c r="M55" s="415"/>
      <c r="N55" s="414"/>
      <c r="O55" s="414"/>
      <c r="P55" s="414"/>
      <c r="Q55" s="414"/>
      <c r="R55" s="101">
        <f t="shared" si="0"/>
        <v>0</v>
      </c>
    </row>
    <row r="56" spans="3:18" ht="14.5" thickBot="1" x14ac:dyDescent="0.4">
      <c r="C56" s="105">
        <f>'Everyday Formulas'!I59</f>
        <v>0</v>
      </c>
      <c r="D56" s="85"/>
      <c r="E56" s="100">
        <f>'Everyday Formulas'!P59</f>
        <v>0</v>
      </c>
      <c r="F56" s="415"/>
      <c r="G56" s="415"/>
      <c r="H56" s="411"/>
      <c r="I56" s="411"/>
      <c r="J56" s="415"/>
      <c r="K56" s="415"/>
      <c r="L56" s="415"/>
      <c r="M56" s="415"/>
      <c r="N56" s="414"/>
      <c r="O56" s="414"/>
      <c r="P56" s="414"/>
      <c r="Q56" s="414"/>
      <c r="R56" s="101">
        <f t="shared" si="0"/>
        <v>0</v>
      </c>
    </row>
    <row r="57" spans="3:18" ht="14.5" thickBot="1" x14ac:dyDescent="0.4">
      <c r="C57" s="105">
        <f>'Everyday Formulas'!I60</f>
        <v>0</v>
      </c>
      <c r="D57" s="85"/>
      <c r="E57" s="100">
        <f>'Everyday Formulas'!P60</f>
        <v>0</v>
      </c>
      <c r="F57" s="415"/>
      <c r="G57" s="415"/>
      <c r="H57" s="411"/>
      <c r="I57" s="411"/>
      <c r="J57" s="415"/>
      <c r="K57" s="415"/>
      <c r="L57" s="415"/>
      <c r="M57" s="415"/>
      <c r="N57" s="414"/>
      <c r="O57" s="414"/>
      <c r="P57" s="414"/>
      <c r="Q57" s="414"/>
      <c r="R57" s="101">
        <f t="shared" si="0"/>
        <v>0</v>
      </c>
    </row>
    <row r="58" spans="3:18" ht="14.5" thickBot="1" x14ac:dyDescent="0.4">
      <c r="C58" s="105">
        <f>'Everyday Formulas'!I61</f>
        <v>0</v>
      </c>
      <c r="D58" s="85"/>
      <c r="E58" s="100">
        <f>'Everyday Formulas'!P61</f>
        <v>0</v>
      </c>
      <c r="F58" s="415"/>
      <c r="G58" s="415"/>
      <c r="H58" s="411"/>
      <c r="I58" s="411"/>
      <c r="J58" s="415"/>
      <c r="K58" s="415"/>
      <c r="L58" s="415"/>
      <c r="M58" s="415"/>
      <c r="N58" s="414"/>
      <c r="O58" s="414"/>
      <c r="P58" s="414"/>
      <c r="Q58" s="414"/>
      <c r="R58" s="101">
        <f t="shared" si="0"/>
        <v>0</v>
      </c>
    </row>
    <row r="59" spans="3:18" ht="14.5" thickBot="1" x14ac:dyDescent="0.4">
      <c r="C59" s="105">
        <f>'Everyday Formulas'!I62</f>
        <v>0</v>
      </c>
      <c r="D59" s="85"/>
      <c r="E59" s="100">
        <f>'Everyday Formulas'!P62</f>
        <v>0</v>
      </c>
      <c r="F59" s="415"/>
      <c r="G59" s="415"/>
      <c r="H59" s="411"/>
      <c r="I59" s="411"/>
      <c r="J59" s="415"/>
      <c r="K59" s="415"/>
      <c r="L59" s="415"/>
      <c r="M59" s="415"/>
      <c r="N59" s="414"/>
      <c r="O59" s="414"/>
      <c r="P59" s="414"/>
      <c r="Q59" s="414"/>
      <c r="R59" s="101">
        <f t="shared" si="0"/>
        <v>0</v>
      </c>
    </row>
    <row r="60" spans="3:18" ht="14.5" thickBot="1" x14ac:dyDescent="0.4">
      <c r="C60" s="105">
        <f>'Everyday Formulas'!I63</f>
        <v>0</v>
      </c>
      <c r="D60" s="85"/>
      <c r="E60" s="100">
        <f>'Everyday Formulas'!P63</f>
        <v>0</v>
      </c>
      <c r="F60" s="415"/>
      <c r="G60" s="415"/>
      <c r="H60" s="411"/>
      <c r="I60" s="411"/>
      <c r="J60" s="415"/>
      <c r="K60" s="415"/>
      <c r="L60" s="415"/>
      <c r="M60" s="415"/>
      <c r="N60" s="414"/>
      <c r="O60" s="414"/>
      <c r="P60" s="414"/>
      <c r="Q60" s="414"/>
      <c r="R60" s="101">
        <f t="shared" si="0"/>
        <v>0</v>
      </c>
    </row>
    <row r="61" spans="3:18" ht="14.5" thickBot="1" x14ac:dyDescent="0.4">
      <c r="C61" s="105">
        <f>'Everyday Formulas'!I64</f>
        <v>0</v>
      </c>
      <c r="D61" s="85"/>
      <c r="E61" s="100">
        <f>'Everyday Formulas'!P64</f>
        <v>0</v>
      </c>
      <c r="F61" s="415"/>
      <c r="G61" s="415"/>
      <c r="H61" s="411"/>
      <c r="I61" s="411"/>
      <c r="J61" s="415"/>
      <c r="K61" s="415"/>
      <c r="L61" s="415"/>
      <c r="M61" s="415"/>
      <c r="N61" s="414"/>
      <c r="O61" s="414"/>
      <c r="P61" s="414"/>
      <c r="Q61" s="414"/>
      <c r="R61" s="101">
        <f t="shared" si="0"/>
        <v>0</v>
      </c>
    </row>
    <row r="62" spans="3:18" ht="14.5" thickBot="1" x14ac:dyDescent="0.4">
      <c r="C62" s="105">
        <f>'Everyday Formulas'!I65</f>
        <v>0</v>
      </c>
      <c r="D62" s="85"/>
      <c r="E62" s="100">
        <f>'Everyday Formulas'!P65</f>
        <v>0</v>
      </c>
      <c r="F62" s="415"/>
      <c r="G62" s="415"/>
      <c r="H62" s="411"/>
      <c r="I62" s="411"/>
      <c r="J62" s="415"/>
      <c r="K62" s="415"/>
      <c r="L62" s="415"/>
      <c r="M62" s="415"/>
      <c r="N62" s="414"/>
      <c r="O62" s="414"/>
      <c r="P62" s="414"/>
      <c r="Q62" s="414"/>
      <c r="R62" s="101">
        <f t="shared" si="0"/>
        <v>0</v>
      </c>
    </row>
    <row r="63" spans="3:18" ht="14.5" thickBot="1" x14ac:dyDescent="0.4">
      <c r="C63" s="105">
        <f>'Everyday Formulas'!I66</f>
        <v>0</v>
      </c>
      <c r="D63" s="85"/>
      <c r="E63" s="100">
        <f>'Everyday Formulas'!P66</f>
        <v>0</v>
      </c>
      <c r="F63" s="415"/>
      <c r="G63" s="415"/>
      <c r="H63" s="411"/>
      <c r="I63" s="411"/>
      <c r="J63" s="415"/>
      <c r="K63" s="415"/>
      <c r="L63" s="415"/>
      <c r="M63" s="415"/>
      <c r="N63" s="414"/>
      <c r="O63" s="414"/>
      <c r="P63" s="414"/>
      <c r="Q63" s="414"/>
      <c r="R63" s="101">
        <f t="shared" si="0"/>
        <v>0</v>
      </c>
    </row>
    <row r="64" spans="3:18" ht="14.5" thickBot="1" x14ac:dyDescent="0.4">
      <c r="C64" s="105">
        <f>'Everyday Formulas'!I67</f>
        <v>0</v>
      </c>
      <c r="D64" s="85"/>
      <c r="E64" s="100">
        <f>'Everyday Formulas'!P67</f>
        <v>0</v>
      </c>
      <c r="F64" s="415"/>
      <c r="G64" s="415"/>
      <c r="H64" s="411"/>
      <c r="I64" s="411"/>
      <c r="J64" s="415"/>
      <c r="K64" s="415"/>
      <c r="L64" s="415"/>
      <c r="M64" s="415"/>
      <c r="N64" s="414"/>
      <c r="O64" s="414"/>
      <c r="P64" s="414"/>
      <c r="Q64" s="414"/>
      <c r="R64" s="101">
        <f t="shared" si="0"/>
        <v>0</v>
      </c>
    </row>
    <row r="65" spans="3:18" ht="14.5" thickBot="1" x14ac:dyDescent="0.4">
      <c r="C65" s="105">
        <f>'Everyday Formulas'!I68</f>
        <v>0</v>
      </c>
      <c r="D65" s="85"/>
      <c r="E65" s="100">
        <f>'Everyday Formulas'!P68</f>
        <v>0</v>
      </c>
      <c r="F65" s="415"/>
      <c r="G65" s="415"/>
      <c r="H65" s="411"/>
      <c r="I65" s="411"/>
      <c r="J65" s="415"/>
      <c r="K65" s="415"/>
      <c r="L65" s="415"/>
      <c r="M65" s="415"/>
      <c r="N65" s="414"/>
      <c r="O65" s="414"/>
      <c r="P65" s="414"/>
      <c r="Q65" s="414"/>
      <c r="R65" s="101">
        <f t="shared" si="0"/>
        <v>0</v>
      </c>
    </row>
    <row r="66" spans="3:18" ht="14.5" thickBot="1" x14ac:dyDescent="0.4">
      <c r="C66" s="105">
        <f>'Everyday Formulas'!I69</f>
        <v>0</v>
      </c>
      <c r="D66" s="85"/>
      <c r="E66" s="100">
        <f>'Everyday Formulas'!P69</f>
        <v>0</v>
      </c>
      <c r="F66" s="415"/>
      <c r="G66" s="415"/>
      <c r="H66" s="411"/>
      <c r="I66" s="411"/>
      <c r="J66" s="415"/>
      <c r="K66" s="415"/>
      <c r="L66" s="415"/>
      <c r="M66" s="415"/>
      <c r="N66" s="414"/>
      <c r="O66" s="414"/>
      <c r="P66" s="414"/>
      <c r="Q66" s="414"/>
      <c r="R66" s="101">
        <f t="shared" si="0"/>
        <v>0</v>
      </c>
    </row>
    <row r="67" spans="3:18" ht="14.5" thickBot="1" x14ac:dyDescent="0.4">
      <c r="C67" s="105">
        <f>'Everyday Formulas'!I70</f>
        <v>0</v>
      </c>
      <c r="D67" s="85"/>
      <c r="E67" s="100">
        <f>'Everyday Formulas'!P70</f>
        <v>0</v>
      </c>
      <c r="F67" s="415"/>
      <c r="G67" s="415"/>
      <c r="H67" s="411"/>
      <c r="I67" s="411"/>
      <c r="J67" s="415"/>
      <c r="K67" s="415"/>
      <c r="L67" s="415"/>
      <c r="M67" s="415"/>
      <c r="N67" s="414"/>
      <c r="O67" s="414"/>
      <c r="P67" s="414"/>
      <c r="Q67" s="414"/>
      <c r="R67" s="101">
        <f t="shared" si="0"/>
        <v>0</v>
      </c>
    </row>
    <row r="68" spans="3:18" ht="14.5" thickBot="1" x14ac:dyDescent="0.4">
      <c r="C68" s="105">
        <f>'Everyday Formulas'!I71</f>
        <v>0</v>
      </c>
      <c r="D68" s="85"/>
      <c r="E68" s="100">
        <f>'Everyday Formulas'!P71</f>
        <v>0</v>
      </c>
      <c r="F68" s="415"/>
      <c r="G68" s="415"/>
      <c r="H68" s="411"/>
      <c r="I68" s="411"/>
      <c r="J68" s="415"/>
      <c r="K68" s="415"/>
      <c r="L68" s="415"/>
      <c r="M68" s="415"/>
      <c r="N68" s="414"/>
      <c r="O68" s="414"/>
      <c r="P68" s="414"/>
      <c r="Q68" s="414"/>
      <c r="R68" s="101">
        <f t="shared" si="0"/>
        <v>0</v>
      </c>
    </row>
    <row r="69" spans="3:18" ht="14.5" thickBot="1" x14ac:dyDescent="0.4">
      <c r="C69" s="105">
        <f>'Everyday Formulas'!I72</f>
        <v>0</v>
      </c>
      <c r="D69" s="85"/>
      <c r="E69" s="100">
        <f>'Everyday Formulas'!P72</f>
        <v>0</v>
      </c>
      <c r="F69" s="415"/>
      <c r="G69" s="415"/>
      <c r="H69" s="411"/>
      <c r="I69" s="411"/>
      <c r="J69" s="415"/>
      <c r="K69" s="415"/>
      <c r="L69" s="415"/>
      <c r="M69" s="415"/>
      <c r="N69" s="414"/>
      <c r="O69" s="414"/>
      <c r="P69" s="414"/>
      <c r="Q69" s="414"/>
      <c r="R69" s="101">
        <f t="shared" si="0"/>
        <v>0</v>
      </c>
    </row>
    <row r="70" spans="3:18" ht="14.5" thickBot="1" x14ac:dyDescent="0.4">
      <c r="C70" s="105">
        <f>'Everyday Formulas'!I73</f>
        <v>0</v>
      </c>
      <c r="D70" s="85"/>
      <c r="E70" s="100">
        <f>'Everyday Formulas'!P73</f>
        <v>0</v>
      </c>
      <c r="F70" s="415"/>
      <c r="G70" s="415"/>
      <c r="H70" s="411"/>
      <c r="I70" s="411"/>
      <c r="J70" s="415"/>
      <c r="K70" s="415"/>
      <c r="L70" s="415"/>
      <c r="M70" s="415"/>
      <c r="N70" s="414"/>
      <c r="O70" s="414"/>
      <c r="P70" s="414"/>
      <c r="Q70" s="414"/>
      <c r="R70" s="101">
        <f t="shared" si="0"/>
        <v>0</v>
      </c>
    </row>
    <row r="71" spans="3:18" ht="14.5" thickBot="1" x14ac:dyDescent="0.4">
      <c r="C71" s="105">
        <f>'Everyday Formulas'!I74</f>
        <v>0</v>
      </c>
      <c r="D71" s="85"/>
      <c r="E71" s="100">
        <f>'Everyday Formulas'!P74</f>
        <v>0</v>
      </c>
      <c r="F71" s="415"/>
      <c r="G71" s="415"/>
      <c r="H71" s="411"/>
      <c r="I71" s="411"/>
      <c r="J71" s="415"/>
      <c r="K71" s="415"/>
      <c r="L71" s="415"/>
      <c r="M71" s="415"/>
      <c r="N71" s="414"/>
      <c r="O71" s="414"/>
      <c r="P71" s="414"/>
      <c r="Q71" s="414"/>
      <c r="R71" s="101">
        <f t="shared" si="0"/>
        <v>0</v>
      </c>
    </row>
    <row r="72" spans="3:18" ht="14.5" thickBot="1" x14ac:dyDescent="0.4">
      <c r="C72" s="105">
        <f>'Everyday Formulas'!I75</f>
        <v>0</v>
      </c>
      <c r="D72" s="85"/>
      <c r="E72" s="100">
        <f>'Everyday Formulas'!P75</f>
        <v>0</v>
      </c>
      <c r="F72" s="415"/>
      <c r="G72" s="415"/>
      <c r="H72" s="411"/>
      <c r="I72" s="411"/>
      <c r="J72" s="415"/>
      <c r="K72" s="415"/>
      <c r="L72" s="415"/>
      <c r="M72" s="415"/>
      <c r="N72" s="414"/>
      <c r="O72" s="414"/>
      <c r="P72" s="414"/>
      <c r="Q72" s="414"/>
      <c r="R72" s="101">
        <f t="shared" si="0"/>
        <v>0</v>
      </c>
    </row>
    <row r="73" spans="3:18" ht="14.5" thickBot="1" x14ac:dyDescent="0.4">
      <c r="C73" s="105">
        <f>'Everyday Formulas'!I76</f>
        <v>0</v>
      </c>
      <c r="D73" s="85"/>
      <c r="E73" s="100">
        <f>'Everyday Formulas'!P76</f>
        <v>0</v>
      </c>
      <c r="F73" s="415"/>
      <c r="G73" s="415"/>
      <c r="H73" s="411"/>
      <c r="I73" s="411"/>
      <c r="J73" s="415"/>
      <c r="K73" s="415"/>
      <c r="L73" s="415"/>
      <c r="M73" s="415"/>
      <c r="N73" s="414"/>
      <c r="O73" s="414"/>
      <c r="P73" s="414"/>
      <c r="Q73" s="414"/>
      <c r="R73" s="101">
        <f t="shared" si="0"/>
        <v>0</v>
      </c>
    </row>
    <row r="74" spans="3:18" ht="14.5" thickBot="1" x14ac:dyDescent="0.4">
      <c r="C74" s="105">
        <f>'Everyday Formulas'!I77</f>
        <v>0</v>
      </c>
      <c r="D74" s="85"/>
      <c r="E74" s="100">
        <f>'Everyday Formulas'!P77</f>
        <v>0</v>
      </c>
      <c r="F74" s="415"/>
      <c r="G74" s="415"/>
      <c r="H74" s="411"/>
      <c r="I74" s="411"/>
      <c r="J74" s="415"/>
      <c r="K74" s="415"/>
      <c r="L74" s="415"/>
      <c r="M74" s="415"/>
      <c r="N74" s="414"/>
      <c r="O74" s="414"/>
      <c r="P74" s="414"/>
      <c r="Q74" s="414"/>
      <c r="R74" s="101">
        <f t="shared" si="0"/>
        <v>0</v>
      </c>
    </row>
    <row r="75" spans="3:18" ht="14.5" thickBot="1" x14ac:dyDescent="0.4">
      <c r="C75" s="105">
        <f>'Everyday Formulas'!I78</f>
        <v>0</v>
      </c>
      <c r="D75" s="85"/>
      <c r="E75" s="100">
        <f>'Everyday Formulas'!P78</f>
        <v>0</v>
      </c>
      <c r="F75" s="415"/>
      <c r="G75" s="415"/>
      <c r="H75" s="411"/>
      <c r="I75" s="411"/>
      <c r="J75" s="415"/>
      <c r="K75" s="415"/>
      <c r="L75" s="415"/>
      <c r="M75" s="415"/>
      <c r="N75" s="414"/>
      <c r="O75" s="414"/>
      <c r="P75" s="414"/>
      <c r="Q75" s="414"/>
      <c r="R75" s="101">
        <f t="shared" si="0"/>
        <v>0</v>
      </c>
    </row>
    <row r="76" spans="3:18" ht="14.5" thickBot="1" x14ac:dyDescent="0.4">
      <c r="C76" s="105">
        <f>'Everyday Formulas'!I79</f>
        <v>0</v>
      </c>
      <c r="D76" s="85"/>
      <c r="E76" s="100">
        <f>'Everyday Formulas'!P79</f>
        <v>0</v>
      </c>
      <c r="F76" s="415"/>
      <c r="G76" s="415"/>
      <c r="H76" s="411"/>
      <c r="I76" s="411"/>
      <c r="J76" s="415"/>
      <c r="K76" s="415"/>
      <c r="L76" s="415"/>
      <c r="M76" s="415"/>
      <c r="N76" s="414"/>
      <c r="O76" s="414"/>
      <c r="P76" s="414"/>
      <c r="Q76" s="414"/>
      <c r="R76" s="101">
        <f t="shared" si="0"/>
        <v>0</v>
      </c>
    </row>
    <row r="77" spans="3:18" ht="14.5" thickBot="1" x14ac:dyDescent="0.4">
      <c r="C77" s="105">
        <f>'Everyday Formulas'!I80</f>
        <v>0</v>
      </c>
      <c r="D77" s="85"/>
      <c r="E77" s="100">
        <f>'Everyday Formulas'!P80</f>
        <v>0</v>
      </c>
      <c r="F77" s="415"/>
      <c r="G77" s="415"/>
      <c r="H77" s="411"/>
      <c r="I77" s="411"/>
      <c r="J77" s="415"/>
      <c r="K77" s="415"/>
      <c r="L77" s="415"/>
      <c r="M77" s="415"/>
      <c r="N77" s="414"/>
      <c r="O77" s="414"/>
      <c r="P77" s="414"/>
      <c r="Q77" s="414"/>
      <c r="R77" s="101">
        <f t="shared" ref="R77:R140" si="1">(IF(F77&lt;&gt;"",1.5,0))+(IF(H77&lt;&gt;"",1.5,0))+(IF(J77&lt;&gt;"",1.5,0))+(IF(L77&lt;&gt;"",3,0))+(IF(N77&lt;&gt;"",3,0))+(IF(P77="YES",3,0))+(IF(H77="*no role*",-1.5,0))</f>
        <v>0</v>
      </c>
    </row>
    <row r="78" spans="3:18" ht="14.5" thickBot="1" x14ac:dyDescent="0.4">
      <c r="C78" s="105">
        <f>'Everyday Formulas'!I81</f>
        <v>0</v>
      </c>
      <c r="D78" s="85"/>
      <c r="E78" s="100">
        <f>'Everyday Formulas'!P81</f>
        <v>0</v>
      </c>
      <c r="F78" s="415"/>
      <c r="G78" s="415"/>
      <c r="H78" s="411"/>
      <c r="I78" s="411"/>
      <c r="J78" s="415"/>
      <c r="K78" s="415"/>
      <c r="L78" s="415"/>
      <c r="M78" s="415"/>
      <c r="N78" s="414"/>
      <c r="O78" s="414"/>
      <c r="P78" s="414"/>
      <c r="Q78" s="414"/>
      <c r="R78" s="101">
        <f t="shared" si="1"/>
        <v>0</v>
      </c>
    </row>
    <row r="79" spans="3:18" ht="14.5" thickBot="1" x14ac:dyDescent="0.4">
      <c r="C79" s="105">
        <f>'Everyday Formulas'!I82</f>
        <v>0</v>
      </c>
      <c r="D79" s="85"/>
      <c r="E79" s="100">
        <f>'Everyday Formulas'!P82</f>
        <v>0</v>
      </c>
      <c r="F79" s="415"/>
      <c r="G79" s="415"/>
      <c r="H79" s="411"/>
      <c r="I79" s="411"/>
      <c r="J79" s="415"/>
      <c r="K79" s="415"/>
      <c r="L79" s="415"/>
      <c r="M79" s="415"/>
      <c r="N79" s="414"/>
      <c r="O79" s="414"/>
      <c r="P79" s="414"/>
      <c r="Q79" s="414"/>
      <c r="R79" s="101">
        <f t="shared" si="1"/>
        <v>0</v>
      </c>
    </row>
    <row r="80" spans="3:18" ht="14.5" thickBot="1" x14ac:dyDescent="0.4">
      <c r="C80" s="105">
        <f>'Everyday Formulas'!I83</f>
        <v>0</v>
      </c>
      <c r="D80" s="85"/>
      <c r="E80" s="100">
        <f>'Everyday Formulas'!P83</f>
        <v>0</v>
      </c>
      <c r="F80" s="415"/>
      <c r="G80" s="415"/>
      <c r="H80" s="411"/>
      <c r="I80" s="411"/>
      <c r="J80" s="415"/>
      <c r="K80" s="415"/>
      <c r="L80" s="415"/>
      <c r="M80" s="415"/>
      <c r="N80" s="414"/>
      <c r="O80" s="414"/>
      <c r="P80" s="414"/>
      <c r="Q80" s="414"/>
      <c r="R80" s="101">
        <f t="shared" si="1"/>
        <v>0</v>
      </c>
    </row>
    <row r="81" spans="3:18" ht="14.5" thickBot="1" x14ac:dyDescent="0.4">
      <c r="C81" s="105">
        <f>'Everyday Formulas'!I84</f>
        <v>0</v>
      </c>
      <c r="D81" s="85"/>
      <c r="E81" s="100">
        <f>'Everyday Formulas'!P84</f>
        <v>0</v>
      </c>
      <c r="F81" s="415"/>
      <c r="G81" s="415"/>
      <c r="H81" s="411"/>
      <c r="I81" s="411"/>
      <c r="J81" s="415"/>
      <c r="K81" s="415"/>
      <c r="L81" s="415"/>
      <c r="M81" s="415"/>
      <c r="N81" s="414"/>
      <c r="O81" s="414"/>
      <c r="P81" s="414"/>
      <c r="Q81" s="414"/>
      <c r="R81" s="101">
        <f t="shared" si="1"/>
        <v>0</v>
      </c>
    </row>
    <row r="82" spans="3:18" ht="14.5" thickBot="1" x14ac:dyDescent="0.4">
      <c r="C82" s="105">
        <f>'Everyday Formulas'!I85</f>
        <v>0</v>
      </c>
      <c r="D82" s="85"/>
      <c r="E82" s="100">
        <f>'Everyday Formulas'!P85</f>
        <v>0</v>
      </c>
      <c r="F82" s="415"/>
      <c r="G82" s="415"/>
      <c r="H82" s="411"/>
      <c r="I82" s="411"/>
      <c r="J82" s="415"/>
      <c r="K82" s="415"/>
      <c r="L82" s="415"/>
      <c r="M82" s="415"/>
      <c r="N82" s="414"/>
      <c r="O82" s="414"/>
      <c r="P82" s="414"/>
      <c r="Q82" s="414"/>
      <c r="R82" s="101">
        <f t="shared" si="1"/>
        <v>0</v>
      </c>
    </row>
    <row r="83" spans="3:18" ht="14.5" thickBot="1" x14ac:dyDescent="0.4">
      <c r="C83" s="105">
        <f>'Everyday Formulas'!I86</f>
        <v>0</v>
      </c>
      <c r="D83" s="85"/>
      <c r="E83" s="100">
        <f>'Everyday Formulas'!P86</f>
        <v>0</v>
      </c>
      <c r="F83" s="415"/>
      <c r="G83" s="415"/>
      <c r="H83" s="411"/>
      <c r="I83" s="411"/>
      <c r="J83" s="415"/>
      <c r="K83" s="415"/>
      <c r="L83" s="415"/>
      <c r="M83" s="415"/>
      <c r="N83" s="414"/>
      <c r="O83" s="414"/>
      <c r="P83" s="414"/>
      <c r="Q83" s="414"/>
      <c r="R83" s="101">
        <f t="shared" si="1"/>
        <v>0</v>
      </c>
    </row>
    <row r="84" spans="3:18" ht="14.5" thickBot="1" x14ac:dyDescent="0.4">
      <c r="C84" s="105">
        <f>'Everyday Formulas'!I87</f>
        <v>0</v>
      </c>
      <c r="D84" s="85"/>
      <c r="E84" s="100">
        <f>'Everyday Formulas'!P87</f>
        <v>0</v>
      </c>
      <c r="F84" s="415"/>
      <c r="G84" s="415"/>
      <c r="H84" s="411"/>
      <c r="I84" s="411"/>
      <c r="J84" s="415"/>
      <c r="K84" s="415"/>
      <c r="L84" s="415"/>
      <c r="M84" s="415"/>
      <c r="N84" s="414"/>
      <c r="O84" s="414"/>
      <c r="P84" s="414"/>
      <c r="Q84" s="414"/>
      <c r="R84" s="101">
        <f t="shared" si="1"/>
        <v>0</v>
      </c>
    </row>
    <row r="85" spans="3:18" ht="14.5" thickBot="1" x14ac:dyDescent="0.4">
      <c r="C85" s="105">
        <f>'Everyday Formulas'!I88</f>
        <v>0</v>
      </c>
      <c r="D85" s="85"/>
      <c r="E85" s="100">
        <f>'Everyday Formulas'!P88</f>
        <v>0</v>
      </c>
      <c r="F85" s="415"/>
      <c r="G85" s="415"/>
      <c r="H85" s="411"/>
      <c r="I85" s="411"/>
      <c r="J85" s="415"/>
      <c r="K85" s="415"/>
      <c r="L85" s="415"/>
      <c r="M85" s="415"/>
      <c r="N85" s="414"/>
      <c r="O85" s="414"/>
      <c r="P85" s="414"/>
      <c r="Q85" s="414"/>
      <c r="R85" s="101">
        <f t="shared" si="1"/>
        <v>0</v>
      </c>
    </row>
    <row r="86" spans="3:18" ht="14.5" thickBot="1" x14ac:dyDescent="0.4">
      <c r="C86" s="105">
        <f>'Everyday Formulas'!I89</f>
        <v>0</v>
      </c>
      <c r="D86" s="85"/>
      <c r="E86" s="100">
        <f>'Everyday Formulas'!P89</f>
        <v>0</v>
      </c>
      <c r="F86" s="415"/>
      <c r="G86" s="415"/>
      <c r="H86" s="411"/>
      <c r="I86" s="411"/>
      <c r="J86" s="415"/>
      <c r="K86" s="415"/>
      <c r="L86" s="415"/>
      <c r="M86" s="415"/>
      <c r="N86" s="414"/>
      <c r="O86" s="414"/>
      <c r="P86" s="414"/>
      <c r="Q86" s="414"/>
      <c r="R86" s="101">
        <f t="shared" si="1"/>
        <v>0</v>
      </c>
    </row>
    <row r="87" spans="3:18" ht="14.5" thickBot="1" x14ac:dyDescent="0.4">
      <c r="C87" s="105">
        <f>'Everyday Formulas'!I90</f>
        <v>0</v>
      </c>
      <c r="D87" s="85"/>
      <c r="E87" s="100">
        <f>'Everyday Formulas'!P90</f>
        <v>0</v>
      </c>
      <c r="F87" s="415"/>
      <c r="G87" s="415"/>
      <c r="H87" s="411"/>
      <c r="I87" s="411"/>
      <c r="J87" s="415"/>
      <c r="K87" s="415"/>
      <c r="L87" s="415"/>
      <c r="M87" s="415"/>
      <c r="N87" s="414"/>
      <c r="O87" s="414"/>
      <c r="P87" s="414"/>
      <c r="Q87" s="414"/>
      <c r="R87" s="101">
        <f t="shared" si="1"/>
        <v>0</v>
      </c>
    </row>
    <row r="88" spans="3:18" ht="14.5" thickBot="1" x14ac:dyDescent="0.4">
      <c r="C88" s="105">
        <f>'Everyday Formulas'!I91</f>
        <v>0</v>
      </c>
      <c r="D88" s="85"/>
      <c r="E88" s="100">
        <f>'Everyday Formulas'!P91</f>
        <v>0</v>
      </c>
      <c r="F88" s="415"/>
      <c r="G88" s="415"/>
      <c r="H88" s="411"/>
      <c r="I88" s="411"/>
      <c r="J88" s="415"/>
      <c r="K88" s="415"/>
      <c r="L88" s="415"/>
      <c r="M88" s="415"/>
      <c r="N88" s="414"/>
      <c r="O88" s="414"/>
      <c r="P88" s="414"/>
      <c r="Q88" s="414"/>
      <c r="R88" s="101">
        <f t="shared" si="1"/>
        <v>0</v>
      </c>
    </row>
    <row r="89" spans="3:18" ht="14.5" thickBot="1" x14ac:dyDescent="0.4">
      <c r="C89" s="105">
        <f>'Everyday Formulas'!I92</f>
        <v>0</v>
      </c>
      <c r="D89" s="85"/>
      <c r="E89" s="100">
        <f>'Everyday Formulas'!P92</f>
        <v>0</v>
      </c>
      <c r="F89" s="415"/>
      <c r="G89" s="415"/>
      <c r="H89" s="411"/>
      <c r="I89" s="411"/>
      <c r="J89" s="415"/>
      <c r="K89" s="415"/>
      <c r="L89" s="415"/>
      <c r="M89" s="415"/>
      <c r="N89" s="414"/>
      <c r="O89" s="414"/>
      <c r="P89" s="414"/>
      <c r="Q89" s="414"/>
      <c r="R89" s="101">
        <f t="shared" si="1"/>
        <v>0</v>
      </c>
    </row>
    <row r="90" spans="3:18" ht="14.5" thickBot="1" x14ac:dyDescent="0.4">
      <c r="C90" s="105">
        <f>'Everyday Formulas'!I93</f>
        <v>0</v>
      </c>
      <c r="D90" s="85"/>
      <c r="E90" s="100">
        <f>'Everyday Formulas'!P93</f>
        <v>0</v>
      </c>
      <c r="F90" s="415"/>
      <c r="G90" s="415"/>
      <c r="H90" s="411"/>
      <c r="I90" s="411"/>
      <c r="J90" s="415"/>
      <c r="K90" s="415"/>
      <c r="L90" s="415"/>
      <c r="M90" s="415"/>
      <c r="N90" s="414"/>
      <c r="O90" s="414"/>
      <c r="P90" s="414"/>
      <c r="Q90" s="414"/>
      <c r="R90" s="101">
        <f t="shared" si="1"/>
        <v>0</v>
      </c>
    </row>
    <row r="91" spans="3:18" ht="14.5" thickBot="1" x14ac:dyDescent="0.4">
      <c r="C91" s="105">
        <f>'Everyday Formulas'!I94</f>
        <v>0</v>
      </c>
      <c r="D91" s="85"/>
      <c r="E91" s="100">
        <f>'Everyday Formulas'!P94</f>
        <v>0</v>
      </c>
      <c r="F91" s="415"/>
      <c r="G91" s="415"/>
      <c r="H91" s="411"/>
      <c r="I91" s="411"/>
      <c r="J91" s="415"/>
      <c r="K91" s="415"/>
      <c r="L91" s="415"/>
      <c r="M91" s="415"/>
      <c r="N91" s="414"/>
      <c r="O91" s="414"/>
      <c r="P91" s="414"/>
      <c r="Q91" s="414"/>
      <c r="R91" s="101">
        <f t="shared" si="1"/>
        <v>0</v>
      </c>
    </row>
    <row r="92" spans="3:18" ht="14.5" thickBot="1" x14ac:dyDescent="0.4">
      <c r="C92" s="105">
        <f>'Everyday Formulas'!I95</f>
        <v>0</v>
      </c>
      <c r="D92" s="85"/>
      <c r="E92" s="100">
        <f>'Everyday Formulas'!P95</f>
        <v>0</v>
      </c>
      <c r="F92" s="415"/>
      <c r="G92" s="415"/>
      <c r="H92" s="411"/>
      <c r="I92" s="411"/>
      <c r="J92" s="415"/>
      <c r="K92" s="415"/>
      <c r="L92" s="415"/>
      <c r="M92" s="415"/>
      <c r="N92" s="414"/>
      <c r="O92" s="414"/>
      <c r="P92" s="414"/>
      <c r="Q92" s="414"/>
      <c r="R92" s="101">
        <f t="shared" si="1"/>
        <v>0</v>
      </c>
    </row>
    <row r="93" spans="3:18" ht="14.5" thickBot="1" x14ac:dyDescent="0.4">
      <c r="C93" s="105">
        <f>'Everyday Formulas'!I96</f>
        <v>0</v>
      </c>
      <c r="D93" s="85"/>
      <c r="E93" s="100">
        <f>'Everyday Formulas'!P96</f>
        <v>0</v>
      </c>
      <c r="F93" s="415"/>
      <c r="G93" s="415"/>
      <c r="H93" s="411"/>
      <c r="I93" s="411"/>
      <c r="J93" s="415"/>
      <c r="K93" s="415"/>
      <c r="L93" s="415"/>
      <c r="M93" s="415"/>
      <c r="N93" s="414"/>
      <c r="O93" s="414"/>
      <c r="P93" s="414"/>
      <c r="Q93" s="414"/>
      <c r="R93" s="101">
        <f t="shared" si="1"/>
        <v>0</v>
      </c>
    </row>
    <row r="94" spans="3:18" ht="14.5" thickBot="1" x14ac:dyDescent="0.4">
      <c r="C94" s="105">
        <f>'Everyday Formulas'!I97</f>
        <v>0</v>
      </c>
      <c r="D94" s="85"/>
      <c r="E94" s="100">
        <f>'Everyday Formulas'!P97</f>
        <v>0</v>
      </c>
      <c r="F94" s="415"/>
      <c r="G94" s="415"/>
      <c r="H94" s="411"/>
      <c r="I94" s="411"/>
      <c r="J94" s="415"/>
      <c r="K94" s="415"/>
      <c r="L94" s="415"/>
      <c r="M94" s="415"/>
      <c r="N94" s="414"/>
      <c r="O94" s="414"/>
      <c r="P94" s="414"/>
      <c r="Q94" s="414"/>
      <c r="R94" s="101">
        <f t="shared" si="1"/>
        <v>0</v>
      </c>
    </row>
    <row r="95" spans="3:18" ht="14.5" thickBot="1" x14ac:dyDescent="0.4">
      <c r="C95" s="105">
        <f>'Everyday Formulas'!I98</f>
        <v>0</v>
      </c>
      <c r="D95" s="85"/>
      <c r="E95" s="100">
        <f>'Everyday Formulas'!P98</f>
        <v>0</v>
      </c>
      <c r="F95" s="415"/>
      <c r="G95" s="415"/>
      <c r="H95" s="411"/>
      <c r="I95" s="411"/>
      <c r="J95" s="415"/>
      <c r="K95" s="415"/>
      <c r="L95" s="415"/>
      <c r="M95" s="415"/>
      <c r="N95" s="414"/>
      <c r="O95" s="414"/>
      <c r="P95" s="414"/>
      <c r="Q95" s="414"/>
      <c r="R95" s="101">
        <f t="shared" si="1"/>
        <v>0</v>
      </c>
    </row>
    <row r="96" spans="3:18" ht="14.5" thickBot="1" x14ac:dyDescent="0.4">
      <c r="C96" s="105">
        <f>'Everyday Formulas'!I99</f>
        <v>0</v>
      </c>
      <c r="D96" s="85"/>
      <c r="E96" s="100">
        <f>'Everyday Formulas'!P99</f>
        <v>0</v>
      </c>
      <c r="F96" s="415"/>
      <c r="G96" s="415"/>
      <c r="H96" s="411"/>
      <c r="I96" s="411"/>
      <c r="J96" s="415"/>
      <c r="K96" s="415"/>
      <c r="L96" s="415"/>
      <c r="M96" s="415"/>
      <c r="N96" s="414"/>
      <c r="O96" s="414"/>
      <c r="P96" s="414"/>
      <c r="Q96" s="414"/>
      <c r="R96" s="101">
        <f t="shared" si="1"/>
        <v>0</v>
      </c>
    </row>
    <row r="97" spans="3:18" ht="14.5" thickBot="1" x14ac:dyDescent="0.4">
      <c r="C97" s="105">
        <f>'Everyday Formulas'!I100</f>
        <v>0</v>
      </c>
      <c r="D97" s="85"/>
      <c r="E97" s="100">
        <f>'Everyday Formulas'!P100</f>
        <v>0</v>
      </c>
      <c r="F97" s="415"/>
      <c r="G97" s="415"/>
      <c r="H97" s="411"/>
      <c r="I97" s="411"/>
      <c r="J97" s="415"/>
      <c r="K97" s="415"/>
      <c r="L97" s="415"/>
      <c r="M97" s="415"/>
      <c r="N97" s="414"/>
      <c r="O97" s="414"/>
      <c r="P97" s="414"/>
      <c r="Q97" s="414"/>
      <c r="R97" s="101">
        <f t="shared" si="1"/>
        <v>0</v>
      </c>
    </row>
    <row r="98" spans="3:18" ht="14.5" thickBot="1" x14ac:dyDescent="0.4">
      <c r="C98" s="105">
        <f>'Everyday Formulas'!I101</f>
        <v>0</v>
      </c>
      <c r="D98" s="85"/>
      <c r="E98" s="100">
        <f>'Everyday Formulas'!P101</f>
        <v>0</v>
      </c>
      <c r="F98" s="415"/>
      <c r="G98" s="415"/>
      <c r="H98" s="411"/>
      <c r="I98" s="411"/>
      <c r="J98" s="415"/>
      <c r="K98" s="415"/>
      <c r="L98" s="415"/>
      <c r="M98" s="415"/>
      <c r="N98" s="414"/>
      <c r="O98" s="414"/>
      <c r="P98" s="414"/>
      <c r="Q98" s="414"/>
      <c r="R98" s="101">
        <f t="shared" si="1"/>
        <v>0</v>
      </c>
    </row>
    <row r="99" spans="3:18" ht="14.5" thickBot="1" x14ac:dyDescent="0.4">
      <c r="C99" s="105">
        <f>'Everyday Formulas'!I102</f>
        <v>0</v>
      </c>
      <c r="D99" s="85"/>
      <c r="E99" s="100">
        <f>'Everyday Formulas'!P102</f>
        <v>0</v>
      </c>
      <c r="F99" s="415"/>
      <c r="G99" s="415"/>
      <c r="H99" s="411"/>
      <c r="I99" s="411"/>
      <c r="J99" s="415"/>
      <c r="K99" s="415"/>
      <c r="L99" s="415"/>
      <c r="M99" s="415"/>
      <c r="N99" s="414"/>
      <c r="O99" s="414"/>
      <c r="P99" s="414"/>
      <c r="Q99" s="414"/>
      <c r="R99" s="101">
        <f t="shared" si="1"/>
        <v>0</v>
      </c>
    </row>
    <row r="100" spans="3:18" ht="14.5" thickBot="1" x14ac:dyDescent="0.4">
      <c r="C100" s="105">
        <f>'Everyday Formulas'!I103</f>
        <v>0</v>
      </c>
      <c r="D100" s="85"/>
      <c r="E100" s="100">
        <f>'Everyday Formulas'!P103</f>
        <v>0</v>
      </c>
      <c r="F100" s="415"/>
      <c r="G100" s="415"/>
      <c r="H100" s="411"/>
      <c r="I100" s="411"/>
      <c r="J100" s="415"/>
      <c r="K100" s="415"/>
      <c r="L100" s="415"/>
      <c r="M100" s="415"/>
      <c r="N100" s="414"/>
      <c r="O100" s="414"/>
      <c r="P100" s="414"/>
      <c r="Q100" s="414"/>
      <c r="R100" s="101">
        <f t="shared" si="1"/>
        <v>0</v>
      </c>
    </row>
    <row r="101" spans="3:18" ht="14.5" thickBot="1" x14ac:dyDescent="0.4">
      <c r="C101" s="105">
        <f>'Everyday Formulas'!I104</f>
        <v>0</v>
      </c>
      <c r="D101" s="85"/>
      <c r="E101" s="100">
        <f>'Everyday Formulas'!P104</f>
        <v>0</v>
      </c>
      <c r="F101" s="415"/>
      <c r="G101" s="415"/>
      <c r="H101" s="411"/>
      <c r="I101" s="411"/>
      <c r="J101" s="415"/>
      <c r="K101" s="415"/>
      <c r="L101" s="415"/>
      <c r="M101" s="415"/>
      <c r="N101" s="414"/>
      <c r="O101" s="414"/>
      <c r="P101" s="414"/>
      <c r="Q101" s="414"/>
      <c r="R101" s="101">
        <f t="shared" si="1"/>
        <v>0</v>
      </c>
    </row>
    <row r="102" spans="3:18" ht="14.5" thickBot="1" x14ac:dyDescent="0.4">
      <c r="C102" s="105">
        <f>'Everyday Formulas'!I105</f>
        <v>0</v>
      </c>
      <c r="D102" s="85"/>
      <c r="E102" s="100">
        <f>'Everyday Formulas'!P105</f>
        <v>0</v>
      </c>
      <c r="F102" s="415"/>
      <c r="G102" s="415"/>
      <c r="H102" s="411"/>
      <c r="I102" s="411"/>
      <c r="J102" s="415"/>
      <c r="K102" s="415"/>
      <c r="L102" s="415"/>
      <c r="M102" s="415"/>
      <c r="N102" s="414"/>
      <c r="O102" s="414"/>
      <c r="P102" s="414"/>
      <c r="Q102" s="414"/>
      <c r="R102" s="101">
        <f t="shared" si="1"/>
        <v>0</v>
      </c>
    </row>
    <row r="103" spans="3:18" ht="14.5" thickBot="1" x14ac:dyDescent="0.4">
      <c r="C103" s="105">
        <f>'Everyday Formulas'!I106</f>
        <v>0</v>
      </c>
      <c r="D103" s="85"/>
      <c r="E103" s="100">
        <f>'Everyday Formulas'!P106</f>
        <v>0</v>
      </c>
      <c r="F103" s="415"/>
      <c r="G103" s="415"/>
      <c r="H103" s="411"/>
      <c r="I103" s="411"/>
      <c r="J103" s="415"/>
      <c r="K103" s="415"/>
      <c r="L103" s="415"/>
      <c r="M103" s="415"/>
      <c r="N103" s="414"/>
      <c r="O103" s="414"/>
      <c r="P103" s="414"/>
      <c r="Q103" s="414"/>
      <c r="R103" s="101">
        <f t="shared" si="1"/>
        <v>0</v>
      </c>
    </row>
    <row r="104" spans="3:18" ht="14.5" thickBot="1" x14ac:dyDescent="0.4">
      <c r="C104" s="105">
        <f>'Everyday Formulas'!I107</f>
        <v>0</v>
      </c>
      <c r="D104" s="85"/>
      <c r="E104" s="100">
        <f>'Everyday Formulas'!P107</f>
        <v>0</v>
      </c>
      <c r="F104" s="415"/>
      <c r="G104" s="415"/>
      <c r="H104" s="411"/>
      <c r="I104" s="411"/>
      <c r="J104" s="415"/>
      <c r="K104" s="415"/>
      <c r="L104" s="415"/>
      <c r="M104" s="415"/>
      <c r="N104" s="414"/>
      <c r="O104" s="414"/>
      <c r="P104" s="414"/>
      <c r="Q104" s="414"/>
      <c r="R104" s="101">
        <f t="shared" si="1"/>
        <v>0</v>
      </c>
    </row>
    <row r="105" spans="3:18" ht="14.5" thickBot="1" x14ac:dyDescent="0.4">
      <c r="C105" s="105">
        <f>'Everyday Formulas'!I108</f>
        <v>0</v>
      </c>
      <c r="D105" s="85"/>
      <c r="E105" s="100">
        <f>'Everyday Formulas'!P108</f>
        <v>0</v>
      </c>
      <c r="F105" s="415"/>
      <c r="G105" s="415"/>
      <c r="H105" s="411"/>
      <c r="I105" s="411"/>
      <c r="J105" s="415"/>
      <c r="K105" s="415"/>
      <c r="L105" s="415"/>
      <c r="M105" s="415"/>
      <c r="N105" s="414"/>
      <c r="O105" s="414"/>
      <c r="P105" s="414"/>
      <c r="Q105" s="414"/>
      <c r="R105" s="101">
        <f t="shared" si="1"/>
        <v>0</v>
      </c>
    </row>
    <row r="106" spans="3:18" ht="14.5" thickBot="1" x14ac:dyDescent="0.4">
      <c r="C106" s="105">
        <f>'Everyday Formulas'!I109</f>
        <v>0</v>
      </c>
      <c r="D106" s="85"/>
      <c r="E106" s="100">
        <f>'Everyday Formulas'!P109</f>
        <v>0</v>
      </c>
      <c r="F106" s="415"/>
      <c r="G106" s="415"/>
      <c r="H106" s="411"/>
      <c r="I106" s="411"/>
      <c r="J106" s="415"/>
      <c r="K106" s="415"/>
      <c r="L106" s="415"/>
      <c r="M106" s="415"/>
      <c r="N106" s="414"/>
      <c r="O106" s="414"/>
      <c r="P106" s="414"/>
      <c r="Q106" s="414"/>
      <c r="R106" s="101">
        <f t="shared" si="1"/>
        <v>0</v>
      </c>
    </row>
    <row r="107" spans="3:18" ht="14.5" thickBot="1" x14ac:dyDescent="0.4">
      <c r="C107" s="105">
        <f>'Everyday Formulas'!I110</f>
        <v>0</v>
      </c>
      <c r="D107" s="85"/>
      <c r="E107" s="100">
        <f>'Everyday Formulas'!P110</f>
        <v>0</v>
      </c>
      <c r="F107" s="415"/>
      <c r="G107" s="415"/>
      <c r="H107" s="411"/>
      <c r="I107" s="411"/>
      <c r="J107" s="415"/>
      <c r="K107" s="415"/>
      <c r="L107" s="415"/>
      <c r="M107" s="415"/>
      <c r="N107" s="414"/>
      <c r="O107" s="414"/>
      <c r="P107" s="414"/>
      <c r="Q107" s="414"/>
      <c r="R107" s="101">
        <f t="shared" si="1"/>
        <v>0</v>
      </c>
    </row>
    <row r="108" spans="3:18" ht="14.5" thickBot="1" x14ac:dyDescent="0.4">
      <c r="C108" s="105">
        <f>'Everyday Formulas'!I111</f>
        <v>0</v>
      </c>
      <c r="D108" s="85"/>
      <c r="E108" s="100">
        <f>'Everyday Formulas'!P111</f>
        <v>0</v>
      </c>
      <c r="F108" s="415"/>
      <c r="G108" s="415"/>
      <c r="H108" s="411"/>
      <c r="I108" s="411"/>
      <c r="J108" s="415"/>
      <c r="K108" s="415"/>
      <c r="L108" s="415"/>
      <c r="M108" s="415"/>
      <c r="N108" s="414"/>
      <c r="O108" s="414"/>
      <c r="P108" s="414"/>
      <c r="Q108" s="414"/>
      <c r="R108" s="101">
        <f t="shared" si="1"/>
        <v>0</v>
      </c>
    </row>
    <row r="109" spans="3:18" ht="14.5" thickBot="1" x14ac:dyDescent="0.4">
      <c r="C109" s="105">
        <f>'Everyday Formulas'!I112</f>
        <v>0</v>
      </c>
      <c r="D109" s="85"/>
      <c r="E109" s="100">
        <f>'Everyday Formulas'!P112</f>
        <v>0</v>
      </c>
      <c r="F109" s="415"/>
      <c r="G109" s="415"/>
      <c r="H109" s="411"/>
      <c r="I109" s="411"/>
      <c r="J109" s="415"/>
      <c r="K109" s="415"/>
      <c r="L109" s="415"/>
      <c r="M109" s="415"/>
      <c r="N109" s="414"/>
      <c r="O109" s="414"/>
      <c r="P109" s="414"/>
      <c r="Q109" s="414"/>
      <c r="R109" s="101">
        <f t="shared" si="1"/>
        <v>0</v>
      </c>
    </row>
    <row r="110" spans="3:18" ht="14.5" thickBot="1" x14ac:dyDescent="0.4">
      <c r="C110" s="105">
        <f>'Everyday Formulas'!I113</f>
        <v>0</v>
      </c>
      <c r="D110" s="85"/>
      <c r="E110" s="100">
        <f>'Everyday Formulas'!P113</f>
        <v>0</v>
      </c>
      <c r="F110" s="415"/>
      <c r="G110" s="415"/>
      <c r="H110" s="411"/>
      <c r="I110" s="411"/>
      <c r="J110" s="415"/>
      <c r="K110" s="415"/>
      <c r="L110" s="415"/>
      <c r="M110" s="415"/>
      <c r="N110" s="414"/>
      <c r="O110" s="414"/>
      <c r="P110" s="414"/>
      <c r="Q110" s="414"/>
      <c r="R110" s="101">
        <f t="shared" si="1"/>
        <v>0</v>
      </c>
    </row>
    <row r="111" spans="3:18" ht="14.5" thickBot="1" x14ac:dyDescent="0.4">
      <c r="C111" s="105">
        <f>'Everyday Formulas'!I114</f>
        <v>0</v>
      </c>
      <c r="D111" s="85"/>
      <c r="E111" s="100">
        <f>'Everyday Formulas'!P114</f>
        <v>0</v>
      </c>
      <c r="F111" s="415"/>
      <c r="G111" s="415"/>
      <c r="H111" s="411"/>
      <c r="I111" s="411"/>
      <c r="J111" s="415"/>
      <c r="K111" s="415"/>
      <c r="L111" s="415"/>
      <c r="M111" s="415"/>
      <c r="N111" s="414"/>
      <c r="O111" s="414"/>
      <c r="P111" s="414"/>
      <c r="Q111" s="414"/>
      <c r="R111" s="101">
        <f t="shared" si="1"/>
        <v>0</v>
      </c>
    </row>
    <row r="112" spans="3:18" ht="14.5" thickBot="1" x14ac:dyDescent="0.4">
      <c r="C112" s="105">
        <f>'Everyday Formulas'!I115</f>
        <v>0</v>
      </c>
      <c r="D112" s="85"/>
      <c r="E112" s="100">
        <f>'Everyday Formulas'!P115</f>
        <v>0</v>
      </c>
      <c r="F112" s="415"/>
      <c r="G112" s="415"/>
      <c r="H112" s="411"/>
      <c r="I112" s="411"/>
      <c r="J112" s="415"/>
      <c r="K112" s="415"/>
      <c r="L112" s="415"/>
      <c r="M112" s="415"/>
      <c r="N112" s="414"/>
      <c r="O112" s="414"/>
      <c r="P112" s="414"/>
      <c r="Q112" s="414"/>
      <c r="R112" s="101">
        <f t="shared" si="1"/>
        <v>0</v>
      </c>
    </row>
    <row r="113" spans="3:18" ht="14.5" thickBot="1" x14ac:dyDescent="0.4">
      <c r="C113" s="105">
        <f>'Everyday Formulas'!I116</f>
        <v>0</v>
      </c>
      <c r="D113" s="85"/>
      <c r="E113" s="100">
        <f>'Everyday Formulas'!P116</f>
        <v>0</v>
      </c>
      <c r="F113" s="415"/>
      <c r="G113" s="415"/>
      <c r="H113" s="411"/>
      <c r="I113" s="411"/>
      <c r="J113" s="415"/>
      <c r="K113" s="415"/>
      <c r="L113" s="415"/>
      <c r="M113" s="415"/>
      <c r="N113" s="414"/>
      <c r="O113" s="414"/>
      <c r="P113" s="414"/>
      <c r="Q113" s="414"/>
      <c r="R113" s="101">
        <f t="shared" si="1"/>
        <v>0</v>
      </c>
    </row>
    <row r="114" spans="3:18" ht="14.5" thickBot="1" x14ac:dyDescent="0.4">
      <c r="C114" s="105">
        <f>'Everyday Formulas'!I117</f>
        <v>0</v>
      </c>
      <c r="D114" s="85"/>
      <c r="E114" s="100">
        <f>'Everyday Formulas'!P117</f>
        <v>0</v>
      </c>
      <c r="F114" s="415"/>
      <c r="G114" s="415"/>
      <c r="H114" s="411"/>
      <c r="I114" s="411"/>
      <c r="J114" s="415"/>
      <c r="K114" s="415"/>
      <c r="L114" s="415"/>
      <c r="M114" s="415"/>
      <c r="N114" s="414"/>
      <c r="O114" s="414"/>
      <c r="P114" s="414"/>
      <c r="Q114" s="414"/>
      <c r="R114" s="101">
        <f t="shared" si="1"/>
        <v>0</v>
      </c>
    </row>
    <row r="115" spans="3:18" ht="14.5" thickBot="1" x14ac:dyDescent="0.4">
      <c r="C115" s="105">
        <f>'Everyday Formulas'!I118</f>
        <v>0</v>
      </c>
      <c r="D115" s="85"/>
      <c r="E115" s="100">
        <f>'Everyday Formulas'!P118</f>
        <v>0</v>
      </c>
      <c r="F115" s="415"/>
      <c r="G115" s="415"/>
      <c r="H115" s="411"/>
      <c r="I115" s="411"/>
      <c r="J115" s="415"/>
      <c r="K115" s="415"/>
      <c r="L115" s="415"/>
      <c r="M115" s="415"/>
      <c r="N115" s="414"/>
      <c r="O115" s="414"/>
      <c r="P115" s="414"/>
      <c r="Q115" s="414"/>
      <c r="R115" s="101">
        <f t="shared" si="1"/>
        <v>0</v>
      </c>
    </row>
    <row r="116" spans="3:18" ht="14.5" thickBot="1" x14ac:dyDescent="0.4">
      <c r="C116" s="105">
        <f>'Everyday Formulas'!I119</f>
        <v>0</v>
      </c>
      <c r="D116" s="85"/>
      <c r="E116" s="100">
        <f>'Everyday Formulas'!P119</f>
        <v>0</v>
      </c>
      <c r="F116" s="415"/>
      <c r="G116" s="415"/>
      <c r="H116" s="411"/>
      <c r="I116" s="411"/>
      <c r="J116" s="415"/>
      <c r="K116" s="415"/>
      <c r="L116" s="415"/>
      <c r="M116" s="415"/>
      <c r="N116" s="414"/>
      <c r="O116" s="414"/>
      <c r="P116" s="414"/>
      <c r="Q116" s="414"/>
      <c r="R116" s="101">
        <f t="shared" si="1"/>
        <v>0</v>
      </c>
    </row>
    <row r="117" spans="3:18" ht="14.5" thickBot="1" x14ac:dyDescent="0.4">
      <c r="C117" s="105">
        <f>'Everyday Formulas'!I120</f>
        <v>0</v>
      </c>
      <c r="D117" s="85"/>
      <c r="E117" s="100">
        <f>'Everyday Formulas'!P120</f>
        <v>0</v>
      </c>
      <c r="F117" s="415"/>
      <c r="G117" s="415"/>
      <c r="H117" s="411"/>
      <c r="I117" s="411"/>
      <c r="J117" s="415"/>
      <c r="K117" s="415"/>
      <c r="L117" s="415"/>
      <c r="M117" s="415"/>
      <c r="N117" s="414"/>
      <c r="O117" s="414"/>
      <c r="P117" s="414"/>
      <c r="Q117" s="414"/>
      <c r="R117" s="101">
        <f t="shared" si="1"/>
        <v>0</v>
      </c>
    </row>
    <row r="118" spans="3:18" ht="14.5" thickBot="1" x14ac:dyDescent="0.4">
      <c r="C118" s="105">
        <f>'Everyday Formulas'!I121</f>
        <v>0</v>
      </c>
      <c r="D118" s="85"/>
      <c r="E118" s="100">
        <f>'Everyday Formulas'!P121</f>
        <v>0</v>
      </c>
      <c r="F118" s="415"/>
      <c r="G118" s="415"/>
      <c r="H118" s="411"/>
      <c r="I118" s="411"/>
      <c r="J118" s="415"/>
      <c r="K118" s="415"/>
      <c r="L118" s="415"/>
      <c r="M118" s="415"/>
      <c r="N118" s="414"/>
      <c r="O118" s="414"/>
      <c r="P118" s="414"/>
      <c r="Q118" s="414"/>
      <c r="R118" s="101">
        <f t="shared" si="1"/>
        <v>0</v>
      </c>
    </row>
    <row r="119" spans="3:18" ht="14.5" thickBot="1" x14ac:dyDescent="0.4">
      <c r="C119" s="105">
        <f>'Everyday Formulas'!I122</f>
        <v>0</v>
      </c>
      <c r="D119" s="85"/>
      <c r="E119" s="100">
        <f>'Everyday Formulas'!P122</f>
        <v>0</v>
      </c>
      <c r="F119" s="415"/>
      <c r="G119" s="415"/>
      <c r="H119" s="411"/>
      <c r="I119" s="411"/>
      <c r="J119" s="415"/>
      <c r="K119" s="415"/>
      <c r="L119" s="415"/>
      <c r="M119" s="415"/>
      <c r="N119" s="414"/>
      <c r="O119" s="414"/>
      <c r="P119" s="414"/>
      <c r="Q119" s="414"/>
      <c r="R119" s="101">
        <f t="shared" si="1"/>
        <v>0</v>
      </c>
    </row>
    <row r="120" spans="3:18" ht="14.5" thickBot="1" x14ac:dyDescent="0.4">
      <c r="C120" s="105">
        <f>'Everyday Formulas'!I123</f>
        <v>0</v>
      </c>
      <c r="D120" s="85"/>
      <c r="E120" s="100">
        <f>'Everyday Formulas'!P123</f>
        <v>0</v>
      </c>
      <c r="F120" s="415"/>
      <c r="G120" s="415"/>
      <c r="H120" s="411"/>
      <c r="I120" s="411"/>
      <c r="J120" s="415"/>
      <c r="K120" s="415"/>
      <c r="L120" s="415"/>
      <c r="M120" s="415"/>
      <c r="N120" s="414"/>
      <c r="O120" s="414"/>
      <c r="P120" s="414"/>
      <c r="Q120" s="414"/>
      <c r="R120" s="101">
        <f t="shared" si="1"/>
        <v>0</v>
      </c>
    </row>
    <row r="121" spans="3:18" ht="14.5" thickBot="1" x14ac:dyDescent="0.4">
      <c r="C121" s="105">
        <f>'Everyday Formulas'!I124</f>
        <v>0</v>
      </c>
      <c r="D121" s="85"/>
      <c r="E121" s="100">
        <f>'Everyday Formulas'!P124</f>
        <v>0</v>
      </c>
      <c r="F121" s="415"/>
      <c r="G121" s="415"/>
      <c r="H121" s="411"/>
      <c r="I121" s="411"/>
      <c r="J121" s="415"/>
      <c r="K121" s="415"/>
      <c r="L121" s="415"/>
      <c r="M121" s="415"/>
      <c r="N121" s="414"/>
      <c r="O121" s="414"/>
      <c r="P121" s="414"/>
      <c r="Q121" s="414"/>
      <c r="R121" s="101">
        <f t="shared" si="1"/>
        <v>0</v>
      </c>
    </row>
    <row r="122" spans="3:18" ht="14.5" thickBot="1" x14ac:dyDescent="0.4">
      <c r="C122" s="105">
        <f>'Everyday Formulas'!I125</f>
        <v>0</v>
      </c>
      <c r="D122" s="85"/>
      <c r="E122" s="100">
        <f>'Everyday Formulas'!P125</f>
        <v>0</v>
      </c>
      <c r="F122" s="415"/>
      <c r="G122" s="415"/>
      <c r="H122" s="411"/>
      <c r="I122" s="411"/>
      <c r="J122" s="415"/>
      <c r="K122" s="415"/>
      <c r="L122" s="415"/>
      <c r="M122" s="415"/>
      <c r="N122" s="414"/>
      <c r="O122" s="414"/>
      <c r="P122" s="414"/>
      <c r="Q122" s="414"/>
      <c r="R122" s="101">
        <f t="shared" si="1"/>
        <v>0</v>
      </c>
    </row>
    <row r="123" spans="3:18" ht="14.5" thickBot="1" x14ac:dyDescent="0.4">
      <c r="C123" s="105">
        <f>'Everyday Formulas'!I126</f>
        <v>0</v>
      </c>
      <c r="D123" s="85"/>
      <c r="E123" s="100">
        <f>'Everyday Formulas'!P126</f>
        <v>0</v>
      </c>
      <c r="F123" s="415"/>
      <c r="G123" s="415"/>
      <c r="H123" s="411"/>
      <c r="I123" s="411"/>
      <c r="J123" s="415"/>
      <c r="K123" s="415"/>
      <c r="L123" s="415"/>
      <c r="M123" s="415"/>
      <c r="N123" s="414"/>
      <c r="O123" s="414"/>
      <c r="P123" s="414"/>
      <c r="Q123" s="414"/>
      <c r="R123" s="101">
        <f t="shared" si="1"/>
        <v>0</v>
      </c>
    </row>
    <row r="124" spans="3:18" ht="14.5" thickBot="1" x14ac:dyDescent="0.4">
      <c r="C124" s="105">
        <f>'Everyday Formulas'!I127</f>
        <v>0</v>
      </c>
      <c r="D124" s="85"/>
      <c r="E124" s="100">
        <f>'Everyday Formulas'!P127</f>
        <v>0</v>
      </c>
      <c r="F124" s="415"/>
      <c r="G124" s="415"/>
      <c r="H124" s="411"/>
      <c r="I124" s="411"/>
      <c r="J124" s="415"/>
      <c r="K124" s="415"/>
      <c r="L124" s="415"/>
      <c r="M124" s="415"/>
      <c r="N124" s="414"/>
      <c r="O124" s="414"/>
      <c r="P124" s="414"/>
      <c r="Q124" s="414"/>
      <c r="R124" s="101">
        <f t="shared" si="1"/>
        <v>0</v>
      </c>
    </row>
    <row r="125" spans="3:18" ht="14.5" thickBot="1" x14ac:dyDescent="0.4">
      <c r="C125" s="105">
        <f>'Everyday Formulas'!I128</f>
        <v>0</v>
      </c>
      <c r="D125" s="85"/>
      <c r="E125" s="100">
        <f>'Everyday Formulas'!P128</f>
        <v>0</v>
      </c>
      <c r="F125" s="415"/>
      <c r="G125" s="415"/>
      <c r="H125" s="411"/>
      <c r="I125" s="411"/>
      <c r="J125" s="415"/>
      <c r="K125" s="415"/>
      <c r="L125" s="415"/>
      <c r="M125" s="415"/>
      <c r="N125" s="414"/>
      <c r="O125" s="414"/>
      <c r="P125" s="414"/>
      <c r="Q125" s="414"/>
      <c r="R125" s="101">
        <f t="shared" si="1"/>
        <v>0</v>
      </c>
    </row>
    <row r="126" spans="3:18" ht="14.5" thickBot="1" x14ac:dyDescent="0.4">
      <c r="C126" s="105">
        <f>'Everyday Formulas'!I129</f>
        <v>0</v>
      </c>
      <c r="D126" s="85"/>
      <c r="E126" s="100">
        <f>'Everyday Formulas'!P129</f>
        <v>0</v>
      </c>
      <c r="F126" s="415"/>
      <c r="G126" s="415"/>
      <c r="H126" s="411"/>
      <c r="I126" s="411"/>
      <c r="J126" s="415"/>
      <c r="K126" s="415"/>
      <c r="L126" s="415"/>
      <c r="M126" s="415"/>
      <c r="N126" s="414"/>
      <c r="O126" s="414"/>
      <c r="P126" s="414"/>
      <c r="Q126" s="414"/>
      <c r="R126" s="101">
        <f t="shared" si="1"/>
        <v>0</v>
      </c>
    </row>
    <row r="127" spans="3:18" ht="14.5" thickBot="1" x14ac:dyDescent="0.4">
      <c r="C127" s="105">
        <f>'Everyday Formulas'!I130</f>
        <v>0</v>
      </c>
      <c r="D127" s="85"/>
      <c r="E127" s="100">
        <f>'Everyday Formulas'!P130</f>
        <v>0</v>
      </c>
      <c r="F127" s="415"/>
      <c r="G127" s="415"/>
      <c r="H127" s="411"/>
      <c r="I127" s="411"/>
      <c r="J127" s="415"/>
      <c r="K127" s="415"/>
      <c r="L127" s="415"/>
      <c r="M127" s="415"/>
      <c r="N127" s="414"/>
      <c r="O127" s="414"/>
      <c r="P127" s="414"/>
      <c r="Q127" s="414"/>
      <c r="R127" s="101">
        <f t="shared" si="1"/>
        <v>0</v>
      </c>
    </row>
    <row r="128" spans="3:18" ht="14.5" thickBot="1" x14ac:dyDescent="0.4">
      <c r="C128" s="105">
        <f>'Everyday Formulas'!I131</f>
        <v>0</v>
      </c>
      <c r="D128" s="85"/>
      <c r="E128" s="100">
        <f>'Everyday Formulas'!P131</f>
        <v>0</v>
      </c>
      <c r="F128" s="415"/>
      <c r="G128" s="415"/>
      <c r="H128" s="411"/>
      <c r="I128" s="411"/>
      <c r="J128" s="415"/>
      <c r="K128" s="415"/>
      <c r="L128" s="415"/>
      <c r="M128" s="415"/>
      <c r="N128" s="414"/>
      <c r="O128" s="414"/>
      <c r="P128" s="414"/>
      <c r="Q128" s="414"/>
      <c r="R128" s="101">
        <f t="shared" si="1"/>
        <v>0</v>
      </c>
    </row>
    <row r="129" spans="3:18" ht="14.5" thickBot="1" x14ac:dyDescent="0.4">
      <c r="C129" s="105">
        <f>'Everyday Formulas'!I132</f>
        <v>0</v>
      </c>
      <c r="D129" s="85"/>
      <c r="E129" s="100">
        <f>'Everyday Formulas'!P132</f>
        <v>0</v>
      </c>
      <c r="F129" s="415"/>
      <c r="G129" s="415"/>
      <c r="H129" s="411"/>
      <c r="I129" s="411"/>
      <c r="J129" s="415"/>
      <c r="K129" s="415"/>
      <c r="L129" s="415"/>
      <c r="M129" s="415"/>
      <c r="N129" s="414"/>
      <c r="O129" s="414"/>
      <c r="P129" s="414"/>
      <c r="Q129" s="414"/>
      <c r="R129" s="101">
        <f t="shared" si="1"/>
        <v>0</v>
      </c>
    </row>
    <row r="130" spans="3:18" ht="14.5" thickBot="1" x14ac:dyDescent="0.4">
      <c r="C130" s="105">
        <f>'Everyday Formulas'!I133</f>
        <v>0</v>
      </c>
      <c r="D130" s="85"/>
      <c r="E130" s="100">
        <f>'Everyday Formulas'!P133</f>
        <v>0</v>
      </c>
      <c r="F130" s="415"/>
      <c r="G130" s="415"/>
      <c r="H130" s="411"/>
      <c r="I130" s="411"/>
      <c r="J130" s="415"/>
      <c r="K130" s="415"/>
      <c r="L130" s="415"/>
      <c r="M130" s="415"/>
      <c r="N130" s="414"/>
      <c r="O130" s="414"/>
      <c r="P130" s="414"/>
      <c r="Q130" s="414"/>
      <c r="R130" s="101">
        <f t="shared" si="1"/>
        <v>0</v>
      </c>
    </row>
    <row r="131" spans="3:18" ht="14.5" thickBot="1" x14ac:dyDescent="0.4">
      <c r="C131" s="105">
        <f>'Everyday Formulas'!I134</f>
        <v>0</v>
      </c>
      <c r="D131" s="85"/>
      <c r="E131" s="100">
        <f>'Everyday Formulas'!P134</f>
        <v>0</v>
      </c>
      <c r="F131" s="415"/>
      <c r="G131" s="415"/>
      <c r="H131" s="411"/>
      <c r="I131" s="411"/>
      <c r="J131" s="415"/>
      <c r="K131" s="415"/>
      <c r="L131" s="415"/>
      <c r="M131" s="415"/>
      <c r="N131" s="414"/>
      <c r="O131" s="414"/>
      <c r="P131" s="414"/>
      <c r="Q131" s="414"/>
      <c r="R131" s="101">
        <f t="shared" si="1"/>
        <v>0</v>
      </c>
    </row>
    <row r="132" spans="3:18" ht="14.5" thickBot="1" x14ac:dyDescent="0.4">
      <c r="C132" s="105">
        <f>'Everyday Formulas'!I135</f>
        <v>0</v>
      </c>
      <c r="D132" s="85"/>
      <c r="E132" s="100">
        <f>'Everyday Formulas'!P135</f>
        <v>0</v>
      </c>
      <c r="F132" s="415"/>
      <c r="G132" s="415"/>
      <c r="H132" s="411"/>
      <c r="I132" s="411"/>
      <c r="J132" s="415"/>
      <c r="K132" s="415"/>
      <c r="L132" s="415"/>
      <c r="M132" s="415"/>
      <c r="N132" s="414"/>
      <c r="O132" s="414"/>
      <c r="P132" s="414"/>
      <c r="Q132" s="414"/>
      <c r="R132" s="101">
        <f t="shared" si="1"/>
        <v>0</v>
      </c>
    </row>
    <row r="133" spans="3:18" ht="14.5" thickBot="1" x14ac:dyDescent="0.4">
      <c r="C133" s="105">
        <f>'Everyday Formulas'!I136</f>
        <v>0</v>
      </c>
      <c r="D133" s="85"/>
      <c r="E133" s="100">
        <f>'Everyday Formulas'!P136</f>
        <v>0</v>
      </c>
      <c r="F133" s="415"/>
      <c r="G133" s="415"/>
      <c r="H133" s="411"/>
      <c r="I133" s="411"/>
      <c r="J133" s="415"/>
      <c r="K133" s="415"/>
      <c r="L133" s="415"/>
      <c r="M133" s="415"/>
      <c r="N133" s="414"/>
      <c r="O133" s="414"/>
      <c r="P133" s="414"/>
      <c r="Q133" s="414"/>
      <c r="R133" s="101">
        <f t="shared" si="1"/>
        <v>0</v>
      </c>
    </row>
    <row r="134" spans="3:18" ht="14.5" thickBot="1" x14ac:dyDescent="0.4">
      <c r="C134" s="105">
        <f>'Everyday Formulas'!I137</f>
        <v>0</v>
      </c>
      <c r="D134" s="85"/>
      <c r="E134" s="100">
        <f>'Everyday Formulas'!P137</f>
        <v>0</v>
      </c>
      <c r="F134" s="415"/>
      <c r="G134" s="415"/>
      <c r="H134" s="411"/>
      <c r="I134" s="411"/>
      <c r="J134" s="415"/>
      <c r="K134" s="415"/>
      <c r="L134" s="415"/>
      <c r="M134" s="415"/>
      <c r="N134" s="414"/>
      <c r="O134" s="414"/>
      <c r="P134" s="414"/>
      <c r="Q134" s="414"/>
      <c r="R134" s="101">
        <f t="shared" si="1"/>
        <v>0</v>
      </c>
    </row>
    <row r="135" spans="3:18" ht="14.5" thickBot="1" x14ac:dyDescent="0.4">
      <c r="C135" s="105">
        <f>'Everyday Formulas'!I138</f>
        <v>0</v>
      </c>
      <c r="D135" s="85"/>
      <c r="E135" s="100">
        <f>'Everyday Formulas'!P138</f>
        <v>0</v>
      </c>
      <c r="F135" s="415"/>
      <c r="G135" s="415"/>
      <c r="H135" s="411"/>
      <c r="I135" s="411"/>
      <c r="J135" s="415"/>
      <c r="K135" s="415"/>
      <c r="L135" s="415"/>
      <c r="M135" s="415"/>
      <c r="N135" s="414"/>
      <c r="O135" s="414"/>
      <c r="P135" s="414"/>
      <c r="Q135" s="414"/>
      <c r="R135" s="101">
        <f t="shared" si="1"/>
        <v>0</v>
      </c>
    </row>
    <row r="136" spans="3:18" ht="14.5" thickBot="1" x14ac:dyDescent="0.4">
      <c r="C136" s="105">
        <f>'Everyday Formulas'!I139</f>
        <v>0</v>
      </c>
      <c r="D136" s="85"/>
      <c r="E136" s="100">
        <f>'Everyday Formulas'!P139</f>
        <v>0</v>
      </c>
      <c r="F136" s="415"/>
      <c r="G136" s="415"/>
      <c r="H136" s="411"/>
      <c r="I136" s="411"/>
      <c r="J136" s="415"/>
      <c r="K136" s="415"/>
      <c r="L136" s="415"/>
      <c r="M136" s="415"/>
      <c r="N136" s="414"/>
      <c r="O136" s="414"/>
      <c r="P136" s="414"/>
      <c r="Q136" s="414"/>
      <c r="R136" s="101">
        <f t="shared" si="1"/>
        <v>0</v>
      </c>
    </row>
    <row r="137" spans="3:18" ht="14.5" thickBot="1" x14ac:dyDescent="0.4">
      <c r="C137" s="105">
        <f>'Everyday Formulas'!I140</f>
        <v>0</v>
      </c>
      <c r="D137" s="85"/>
      <c r="E137" s="100">
        <f>'Everyday Formulas'!P140</f>
        <v>0</v>
      </c>
      <c r="F137" s="415"/>
      <c r="G137" s="415"/>
      <c r="H137" s="411"/>
      <c r="I137" s="411"/>
      <c r="J137" s="415"/>
      <c r="K137" s="415"/>
      <c r="L137" s="415"/>
      <c r="M137" s="415"/>
      <c r="N137" s="414"/>
      <c r="O137" s="414"/>
      <c r="P137" s="414"/>
      <c r="Q137" s="414"/>
      <c r="R137" s="101">
        <f t="shared" si="1"/>
        <v>0</v>
      </c>
    </row>
    <row r="138" spans="3:18" ht="14.5" thickBot="1" x14ac:dyDescent="0.4">
      <c r="C138" s="105">
        <f>'Everyday Formulas'!I141</f>
        <v>0</v>
      </c>
      <c r="D138" s="85"/>
      <c r="E138" s="100">
        <f>'Everyday Formulas'!P141</f>
        <v>0</v>
      </c>
      <c r="F138" s="415"/>
      <c r="G138" s="415"/>
      <c r="H138" s="411"/>
      <c r="I138" s="411"/>
      <c r="J138" s="415"/>
      <c r="K138" s="415"/>
      <c r="L138" s="415"/>
      <c r="M138" s="415"/>
      <c r="N138" s="414"/>
      <c r="O138" s="414"/>
      <c r="P138" s="414"/>
      <c r="Q138" s="414"/>
      <c r="R138" s="101">
        <f t="shared" si="1"/>
        <v>0</v>
      </c>
    </row>
    <row r="139" spans="3:18" ht="14.5" thickBot="1" x14ac:dyDescent="0.4">
      <c r="C139" s="105">
        <f>'Everyday Formulas'!I142</f>
        <v>0</v>
      </c>
      <c r="D139" s="85"/>
      <c r="E139" s="100">
        <f>'Everyday Formulas'!P142</f>
        <v>0</v>
      </c>
      <c r="F139" s="415"/>
      <c r="G139" s="415"/>
      <c r="H139" s="411"/>
      <c r="I139" s="411"/>
      <c r="J139" s="415"/>
      <c r="K139" s="415"/>
      <c r="L139" s="415"/>
      <c r="M139" s="415"/>
      <c r="N139" s="414"/>
      <c r="O139" s="414"/>
      <c r="P139" s="414"/>
      <c r="Q139" s="414"/>
      <c r="R139" s="101">
        <f t="shared" si="1"/>
        <v>0</v>
      </c>
    </row>
    <row r="140" spans="3:18" ht="14.5" thickBot="1" x14ac:dyDescent="0.4">
      <c r="C140" s="105">
        <f>'Everyday Formulas'!I143</f>
        <v>0</v>
      </c>
      <c r="D140" s="85"/>
      <c r="E140" s="100">
        <f>'Everyday Formulas'!P143</f>
        <v>0</v>
      </c>
      <c r="F140" s="415"/>
      <c r="G140" s="415"/>
      <c r="H140" s="411"/>
      <c r="I140" s="411"/>
      <c r="J140" s="415"/>
      <c r="K140" s="415"/>
      <c r="L140" s="415"/>
      <c r="M140" s="415"/>
      <c r="N140" s="414"/>
      <c r="O140" s="414"/>
      <c r="P140" s="414"/>
      <c r="Q140" s="414"/>
      <c r="R140" s="101">
        <f t="shared" si="1"/>
        <v>0</v>
      </c>
    </row>
    <row r="141" spans="3:18" ht="14.5" thickBot="1" x14ac:dyDescent="0.4">
      <c r="C141" s="105">
        <f>'Everyday Formulas'!I144</f>
        <v>0</v>
      </c>
      <c r="D141" s="85"/>
      <c r="E141" s="100">
        <f>'Everyday Formulas'!P144</f>
        <v>0</v>
      </c>
      <c r="F141" s="415"/>
      <c r="G141" s="415"/>
      <c r="H141" s="411"/>
      <c r="I141" s="411"/>
      <c r="J141" s="415"/>
      <c r="K141" s="415"/>
      <c r="L141" s="415"/>
      <c r="M141" s="415"/>
      <c r="N141" s="414"/>
      <c r="O141" s="414"/>
      <c r="P141" s="414"/>
      <c r="Q141" s="414"/>
      <c r="R141" s="101">
        <f t="shared" ref="R141:R204" si="2">(IF(F141&lt;&gt;"",1.5,0))+(IF(H141&lt;&gt;"",1.5,0))+(IF(J141&lt;&gt;"",1.5,0))+(IF(L141&lt;&gt;"",3,0))+(IF(N141&lt;&gt;"",3,0))+(IF(P141="YES",3,0))+(IF(H141="*no role*",-1.5,0))</f>
        <v>0</v>
      </c>
    </row>
    <row r="142" spans="3:18" ht="14.5" thickBot="1" x14ac:dyDescent="0.4">
      <c r="C142" s="105">
        <f>'Everyday Formulas'!I145</f>
        <v>0</v>
      </c>
      <c r="D142" s="85"/>
      <c r="E142" s="100">
        <f>'Everyday Formulas'!P145</f>
        <v>0</v>
      </c>
      <c r="F142" s="415"/>
      <c r="G142" s="415"/>
      <c r="H142" s="411"/>
      <c r="I142" s="411"/>
      <c r="J142" s="415"/>
      <c r="K142" s="415"/>
      <c r="L142" s="415"/>
      <c r="M142" s="415"/>
      <c r="N142" s="414"/>
      <c r="O142" s="414"/>
      <c r="P142" s="414"/>
      <c r="Q142" s="414"/>
      <c r="R142" s="101">
        <f t="shared" si="2"/>
        <v>0</v>
      </c>
    </row>
    <row r="143" spans="3:18" ht="14.5" thickBot="1" x14ac:dyDescent="0.4">
      <c r="C143" s="105">
        <f>'Everyday Formulas'!I146</f>
        <v>0</v>
      </c>
      <c r="D143" s="85"/>
      <c r="E143" s="100">
        <f>'Everyday Formulas'!P146</f>
        <v>0</v>
      </c>
      <c r="F143" s="415"/>
      <c r="G143" s="415"/>
      <c r="H143" s="411"/>
      <c r="I143" s="411"/>
      <c r="J143" s="415"/>
      <c r="K143" s="415"/>
      <c r="L143" s="415"/>
      <c r="M143" s="415"/>
      <c r="N143" s="414"/>
      <c r="O143" s="414"/>
      <c r="P143" s="414"/>
      <c r="Q143" s="414"/>
      <c r="R143" s="101">
        <f t="shared" si="2"/>
        <v>0</v>
      </c>
    </row>
    <row r="144" spans="3:18" ht="14.5" thickBot="1" x14ac:dyDescent="0.4">
      <c r="C144" s="105">
        <f>'Everyday Formulas'!I147</f>
        <v>0</v>
      </c>
      <c r="D144" s="85"/>
      <c r="E144" s="100">
        <f>'Everyday Formulas'!P147</f>
        <v>0</v>
      </c>
      <c r="F144" s="415"/>
      <c r="G144" s="415"/>
      <c r="H144" s="411"/>
      <c r="I144" s="411"/>
      <c r="J144" s="415"/>
      <c r="K144" s="415"/>
      <c r="L144" s="415"/>
      <c r="M144" s="415"/>
      <c r="N144" s="414"/>
      <c r="O144" s="414"/>
      <c r="P144" s="414"/>
      <c r="Q144" s="414"/>
      <c r="R144" s="101">
        <f t="shared" si="2"/>
        <v>0</v>
      </c>
    </row>
    <row r="145" spans="3:18" ht="14.5" thickBot="1" x14ac:dyDescent="0.4">
      <c r="C145" s="105">
        <f>'Everyday Formulas'!I148</f>
        <v>0</v>
      </c>
      <c r="D145" s="85"/>
      <c r="E145" s="100">
        <f>'Everyday Formulas'!P148</f>
        <v>0</v>
      </c>
      <c r="F145" s="415"/>
      <c r="G145" s="415"/>
      <c r="H145" s="411"/>
      <c r="I145" s="411"/>
      <c r="J145" s="415"/>
      <c r="K145" s="415"/>
      <c r="L145" s="415"/>
      <c r="M145" s="415"/>
      <c r="N145" s="414"/>
      <c r="O145" s="414"/>
      <c r="P145" s="414"/>
      <c r="Q145" s="414"/>
      <c r="R145" s="101">
        <f t="shared" si="2"/>
        <v>0</v>
      </c>
    </row>
    <row r="146" spans="3:18" ht="14.5" thickBot="1" x14ac:dyDescent="0.4">
      <c r="C146" s="105">
        <f>'Everyday Formulas'!I149</f>
        <v>0</v>
      </c>
      <c r="D146" s="85"/>
      <c r="E146" s="100">
        <f>'Everyday Formulas'!P149</f>
        <v>0</v>
      </c>
      <c r="F146" s="415"/>
      <c r="G146" s="415"/>
      <c r="H146" s="411"/>
      <c r="I146" s="411"/>
      <c r="J146" s="415"/>
      <c r="K146" s="415"/>
      <c r="L146" s="415"/>
      <c r="M146" s="415"/>
      <c r="N146" s="414"/>
      <c r="O146" s="414"/>
      <c r="P146" s="414"/>
      <c r="Q146" s="414"/>
      <c r="R146" s="101">
        <f t="shared" si="2"/>
        <v>0</v>
      </c>
    </row>
    <row r="147" spans="3:18" ht="14.5" thickBot="1" x14ac:dyDescent="0.4">
      <c r="C147" s="105">
        <f>'Everyday Formulas'!I150</f>
        <v>0</v>
      </c>
      <c r="D147" s="85"/>
      <c r="E147" s="100">
        <f>'Everyday Formulas'!P150</f>
        <v>0</v>
      </c>
      <c r="F147" s="415"/>
      <c r="G147" s="415"/>
      <c r="H147" s="411"/>
      <c r="I147" s="411"/>
      <c r="J147" s="415"/>
      <c r="K147" s="415"/>
      <c r="L147" s="415"/>
      <c r="M147" s="415"/>
      <c r="N147" s="414"/>
      <c r="O147" s="414"/>
      <c r="P147" s="414"/>
      <c r="Q147" s="414"/>
      <c r="R147" s="101">
        <f t="shared" si="2"/>
        <v>0</v>
      </c>
    </row>
    <row r="148" spans="3:18" ht="14.5" thickBot="1" x14ac:dyDescent="0.4">
      <c r="C148" s="105">
        <f>'Everyday Formulas'!I151</f>
        <v>0</v>
      </c>
      <c r="D148" s="85"/>
      <c r="E148" s="100">
        <f>'Everyday Formulas'!P151</f>
        <v>0</v>
      </c>
      <c r="F148" s="415"/>
      <c r="G148" s="415"/>
      <c r="H148" s="411"/>
      <c r="I148" s="411"/>
      <c r="J148" s="415"/>
      <c r="K148" s="415"/>
      <c r="L148" s="415"/>
      <c r="M148" s="415"/>
      <c r="N148" s="414"/>
      <c r="O148" s="414"/>
      <c r="P148" s="414"/>
      <c r="Q148" s="414"/>
      <c r="R148" s="101">
        <f t="shared" si="2"/>
        <v>0</v>
      </c>
    </row>
    <row r="149" spans="3:18" ht="14.5" thickBot="1" x14ac:dyDescent="0.4">
      <c r="C149" s="105">
        <f>'Everyday Formulas'!I152</f>
        <v>0</v>
      </c>
      <c r="D149" s="85"/>
      <c r="E149" s="100">
        <f>'Everyday Formulas'!P152</f>
        <v>0</v>
      </c>
      <c r="F149" s="415"/>
      <c r="G149" s="415"/>
      <c r="H149" s="411"/>
      <c r="I149" s="411"/>
      <c r="J149" s="415"/>
      <c r="K149" s="415"/>
      <c r="L149" s="415"/>
      <c r="M149" s="415"/>
      <c r="N149" s="414"/>
      <c r="O149" s="414"/>
      <c r="P149" s="414"/>
      <c r="Q149" s="414"/>
      <c r="R149" s="101">
        <f t="shared" si="2"/>
        <v>0</v>
      </c>
    </row>
    <row r="150" spans="3:18" ht="14.5" thickBot="1" x14ac:dyDescent="0.4">
      <c r="C150" s="105">
        <f>'Everyday Formulas'!I153</f>
        <v>0</v>
      </c>
      <c r="D150" s="85"/>
      <c r="E150" s="100">
        <f>'Everyday Formulas'!P153</f>
        <v>0</v>
      </c>
      <c r="F150" s="415"/>
      <c r="G150" s="415"/>
      <c r="H150" s="411"/>
      <c r="I150" s="411"/>
      <c r="J150" s="415"/>
      <c r="K150" s="415"/>
      <c r="L150" s="415"/>
      <c r="M150" s="415"/>
      <c r="N150" s="414"/>
      <c r="O150" s="414"/>
      <c r="P150" s="414"/>
      <c r="Q150" s="414"/>
      <c r="R150" s="101">
        <f t="shared" si="2"/>
        <v>0</v>
      </c>
    </row>
    <row r="151" spans="3:18" ht="14.5" thickBot="1" x14ac:dyDescent="0.4">
      <c r="C151" s="105">
        <f>'Everyday Formulas'!I154</f>
        <v>0</v>
      </c>
      <c r="D151" s="85"/>
      <c r="E151" s="100">
        <f>'Everyday Formulas'!P154</f>
        <v>0</v>
      </c>
      <c r="F151" s="415"/>
      <c r="G151" s="415"/>
      <c r="H151" s="411"/>
      <c r="I151" s="411"/>
      <c r="J151" s="415"/>
      <c r="K151" s="415"/>
      <c r="L151" s="415"/>
      <c r="M151" s="415"/>
      <c r="N151" s="414"/>
      <c r="O151" s="414"/>
      <c r="P151" s="414"/>
      <c r="Q151" s="414"/>
      <c r="R151" s="101">
        <f t="shared" si="2"/>
        <v>0</v>
      </c>
    </row>
    <row r="152" spans="3:18" ht="14.5" thickBot="1" x14ac:dyDescent="0.4">
      <c r="C152" s="105">
        <f>'Everyday Formulas'!I155</f>
        <v>0</v>
      </c>
      <c r="D152" s="85"/>
      <c r="E152" s="100">
        <f>'Everyday Formulas'!P155</f>
        <v>0</v>
      </c>
      <c r="F152" s="415"/>
      <c r="G152" s="415"/>
      <c r="H152" s="411"/>
      <c r="I152" s="411"/>
      <c r="J152" s="415"/>
      <c r="K152" s="415"/>
      <c r="L152" s="415"/>
      <c r="M152" s="415"/>
      <c r="N152" s="414"/>
      <c r="O152" s="414"/>
      <c r="P152" s="414"/>
      <c r="Q152" s="414"/>
      <c r="R152" s="101">
        <f t="shared" si="2"/>
        <v>0</v>
      </c>
    </row>
    <row r="153" spans="3:18" ht="14.5" thickBot="1" x14ac:dyDescent="0.4">
      <c r="C153" s="105">
        <f>'Everyday Formulas'!I156</f>
        <v>0</v>
      </c>
      <c r="D153" s="85"/>
      <c r="E153" s="100">
        <f>'Everyday Formulas'!P156</f>
        <v>0</v>
      </c>
      <c r="F153" s="415"/>
      <c r="G153" s="415"/>
      <c r="H153" s="411"/>
      <c r="I153" s="411"/>
      <c r="J153" s="415"/>
      <c r="K153" s="415"/>
      <c r="L153" s="415"/>
      <c r="M153" s="415"/>
      <c r="N153" s="414"/>
      <c r="O153" s="414"/>
      <c r="P153" s="414"/>
      <c r="Q153" s="414"/>
      <c r="R153" s="101">
        <f t="shared" si="2"/>
        <v>0</v>
      </c>
    </row>
    <row r="154" spans="3:18" ht="14.5" thickBot="1" x14ac:dyDescent="0.4">
      <c r="C154" s="105">
        <f>'Everyday Formulas'!I157</f>
        <v>0</v>
      </c>
      <c r="D154" s="85"/>
      <c r="E154" s="100">
        <f>'Everyday Formulas'!P157</f>
        <v>0</v>
      </c>
      <c r="F154" s="415"/>
      <c r="G154" s="415"/>
      <c r="H154" s="411"/>
      <c r="I154" s="411"/>
      <c r="J154" s="415"/>
      <c r="K154" s="415"/>
      <c r="L154" s="415"/>
      <c r="M154" s="415"/>
      <c r="N154" s="414"/>
      <c r="O154" s="414"/>
      <c r="P154" s="414"/>
      <c r="Q154" s="414"/>
      <c r="R154" s="101">
        <f t="shared" si="2"/>
        <v>0</v>
      </c>
    </row>
    <row r="155" spans="3:18" ht="14.5" thickBot="1" x14ac:dyDescent="0.4">
      <c r="C155" s="105">
        <f>'Everyday Formulas'!I158</f>
        <v>0</v>
      </c>
      <c r="D155" s="85"/>
      <c r="E155" s="100">
        <f>'Everyday Formulas'!P158</f>
        <v>0</v>
      </c>
      <c r="F155" s="415"/>
      <c r="G155" s="415"/>
      <c r="H155" s="411"/>
      <c r="I155" s="411"/>
      <c r="J155" s="415"/>
      <c r="K155" s="415"/>
      <c r="L155" s="415"/>
      <c r="M155" s="415"/>
      <c r="N155" s="414"/>
      <c r="O155" s="414"/>
      <c r="P155" s="414"/>
      <c r="Q155" s="414"/>
      <c r="R155" s="101">
        <f t="shared" si="2"/>
        <v>0</v>
      </c>
    </row>
    <row r="156" spans="3:18" ht="14.5" thickBot="1" x14ac:dyDescent="0.4">
      <c r="C156" s="105">
        <f>'Everyday Formulas'!I159</f>
        <v>0</v>
      </c>
      <c r="D156" s="85"/>
      <c r="E156" s="100">
        <f>'Everyday Formulas'!P159</f>
        <v>0</v>
      </c>
      <c r="F156" s="415"/>
      <c r="G156" s="415"/>
      <c r="H156" s="411"/>
      <c r="I156" s="411"/>
      <c r="J156" s="415"/>
      <c r="K156" s="415"/>
      <c r="L156" s="415"/>
      <c r="M156" s="415"/>
      <c r="N156" s="414"/>
      <c r="O156" s="414"/>
      <c r="P156" s="414"/>
      <c r="Q156" s="414"/>
      <c r="R156" s="101">
        <f t="shared" si="2"/>
        <v>0</v>
      </c>
    </row>
    <row r="157" spans="3:18" ht="14.5" thickBot="1" x14ac:dyDescent="0.4">
      <c r="C157" s="105">
        <f>'Everyday Formulas'!I160</f>
        <v>0</v>
      </c>
      <c r="D157" s="85"/>
      <c r="E157" s="100">
        <f>'Everyday Formulas'!P160</f>
        <v>0</v>
      </c>
      <c r="F157" s="415"/>
      <c r="G157" s="415"/>
      <c r="H157" s="411"/>
      <c r="I157" s="411"/>
      <c r="J157" s="415"/>
      <c r="K157" s="415"/>
      <c r="L157" s="415"/>
      <c r="M157" s="415"/>
      <c r="N157" s="414"/>
      <c r="O157" s="414"/>
      <c r="P157" s="414"/>
      <c r="Q157" s="414"/>
      <c r="R157" s="101">
        <f t="shared" si="2"/>
        <v>0</v>
      </c>
    </row>
    <row r="158" spans="3:18" ht="14.5" thickBot="1" x14ac:dyDescent="0.4">
      <c r="C158" s="105">
        <f>'Everyday Formulas'!I161</f>
        <v>0</v>
      </c>
      <c r="D158" s="85"/>
      <c r="E158" s="100">
        <f>'Everyday Formulas'!P161</f>
        <v>0</v>
      </c>
      <c r="F158" s="415"/>
      <c r="G158" s="415"/>
      <c r="H158" s="411"/>
      <c r="I158" s="411"/>
      <c r="J158" s="415"/>
      <c r="K158" s="415"/>
      <c r="L158" s="415"/>
      <c r="M158" s="415"/>
      <c r="N158" s="414"/>
      <c r="O158" s="414"/>
      <c r="P158" s="414"/>
      <c r="Q158" s="414"/>
      <c r="R158" s="101">
        <f t="shared" si="2"/>
        <v>0</v>
      </c>
    </row>
    <row r="159" spans="3:18" ht="14.5" thickBot="1" x14ac:dyDescent="0.4">
      <c r="C159" s="105">
        <f>'Everyday Formulas'!I162</f>
        <v>0</v>
      </c>
      <c r="D159" s="85"/>
      <c r="E159" s="100">
        <f>'Everyday Formulas'!P162</f>
        <v>0</v>
      </c>
      <c r="F159" s="415"/>
      <c r="G159" s="415"/>
      <c r="H159" s="411"/>
      <c r="I159" s="411"/>
      <c r="J159" s="415"/>
      <c r="K159" s="415"/>
      <c r="L159" s="415"/>
      <c r="M159" s="415"/>
      <c r="N159" s="414"/>
      <c r="O159" s="414"/>
      <c r="P159" s="414"/>
      <c r="Q159" s="414"/>
      <c r="R159" s="101">
        <f t="shared" si="2"/>
        <v>0</v>
      </c>
    </row>
    <row r="160" spans="3:18" ht="14.5" thickBot="1" x14ac:dyDescent="0.4">
      <c r="C160" s="105">
        <f>'Everyday Formulas'!I163</f>
        <v>0</v>
      </c>
      <c r="D160" s="85"/>
      <c r="E160" s="100">
        <f>'Everyday Formulas'!P163</f>
        <v>0</v>
      </c>
      <c r="F160" s="415"/>
      <c r="G160" s="415"/>
      <c r="H160" s="411"/>
      <c r="I160" s="411"/>
      <c r="J160" s="415"/>
      <c r="K160" s="415"/>
      <c r="L160" s="415"/>
      <c r="M160" s="415"/>
      <c r="N160" s="414"/>
      <c r="O160" s="414"/>
      <c r="P160" s="414"/>
      <c r="Q160" s="414"/>
      <c r="R160" s="101">
        <f t="shared" si="2"/>
        <v>0</v>
      </c>
    </row>
    <row r="161" spans="3:18" ht="14.5" thickBot="1" x14ac:dyDescent="0.4">
      <c r="C161" s="105">
        <f>'Everyday Formulas'!I164</f>
        <v>0</v>
      </c>
      <c r="D161" s="85"/>
      <c r="E161" s="100">
        <f>'Everyday Formulas'!P164</f>
        <v>0</v>
      </c>
      <c r="F161" s="415"/>
      <c r="G161" s="415"/>
      <c r="H161" s="411"/>
      <c r="I161" s="411"/>
      <c r="J161" s="415"/>
      <c r="K161" s="415"/>
      <c r="L161" s="415"/>
      <c r="M161" s="415"/>
      <c r="N161" s="414"/>
      <c r="O161" s="414"/>
      <c r="P161" s="414"/>
      <c r="Q161" s="414"/>
      <c r="R161" s="101">
        <f t="shared" si="2"/>
        <v>0</v>
      </c>
    </row>
    <row r="162" spans="3:18" ht="14.5" thickBot="1" x14ac:dyDescent="0.4">
      <c r="C162" s="105">
        <f>'Everyday Formulas'!I165</f>
        <v>0</v>
      </c>
      <c r="D162" s="85"/>
      <c r="E162" s="100">
        <f>'Everyday Formulas'!P165</f>
        <v>0</v>
      </c>
      <c r="F162" s="415"/>
      <c r="G162" s="415"/>
      <c r="H162" s="411"/>
      <c r="I162" s="411"/>
      <c r="J162" s="415"/>
      <c r="K162" s="415"/>
      <c r="L162" s="415"/>
      <c r="M162" s="415"/>
      <c r="N162" s="414"/>
      <c r="O162" s="414"/>
      <c r="P162" s="414"/>
      <c r="Q162" s="414"/>
      <c r="R162" s="101">
        <f t="shared" si="2"/>
        <v>0</v>
      </c>
    </row>
    <row r="163" spans="3:18" ht="14.5" thickBot="1" x14ac:dyDescent="0.4">
      <c r="C163" s="105">
        <f>'Everyday Formulas'!I166</f>
        <v>0</v>
      </c>
      <c r="D163" s="85"/>
      <c r="E163" s="100">
        <f>'Everyday Formulas'!P166</f>
        <v>0</v>
      </c>
      <c r="F163" s="415"/>
      <c r="G163" s="415"/>
      <c r="H163" s="411"/>
      <c r="I163" s="411"/>
      <c r="J163" s="415"/>
      <c r="K163" s="415"/>
      <c r="L163" s="415"/>
      <c r="M163" s="415"/>
      <c r="N163" s="414"/>
      <c r="O163" s="414"/>
      <c r="P163" s="414"/>
      <c r="Q163" s="414"/>
      <c r="R163" s="101">
        <f t="shared" si="2"/>
        <v>0</v>
      </c>
    </row>
    <row r="164" spans="3:18" ht="14.5" thickBot="1" x14ac:dyDescent="0.4">
      <c r="C164" s="105">
        <f>'Everyday Formulas'!I167</f>
        <v>0</v>
      </c>
      <c r="D164" s="85"/>
      <c r="E164" s="100">
        <f>'Everyday Formulas'!P167</f>
        <v>0</v>
      </c>
      <c r="F164" s="415"/>
      <c r="G164" s="415"/>
      <c r="H164" s="411"/>
      <c r="I164" s="411"/>
      <c r="J164" s="415"/>
      <c r="K164" s="415"/>
      <c r="L164" s="415"/>
      <c r="M164" s="415"/>
      <c r="N164" s="414"/>
      <c r="O164" s="414"/>
      <c r="P164" s="414"/>
      <c r="Q164" s="414"/>
      <c r="R164" s="101">
        <f t="shared" si="2"/>
        <v>0</v>
      </c>
    </row>
    <row r="165" spans="3:18" ht="14.5" thickBot="1" x14ac:dyDescent="0.4">
      <c r="C165" s="105">
        <f>'Everyday Formulas'!I168</f>
        <v>0</v>
      </c>
      <c r="D165" s="85"/>
      <c r="E165" s="100">
        <f>'Everyday Formulas'!P168</f>
        <v>0</v>
      </c>
      <c r="F165" s="415"/>
      <c r="G165" s="415"/>
      <c r="H165" s="411"/>
      <c r="I165" s="411"/>
      <c r="J165" s="415"/>
      <c r="K165" s="415"/>
      <c r="L165" s="415"/>
      <c r="M165" s="415"/>
      <c r="N165" s="414"/>
      <c r="O165" s="414"/>
      <c r="P165" s="414"/>
      <c r="Q165" s="414"/>
      <c r="R165" s="101">
        <f t="shared" si="2"/>
        <v>0</v>
      </c>
    </row>
    <row r="166" spans="3:18" ht="14.5" thickBot="1" x14ac:dyDescent="0.4">
      <c r="C166" s="105">
        <f>'Everyday Formulas'!I169</f>
        <v>0</v>
      </c>
      <c r="D166" s="85"/>
      <c r="E166" s="100">
        <f>'Everyday Formulas'!P169</f>
        <v>0</v>
      </c>
      <c r="F166" s="415"/>
      <c r="G166" s="415"/>
      <c r="H166" s="411"/>
      <c r="I166" s="411"/>
      <c r="J166" s="415"/>
      <c r="K166" s="415"/>
      <c r="L166" s="415"/>
      <c r="M166" s="415"/>
      <c r="N166" s="414"/>
      <c r="O166" s="414"/>
      <c r="P166" s="414"/>
      <c r="Q166" s="414"/>
      <c r="R166" s="101">
        <f t="shared" si="2"/>
        <v>0</v>
      </c>
    </row>
    <row r="167" spans="3:18" ht="14.5" thickBot="1" x14ac:dyDescent="0.4">
      <c r="C167" s="105">
        <f>'Everyday Formulas'!I170</f>
        <v>0</v>
      </c>
      <c r="D167" s="85"/>
      <c r="E167" s="100">
        <f>'Everyday Formulas'!P170</f>
        <v>0</v>
      </c>
      <c r="F167" s="415"/>
      <c r="G167" s="415"/>
      <c r="H167" s="411"/>
      <c r="I167" s="411"/>
      <c r="J167" s="415"/>
      <c r="K167" s="415"/>
      <c r="L167" s="415"/>
      <c r="M167" s="415"/>
      <c r="N167" s="414"/>
      <c r="O167" s="414"/>
      <c r="P167" s="414"/>
      <c r="Q167" s="414"/>
      <c r="R167" s="101">
        <f t="shared" si="2"/>
        <v>0</v>
      </c>
    </row>
    <row r="168" spans="3:18" ht="14.5" thickBot="1" x14ac:dyDescent="0.4">
      <c r="C168" s="105">
        <f>'Everyday Formulas'!I171</f>
        <v>0</v>
      </c>
      <c r="D168" s="85"/>
      <c r="E168" s="100">
        <f>'Everyday Formulas'!P171</f>
        <v>0</v>
      </c>
      <c r="F168" s="415"/>
      <c r="G168" s="415"/>
      <c r="H168" s="411"/>
      <c r="I168" s="411"/>
      <c r="J168" s="415"/>
      <c r="K168" s="415"/>
      <c r="L168" s="415"/>
      <c r="M168" s="415"/>
      <c r="N168" s="414"/>
      <c r="O168" s="414"/>
      <c r="P168" s="414"/>
      <c r="Q168" s="414"/>
      <c r="R168" s="101">
        <f t="shared" si="2"/>
        <v>0</v>
      </c>
    </row>
    <row r="169" spans="3:18" ht="14.5" thickBot="1" x14ac:dyDescent="0.4">
      <c r="C169" s="105">
        <f>'Everyday Formulas'!I172</f>
        <v>0</v>
      </c>
      <c r="D169" s="85"/>
      <c r="E169" s="100">
        <f>'Everyday Formulas'!P172</f>
        <v>0</v>
      </c>
      <c r="F169" s="415"/>
      <c r="G169" s="415"/>
      <c r="H169" s="411"/>
      <c r="I169" s="411"/>
      <c r="J169" s="415"/>
      <c r="K169" s="415"/>
      <c r="L169" s="415"/>
      <c r="M169" s="415"/>
      <c r="N169" s="414"/>
      <c r="O169" s="414"/>
      <c r="P169" s="414"/>
      <c r="Q169" s="414"/>
      <c r="R169" s="101">
        <f t="shared" si="2"/>
        <v>0</v>
      </c>
    </row>
    <row r="170" spans="3:18" ht="14.5" thickBot="1" x14ac:dyDescent="0.4">
      <c r="C170" s="105">
        <f>'Everyday Formulas'!I173</f>
        <v>0</v>
      </c>
      <c r="D170" s="85"/>
      <c r="E170" s="100">
        <f>'Everyday Formulas'!P173</f>
        <v>0</v>
      </c>
      <c r="F170" s="415"/>
      <c r="G170" s="415"/>
      <c r="H170" s="411"/>
      <c r="I170" s="411"/>
      <c r="J170" s="415"/>
      <c r="K170" s="415"/>
      <c r="L170" s="415"/>
      <c r="M170" s="415"/>
      <c r="N170" s="414"/>
      <c r="O170" s="414"/>
      <c r="P170" s="414"/>
      <c r="Q170" s="414"/>
      <c r="R170" s="101">
        <f t="shared" si="2"/>
        <v>0</v>
      </c>
    </row>
    <row r="171" spans="3:18" ht="14.5" thickBot="1" x14ac:dyDescent="0.4">
      <c r="C171" s="105">
        <f>'Everyday Formulas'!I174</f>
        <v>0</v>
      </c>
      <c r="D171" s="85"/>
      <c r="E171" s="100">
        <f>'Everyday Formulas'!P174</f>
        <v>0</v>
      </c>
      <c r="F171" s="415"/>
      <c r="G171" s="415"/>
      <c r="H171" s="411"/>
      <c r="I171" s="411"/>
      <c r="J171" s="415"/>
      <c r="K171" s="415"/>
      <c r="L171" s="415"/>
      <c r="M171" s="415"/>
      <c r="N171" s="414"/>
      <c r="O171" s="414"/>
      <c r="P171" s="414"/>
      <c r="Q171" s="414"/>
      <c r="R171" s="101">
        <f t="shared" si="2"/>
        <v>0</v>
      </c>
    </row>
    <row r="172" spans="3:18" ht="14.5" thickBot="1" x14ac:dyDescent="0.4">
      <c r="C172" s="105">
        <f>'Everyday Formulas'!I175</f>
        <v>0</v>
      </c>
      <c r="D172" s="85"/>
      <c r="E172" s="100">
        <f>'Everyday Formulas'!P175</f>
        <v>0</v>
      </c>
      <c r="F172" s="415"/>
      <c r="G172" s="415"/>
      <c r="H172" s="411"/>
      <c r="I172" s="411"/>
      <c r="J172" s="415"/>
      <c r="K172" s="415"/>
      <c r="L172" s="415"/>
      <c r="M172" s="415"/>
      <c r="N172" s="414"/>
      <c r="O172" s="414"/>
      <c r="P172" s="414"/>
      <c r="Q172" s="414"/>
      <c r="R172" s="101">
        <f t="shared" si="2"/>
        <v>0</v>
      </c>
    </row>
    <row r="173" spans="3:18" ht="14.5" thickBot="1" x14ac:dyDescent="0.4">
      <c r="C173" s="105">
        <f>'Everyday Formulas'!I176</f>
        <v>0</v>
      </c>
      <c r="D173" s="85"/>
      <c r="E173" s="100">
        <f>'Everyday Formulas'!P176</f>
        <v>0</v>
      </c>
      <c r="F173" s="415"/>
      <c r="G173" s="415"/>
      <c r="H173" s="411"/>
      <c r="I173" s="411"/>
      <c r="J173" s="415"/>
      <c r="K173" s="415"/>
      <c r="L173" s="415"/>
      <c r="M173" s="415"/>
      <c r="N173" s="414"/>
      <c r="O173" s="414"/>
      <c r="P173" s="414"/>
      <c r="Q173" s="414"/>
      <c r="R173" s="101">
        <f t="shared" si="2"/>
        <v>0</v>
      </c>
    </row>
    <row r="174" spans="3:18" ht="14.5" thickBot="1" x14ac:dyDescent="0.4">
      <c r="C174" s="105">
        <f>'Everyday Formulas'!I177</f>
        <v>0</v>
      </c>
      <c r="D174" s="85"/>
      <c r="E174" s="100">
        <f>'Everyday Formulas'!P177</f>
        <v>0</v>
      </c>
      <c r="F174" s="415"/>
      <c r="G174" s="415"/>
      <c r="H174" s="411"/>
      <c r="I174" s="411"/>
      <c r="J174" s="415"/>
      <c r="K174" s="415"/>
      <c r="L174" s="415"/>
      <c r="M174" s="415"/>
      <c r="N174" s="414"/>
      <c r="O174" s="414"/>
      <c r="P174" s="414"/>
      <c r="Q174" s="414"/>
      <c r="R174" s="101">
        <f t="shared" si="2"/>
        <v>0</v>
      </c>
    </row>
    <row r="175" spans="3:18" ht="14.5" thickBot="1" x14ac:dyDescent="0.4">
      <c r="C175" s="105">
        <f>'Everyday Formulas'!I178</f>
        <v>0</v>
      </c>
      <c r="D175" s="85"/>
      <c r="E175" s="100">
        <f>'Everyday Formulas'!P178</f>
        <v>0</v>
      </c>
      <c r="F175" s="415"/>
      <c r="G175" s="415"/>
      <c r="H175" s="411"/>
      <c r="I175" s="411"/>
      <c r="J175" s="415"/>
      <c r="K175" s="415"/>
      <c r="L175" s="415"/>
      <c r="M175" s="415"/>
      <c r="N175" s="414"/>
      <c r="O175" s="414"/>
      <c r="P175" s="414"/>
      <c r="Q175" s="414"/>
      <c r="R175" s="101">
        <f t="shared" si="2"/>
        <v>0</v>
      </c>
    </row>
    <row r="176" spans="3:18" ht="14.5" thickBot="1" x14ac:dyDescent="0.4">
      <c r="C176" s="105">
        <f>'Everyday Formulas'!I179</f>
        <v>0</v>
      </c>
      <c r="D176" s="85"/>
      <c r="E176" s="100">
        <f>'Everyday Formulas'!P179</f>
        <v>0</v>
      </c>
      <c r="F176" s="415"/>
      <c r="G176" s="415"/>
      <c r="H176" s="411"/>
      <c r="I176" s="411"/>
      <c r="J176" s="415"/>
      <c r="K176" s="415"/>
      <c r="L176" s="415"/>
      <c r="M176" s="415"/>
      <c r="N176" s="414"/>
      <c r="O176" s="414"/>
      <c r="P176" s="414"/>
      <c r="Q176" s="414"/>
      <c r="R176" s="101">
        <f t="shared" si="2"/>
        <v>0</v>
      </c>
    </row>
    <row r="177" spans="3:18" ht="14.5" thickBot="1" x14ac:dyDescent="0.4">
      <c r="C177" s="105">
        <f>'Everyday Formulas'!I180</f>
        <v>0</v>
      </c>
      <c r="D177" s="85"/>
      <c r="E177" s="100">
        <f>'Everyday Formulas'!P180</f>
        <v>0</v>
      </c>
      <c r="F177" s="415"/>
      <c r="G177" s="415"/>
      <c r="H177" s="411"/>
      <c r="I177" s="411"/>
      <c r="J177" s="415"/>
      <c r="K177" s="415"/>
      <c r="L177" s="415"/>
      <c r="M177" s="415"/>
      <c r="N177" s="414"/>
      <c r="O177" s="414"/>
      <c r="P177" s="414"/>
      <c r="Q177" s="414"/>
      <c r="R177" s="101">
        <f t="shared" si="2"/>
        <v>0</v>
      </c>
    </row>
    <row r="178" spans="3:18" ht="14.5" thickBot="1" x14ac:dyDescent="0.4">
      <c r="C178" s="105">
        <f>'Everyday Formulas'!I181</f>
        <v>0</v>
      </c>
      <c r="D178" s="85"/>
      <c r="E178" s="100">
        <f>'Everyday Formulas'!P181</f>
        <v>0</v>
      </c>
      <c r="F178" s="415"/>
      <c r="G178" s="415"/>
      <c r="H178" s="411"/>
      <c r="I178" s="411"/>
      <c r="J178" s="415"/>
      <c r="K178" s="415"/>
      <c r="L178" s="415"/>
      <c r="M178" s="415"/>
      <c r="N178" s="414"/>
      <c r="O178" s="414"/>
      <c r="P178" s="414"/>
      <c r="Q178" s="414"/>
      <c r="R178" s="101">
        <f t="shared" si="2"/>
        <v>0</v>
      </c>
    </row>
    <row r="179" spans="3:18" ht="14.5" thickBot="1" x14ac:dyDescent="0.4">
      <c r="C179" s="105">
        <f>'Everyday Formulas'!I182</f>
        <v>0</v>
      </c>
      <c r="D179" s="85"/>
      <c r="E179" s="100">
        <f>'Everyday Formulas'!P182</f>
        <v>0</v>
      </c>
      <c r="F179" s="415"/>
      <c r="G179" s="415"/>
      <c r="H179" s="411"/>
      <c r="I179" s="411"/>
      <c r="J179" s="415"/>
      <c r="K179" s="415"/>
      <c r="L179" s="415"/>
      <c r="M179" s="415"/>
      <c r="N179" s="414"/>
      <c r="O179" s="414"/>
      <c r="P179" s="414"/>
      <c r="Q179" s="414"/>
      <c r="R179" s="101">
        <f t="shared" si="2"/>
        <v>0</v>
      </c>
    </row>
    <row r="180" spans="3:18" ht="14.5" thickBot="1" x14ac:dyDescent="0.4">
      <c r="C180" s="105">
        <f>'Everyday Formulas'!I183</f>
        <v>0</v>
      </c>
      <c r="D180" s="85"/>
      <c r="E180" s="100">
        <f>'Everyday Formulas'!P183</f>
        <v>0</v>
      </c>
      <c r="F180" s="415"/>
      <c r="G180" s="415"/>
      <c r="H180" s="411"/>
      <c r="I180" s="411"/>
      <c r="J180" s="415"/>
      <c r="K180" s="415"/>
      <c r="L180" s="415"/>
      <c r="M180" s="415"/>
      <c r="N180" s="414"/>
      <c r="O180" s="414"/>
      <c r="P180" s="414"/>
      <c r="Q180" s="414"/>
      <c r="R180" s="101">
        <f t="shared" si="2"/>
        <v>0</v>
      </c>
    </row>
    <row r="181" spans="3:18" ht="14.5" thickBot="1" x14ac:dyDescent="0.4">
      <c r="C181" s="105">
        <f>'Everyday Formulas'!I184</f>
        <v>0</v>
      </c>
      <c r="D181" s="85"/>
      <c r="E181" s="100">
        <f>'Everyday Formulas'!P184</f>
        <v>0</v>
      </c>
      <c r="F181" s="415"/>
      <c r="G181" s="415"/>
      <c r="H181" s="411"/>
      <c r="I181" s="411"/>
      <c r="J181" s="415"/>
      <c r="K181" s="415"/>
      <c r="L181" s="415"/>
      <c r="M181" s="415"/>
      <c r="N181" s="414"/>
      <c r="O181" s="414"/>
      <c r="P181" s="414"/>
      <c r="Q181" s="414"/>
      <c r="R181" s="101">
        <f t="shared" si="2"/>
        <v>0</v>
      </c>
    </row>
    <row r="182" spans="3:18" ht="14.5" thickBot="1" x14ac:dyDescent="0.4">
      <c r="C182" s="105">
        <f>'Everyday Formulas'!I185</f>
        <v>0</v>
      </c>
      <c r="D182" s="85"/>
      <c r="E182" s="100">
        <f>'Everyday Formulas'!P185</f>
        <v>0</v>
      </c>
      <c r="F182" s="415"/>
      <c r="G182" s="415"/>
      <c r="H182" s="411"/>
      <c r="I182" s="411"/>
      <c r="J182" s="415"/>
      <c r="K182" s="415"/>
      <c r="L182" s="415"/>
      <c r="M182" s="415"/>
      <c r="N182" s="414"/>
      <c r="O182" s="414"/>
      <c r="P182" s="414"/>
      <c r="Q182" s="414"/>
      <c r="R182" s="101">
        <f t="shared" si="2"/>
        <v>0</v>
      </c>
    </row>
    <row r="183" spans="3:18" ht="14.5" thickBot="1" x14ac:dyDescent="0.4">
      <c r="C183" s="105">
        <f>'Everyday Formulas'!I186</f>
        <v>0</v>
      </c>
      <c r="D183" s="85"/>
      <c r="E183" s="100">
        <f>'Everyday Formulas'!P186</f>
        <v>0</v>
      </c>
      <c r="F183" s="415"/>
      <c r="G183" s="415"/>
      <c r="H183" s="411"/>
      <c r="I183" s="411"/>
      <c r="J183" s="415"/>
      <c r="K183" s="415"/>
      <c r="L183" s="415"/>
      <c r="M183" s="415"/>
      <c r="N183" s="414"/>
      <c r="O183" s="414"/>
      <c r="P183" s="414"/>
      <c r="Q183" s="414"/>
      <c r="R183" s="101">
        <f t="shared" si="2"/>
        <v>0</v>
      </c>
    </row>
    <row r="184" spans="3:18" ht="14.5" thickBot="1" x14ac:dyDescent="0.4">
      <c r="C184" s="105">
        <f>'Everyday Formulas'!I187</f>
        <v>0</v>
      </c>
      <c r="D184" s="85"/>
      <c r="E184" s="100">
        <f>'Everyday Formulas'!P187</f>
        <v>0</v>
      </c>
      <c r="F184" s="415"/>
      <c r="G184" s="415"/>
      <c r="H184" s="411"/>
      <c r="I184" s="411"/>
      <c r="J184" s="415"/>
      <c r="K184" s="415"/>
      <c r="L184" s="415"/>
      <c r="M184" s="415"/>
      <c r="N184" s="414"/>
      <c r="O184" s="414"/>
      <c r="P184" s="414"/>
      <c r="Q184" s="414"/>
      <c r="R184" s="101">
        <f t="shared" si="2"/>
        <v>0</v>
      </c>
    </row>
    <row r="185" spans="3:18" ht="14.5" thickBot="1" x14ac:dyDescent="0.4">
      <c r="C185" s="105">
        <f>'Everyday Formulas'!I188</f>
        <v>0</v>
      </c>
      <c r="D185" s="85"/>
      <c r="E185" s="100">
        <f>'Everyday Formulas'!P188</f>
        <v>0</v>
      </c>
      <c r="F185" s="415"/>
      <c r="G185" s="415"/>
      <c r="H185" s="411"/>
      <c r="I185" s="411"/>
      <c r="J185" s="415"/>
      <c r="K185" s="415"/>
      <c r="L185" s="415"/>
      <c r="M185" s="415"/>
      <c r="N185" s="414"/>
      <c r="O185" s="414"/>
      <c r="P185" s="414"/>
      <c r="Q185" s="414"/>
      <c r="R185" s="101">
        <f t="shared" si="2"/>
        <v>0</v>
      </c>
    </row>
    <row r="186" spans="3:18" ht="14.5" thickBot="1" x14ac:dyDescent="0.4">
      <c r="C186" s="105">
        <f>'Everyday Formulas'!I189</f>
        <v>0</v>
      </c>
      <c r="D186" s="85"/>
      <c r="E186" s="100">
        <f>'Everyday Formulas'!P189</f>
        <v>0</v>
      </c>
      <c r="F186" s="415"/>
      <c r="G186" s="415"/>
      <c r="H186" s="411"/>
      <c r="I186" s="411"/>
      <c r="J186" s="415"/>
      <c r="K186" s="415"/>
      <c r="L186" s="415"/>
      <c r="M186" s="415"/>
      <c r="N186" s="414"/>
      <c r="O186" s="414"/>
      <c r="P186" s="414"/>
      <c r="Q186" s="414"/>
      <c r="R186" s="101">
        <f t="shared" si="2"/>
        <v>0</v>
      </c>
    </row>
    <row r="187" spans="3:18" ht="14.5" thickBot="1" x14ac:dyDescent="0.4">
      <c r="C187" s="105">
        <f>'Everyday Formulas'!I190</f>
        <v>0</v>
      </c>
      <c r="D187" s="85"/>
      <c r="E187" s="100">
        <f>'Everyday Formulas'!P190</f>
        <v>0</v>
      </c>
      <c r="F187" s="415"/>
      <c r="G187" s="415"/>
      <c r="H187" s="411"/>
      <c r="I187" s="411"/>
      <c r="J187" s="415"/>
      <c r="K187" s="415"/>
      <c r="L187" s="415"/>
      <c r="M187" s="415"/>
      <c r="N187" s="414"/>
      <c r="O187" s="414"/>
      <c r="P187" s="414"/>
      <c r="Q187" s="414"/>
      <c r="R187" s="101">
        <f t="shared" si="2"/>
        <v>0</v>
      </c>
    </row>
    <row r="188" spans="3:18" ht="14.5" thickBot="1" x14ac:dyDescent="0.4">
      <c r="C188" s="105">
        <f>'Everyday Formulas'!I191</f>
        <v>0</v>
      </c>
      <c r="D188" s="85"/>
      <c r="E188" s="100">
        <f>'Everyday Formulas'!P191</f>
        <v>0</v>
      </c>
      <c r="F188" s="415"/>
      <c r="G188" s="415"/>
      <c r="H188" s="411"/>
      <c r="I188" s="411"/>
      <c r="J188" s="415"/>
      <c r="K188" s="415"/>
      <c r="L188" s="415"/>
      <c r="M188" s="415"/>
      <c r="N188" s="414"/>
      <c r="O188" s="414"/>
      <c r="P188" s="414"/>
      <c r="Q188" s="414"/>
      <c r="R188" s="101">
        <f t="shared" si="2"/>
        <v>0</v>
      </c>
    </row>
    <row r="189" spans="3:18" ht="14.5" thickBot="1" x14ac:dyDescent="0.4">
      <c r="C189" s="105">
        <f>'Everyday Formulas'!I192</f>
        <v>0</v>
      </c>
      <c r="D189" s="85"/>
      <c r="E189" s="100">
        <f>'Everyday Formulas'!P192</f>
        <v>0</v>
      </c>
      <c r="F189" s="415"/>
      <c r="G189" s="415"/>
      <c r="H189" s="411"/>
      <c r="I189" s="411"/>
      <c r="J189" s="415"/>
      <c r="K189" s="415"/>
      <c r="L189" s="415"/>
      <c r="M189" s="415"/>
      <c r="N189" s="414"/>
      <c r="O189" s="414"/>
      <c r="P189" s="414"/>
      <c r="Q189" s="414"/>
      <c r="R189" s="101">
        <f t="shared" si="2"/>
        <v>0</v>
      </c>
    </row>
    <row r="190" spans="3:18" ht="14.5" thickBot="1" x14ac:dyDescent="0.4">
      <c r="C190" s="105">
        <f>'Everyday Formulas'!I193</f>
        <v>0</v>
      </c>
      <c r="D190" s="85"/>
      <c r="E190" s="100">
        <f>'Everyday Formulas'!P193</f>
        <v>0</v>
      </c>
      <c r="F190" s="415"/>
      <c r="G190" s="415"/>
      <c r="H190" s="411"/>
      <c r="I190" s="411"/>
      <c r="J190" s="415"/>
      <c r="K190" s="415"/>
      <c r="L190" s="415"/>
      <c r="M190" s="415"/>
      <c r="N190" s="414"/>
      <c r="O190" s="414"/>
      <c r="P190" s="414"/>
      <c r="Q190" s="414"/>
      <c r="R190" s="101">
        <f t="shared" si="2"/>
        <v>0</v>
      </c>
    </row>
    <row r="191" spans="3:18" ht="14.5" thickBot="1" x14ac:dyDescent="0.4">
      <c r="C191" s="105">
        <f>'Everyday Formulas'!I194</f>
        <v>0</v>
      </c>
      <c r="D191" s="85"/>
      <c r="E191" s="100">
        <f>'Everyday Formulas'!P194</f>
        <v>0</v>
      </c>
      <c r="F191" s="415"/>
      <c r="G191" s="415"/>
      <c r="H191" s="411"/>
      <c r="I191" s="411"/>
      <c r="J191" s="415"/>
      <c r="K191" s="415"/>
      <c r="L191" s="415"/>
      <c r="M191" s="415"/>
      <c r="N191" s="414"/>
      <c r="O191" s="414"/>
      <c r="P191" s="414"/>
      <c r="Q191" s="414"/>
      <c r="R191" s="101">
        <f t="shared" si="2"/>
        <v>0</v>
      </c>
    </row>
    <row r="192" spans="3:18" ht="14.5" thickBot="1" x14ac:dyDescent="0.4">
      <c r="C192" s="105">
        <f>'Everyday Formulas'!I195</f>
        <v>0</v>
      </c>
      <c r="D192" s="85"/>
      <c r="E192" s="100">
        <f>'Everyday Formulas'!P195</f>
        <v>0</v>
      </c>
      <c r="F192" s="415"/>
      <c r="G192" s="415"/>
      <c r="H192" s="411"/>
      <c r="I192" s="411"/>
      <c r="J192" s="415"/>
      <c r="K192" s="415"/>
      <c r="L192" s="415"/>
      <c r="M192" s="415"/>
      <c r="N192" s="414"/>
      <c r="O192" s="414"/>
      <c r="P192" s="414"/>
      <c r="Q192" s="414"/>
      <c r="R192" s="101">
        <f t="shared" si="2"/>
        <v>0</v>
      </c>
    </row>
    <row r="193" spans="3:18" ht="14.5" thickBot="1" x14ac:dyDescent="0.4">
      <c r="C193" s="105">
        <f>'Everyday Formulas'!I196</f>
        <v>0</v>
      </c>
      <c r="D193" s="85"/>
      <c r="E193" s="100">
        <f>'Everyday Formulas'!P196</f>
        <v>0</v>
      </c>
      <c r="F193" s="415"/>
      <c r="G193" s="415"/>
      <c r="H193" s="411"/>
      <c r="I193" s="411"/>
      <c r="J193" s="415"/>
      <c r="K193" s="415"/>
      <c r="L193" s="415"/>
      <c r="M193" s="415"/>
      <c r="N193" s="414"/>
      <c r="O193" s="414"/>
      <c r="P193" s="414"/>
      <c r="Q193" s="414"/>
      <c r="R193" s="101">
        <f t="shared" si="2"/>
        <v>0</v>
      </c>
    </row>
    <row r="194" spans="3:18" ht="14.5" thickBot="1" x14ac:dyDescent="0.4">
      <c r="C194" s="105">
        <f>'Everyday Formulas'!I197</f>
        <v>0</v>
      </c>
      <c r="D194" s="85"/>
      <c r="E194" s="100">
        <f>'Everyday Formulas'!P197</f>
        <v>0</v>
      </c>
      <c r="F194" s="415"/>
      <c r="G194" s="415"/>
      <c r="H194" s="411"/>
      <c r="I194" s="411"/>
      <c r="J194" s="415"/>
      <c r="K194" s="415"/>
      <c r="L194" s="415"/>
      <c r="M194" s="415"/>
      <c r="N194" s="414"/>
      <c r="O194" s="414"/>
      <c r="P194" s="414"/>
      <c r="Q194" s="414"/>
      <c r="R194" s="101">
        <f t="shared" si="2"/>
        <v>0</v>
      </c>
    </row>
    <row r="195" spans="3:18" ht="14.5" thickBot="1" x14ac:dyDescent="0.4">
      <c r="C195" s="105">
        <f>'Everyday Formulas'!I198</f>
        <v>0</v>
      </c>
      <c r="D195" s="85"/>
      <c r="E195" s="100">
        <f>'Everyday Formulas'!P198</f>
        <v>0</v>
      </c>
      <c r="F195" s="415"/>
      <c r="G195" s="415"/>
      <c r="H195" s="411"/>
      <c r="I195" s="411"/>
      <c r="J195" s="415"/>
      <c r="K195" s="415"/>
      <c r="L195" s="415"/>
      <c r="M195" s="415"/>
      <c r="N195" s="414"/>
      <c r="O195" s="414"/>
      <c r="P195" s="414"/>
      <c r="Q195" s="414"/>
      <c r="R195" s="101">
        <f t="shared" si="2"/>
        <v>0</v>
      </c>
    </row>
    <row r="196" spans="3:18" ht="14.5" thickBot="1" x14ac:dyDescent="0.4">
      <c r="C196" s="105">
        <f>'Everyday Formulas'!I199</f>
        <v>0</v>
      </c>
      <c r="D196" s="85"/>
      <c r="E196" s="100">
        <f>'Everyday Formulas'!P199</f>
        <v>0</v>
      </c>
      <c r="F196" s="415"/>
      <c r="G196" s="415"/>
      <c r="H196" s="411"/>
      <c r="I196" s="411"/>
      <c r="J196" s="415"/>
      <c r="K196" s="415"/>
      <c r="L196" s="415"/>
      <c r="M196" s="415"/>
      <c r="N196" s="414"/>
      <c r="O196" s="414"/>
      <c r="P196" s="414"/>
      <c r="Q196" s="414"/>
      <c r="R196" s="101">
        <f t="shared" si="2"/>
        <v>0</v>
      </c>
    </row>
    <row r="197" spans="3:18" ht="14.5" thickBot="1" x14ac:dyDescent="0.4">
      <c r="C197" s="105">
        <f>'Everyday Formulas'!I200</f>
        <v>0</v>
      </c>
      <c r="D197" s="85"/>
      <c r="E197" s="100">
        <f>'Everyday Formulas'!P200</f>
        <v>0</v>
      </c>
      <c r="F197" s="415"/>
      <c r="G197" s="415"/>
      <c r="H197" s="411"/>
      <c r="I197" s="411"/>
      <c r="J197" s="415"/>
      <c r="K197" s="415"/>
      <c r="L197" s="415"/>
      <c r="M197" s="415"/>
      <c r="N197" s="414"/>
      <c r="O197" s="414"/>
      <c r="P197" s="414"/>
      <c r="Q197" s="414"/>
      <c r="R197" s="101">
        <f t="shared" si="2"/>
        <v>0</v>
      </c>
    </row>
    <row r="198" spans="3:18" ht="14.5" thickBot="1" x14ac:dyDescent="0.4">
      <c r="C198" s="105">
        <f>'Everyday Formulas'!I201</f>
        <v>0</v>
      </c>
      <c r="D198" s="85"/>
      <c r="E198" s="100">
        <f>'Everyday Formulas'!P201</f>
        <v>0</v>
      </c>
      <c r="F198" s="415"/>
      <c r="G198" s="415"/>
      <c r="H198" s="411"/>
      <c r="I198" s="411"/>
      <c r="J198" s="415"/>
      <c r="K198" s="415"/>
      <c r="L198" s="415"/>
      <c r="M198" s="415"/>
      <c r="N198" s="414"/>
      <c r="O198" s="414"/>
      <c r="P198" s="414"/>
      <c r="Q198" s="414"/>
      <c r="R198" s="101">
        <f t="shared" si="2"/>
        <v>0</v>
      </c>
    </row>
    <row r="199" spans="3:18" ht="14.5" thickBot="1" x14ac:dyDescent="0.4">
      <c r="C199" s="105">
        <f>'Everyday Formulas'!I202</f>
        <v>0</v>
      </c>
      <c r="D199" s="85"/>
      <c r="E199" s="100">
        <f>'Everyday Formulas'!P202</f>
        <v>0</v>
      </c>
      <c r="F199" s="415"/>
      <c r="G199" s="415"/>
      <c r="H199" s="411"/>
      <c r="I199" s="411"/>
      <c r="J199" s="415"/>
      <c r="K199" s="415"/>
      <c r="L199" s="415"/>
      <c r="M199" s="415"/>
      <c r="N199" s="414"/>
      <c r="O199" s="414"/>
      <c r="P199" s="414"/>
      <c r="Q199" s="414"/>
      <c r="R199" s="101">
        <f t="shared" si="2"/>
        <v>0</v>
      </c>
    </row>
    <row r="200" spans="3:18" ht="14.5" thickBot="1" x14ac:dyDescent="0.4">
      <c r="C200" s="105">
        <f>'Everyday Formulas'!I203</f>
        <v>0</v>
      </c>
      <c r="D200" s="85"/>
      <c r="E200" s="100">
        <f>'Everyday Formulas'!P203</f>
        <v>0</v>
      </c>
      <c r="F200" s="415"/>
      <c r="G200" s="415"/>
      <c r="H200" s="411"/>
      <c r="I200" s="411"/>
      <c r="J200" s="415"/>
      <c r="K200" s="415"/>
      <c r="L200" s="415"/>
      <c r="M200" s="415"/>
      <c r="N200" s="414"/>
      <c r="O200" s="414"/>
      <c r="P200" s="414"/>
      <c r="Q200" s="414"/>
      <c r="R200" s="101">
        <f t="shared" si="2"/>
        <v>0</v>
      </c>
    </row>
    <row r="201" spans="3:18" ht="14.5" thickBot="1" x14ac:dyDescent="0.4">
      <c r="C201" s="105">
        <f>'Everyday Formulas'!I204</f>
        <v>0</v>
      </c>
      <c r="D201" s="85"/>
      <c r="E201" s="100">
        <f>'Everyday Formulas'!P204</f>
        <v>0</v>
      </c>
      <c r="F201" s="415"/>
      <c r="G201" s="415"/>
      <c r="H201" s="411"/>
      <c r="I201" s="411"/>
      <c r="J201" s="415"/>
      <c r="K201" s="415"/>
      <c r="L201" s="415"/>
      <c r="M201" s="415"/>
      <c r="N201" s="414"/>
      <c r="O201" s="414"/>
      <c r="P201" s="414"/>
      <c r="Q201" s="414"/>
      <c r="R201" s="101">
        <f t="shared" si="2"/>
        <v>0</v>
      </c>
    </row>
    <row r="202" spans="3:18" ht="14.5" thickBot="1" x14ac:dyDescent="0.4">
      <c r="C202" s="105">
        <f>'Everyday Formulas'!I205</f>
        <v>0</v>
      </c>
      <c r="D202" s="85"/>
      <c r="E202" s="100">
        <f>'Everyday Formulas'!P205</f>
        <v>0</v>
      </c>
      <c r="F202" s="415"/>
      <c r="G202" s="415"/>
      <c r="H202" s="411"/>
      <c r="I202" s="411"/>
      <c r="J202" s="415"/>
      <c r="K202" s="415"/>
      <c r="L202" s="415"/>
      <c r="M202" s="415"/>
      <c r="N202" s="414"/>
      <c r="O202" s="414"/>
      <c r="P202" s="414"/>
      <c r="Q202" s="414"/>
      <c r="R202" s="101">
        <f t="shared" si="2"/>
        <v>0</v>
      </c>
    </row>
    <row r="203" spans="3:18" ht="14.5" thickBot="1" x14ac:dyDescent="0.4">
      <c r="C203" s="105">
        <f>'Everyday Formulas'!I206</f>
        <v>0</v>
      </c>
      <c r="D203" s="85"/>
      <c r="E203" s="100">
        <f>'Everyday Formulas'!P206</f>
        <v>0</v>
      </c>
      <c r="F203" s="415"/>
      <c r="G203" s="415"/>
      <c r="H203" s="411"/>
      <c r="I203" s="411"/>
      <c r="J203" s="415"/>
      <c r="K203" s="415"/>
      <c r="L203" s="415"/>
      <c r="M203" s="415"/>
      <c r="N203" s="414"/>
      <c r="O203" s="414"/>
      <c r="P203" s="414"/>
      <c r="Q203" s="414"/>
      <c r="R203" s="101">
        <f t="shared" si="2"/>
        <v>0</v>
      </c>
    </row>
    <row r="204" spans="3:18" ht="14.5" thickBot="1" x14ac:dyDescent="0.4">
      <c r="C204" s="105">
        <f>'Everyday Formulas'!I207</f>
        <v>0</v>
      </c>
      <c r="D204" s="85"/>
      <c r="E204" s="100">
        <f>'Everyday Formulas'!P207</f>
        <v>0</v>
      </c>
      <c r="F204" s="415"/>
      <c r="G204" s="415"/>
      <c r="H204" s="411"/>
      <c r="I204" s="411"/>
      <c r="J204" s="415"/>
      <c r="K204" s="415"/>
      <c r="L204" s="415"/>
      <c r="M204" s="415"/>
      <c r="N204" s="414"/>
      <c r="O204" s="414"/>
      <c r="P204" s="414"/>
      <c r="Q204" s="414"/>
      <c r="R204" s="101">
        <f t="shared" si="2"/>
        <v>0</v>
      </c>
    </row>
    <row r="205" spans="3:18" ht="14.5" thickBot="1" x14ac:dyDescent="0.4">
      <c r="C205" s="105">
        <f>'Everyday Formulas'!I208</f>
        <v>0</v>
      </c>
      <c r="D205" s="85"/>
      <c r="E205" s="100">
        <f>'Everyday Formulas'!P208</f>
        <v>0</v>
      </c>
      <c r="F205" s="415"/>
      <c r="G205" s="415"/>
      <c r="H205" s="411"/>
      <c r="I205" s="411"/>
      <c r="J205" s="415"/>
      <c r="K205" s="415"/>
      <c r="L205" s="415"/>
      <c r="M205" s="415"/>
      <c r="N205" s="414"/>
      <c r="O205" s="414"/>
      <c r="P205" s="414"/>
      <c r="Q205" s="414"/>
      <c r="R205" s="101">
        <f t="shared" ref="R205:R268" si="3">(IF(F205&lt;&gt;"",1.5,0))+(IF(H205&lt;&gt;"",1.5,0))+(IF(J205&lt;&gt;"",1.5,0))+(IF(L205&lt;&gt;"",3,0))+(IF(N205&lt;&gt;"",3,0))+(IF(P205="YES",3,0))+(IF(H205="*no role*",-1.5,0))</f>
        <v>0</v>
      </c>
    </row>
    <row r="206" spans="3:18" ht="14.5" thickBot="1" x14ac:dyDescent="0.4">
      <c r="C206" s="105">
        <f>'Everyday Formulas'!I209</f>
        <v>0</v>
      </c>
      <c r="D206" s="85"/>
      <c r="E206" s="100">
        <f>'Everyday Formulas'!P209</f>
        <v>0</v>
      </c>
      <c r="F206" s="415"/>
      <c r="G206" s="415"/>
      <c r="H206" s="411"/>
      <c r="I206" s="411"/>
      <c r="J206" s="415"/>
      <c r="K206" s="415"/>
      <c r="L206" s="415"/>
      <c r="M206" s="415"/>
      <c r="N206" s="414"/>
      <c r="O206" s="414"/>
      <c r="P206" s="414"/>
      <c r="Q206" s="414"/>
      <c r="R206" s="101">
        <f t="shared" si="3"/>
        <v>0</v>
      </c>
    </row>
    <row r="207" spans="3:18" ht="14.5" thickBot="1" x14ac:dyDescent="0.4">
      <c r="C207" s="105">
        <f>'Everyday Formulas'!I210</f>
        <v>0</v>
      </c>
      <c r="D207" s="85"/>
      <c r="E207" s="100">
        <f>'Everyday Formulas'!P210</f>
        <v>0</v>
      </c>
      <c r="F207" s="415"/>
      <c r="G207" s="415"/>
      <c r="H207" s="411"/>
      <c r="I207" s="411"/>
      <c r="J207" s="415"/>
      <c r="K207" s="415"/>
      <c r="L207" s="415"/>
      <c r="M207" s="415"/>
      <c r="N207" s="414"/>
      <c r="O207" s="414"/>
      <c r="P207" s="414"/>
      <c r="Q207" s="414"/>
      <c r="R207" s="101">
        <f t="shared" si="3"/>
        <v>0</v>
      </c>
    </row>
    <row r="208" spans="3:18" ht="14.5" thickBot="1" x14ac:dyDescent="0.4">
      <c r="C208" s="105">
        <f>'Everyday Formulas'!I211</f>
        <v>0</v>
      </c>
      <c r="D208" s="85"/>
      <c r="E208" s="100">
        <f>'Everyday Formulas'!P211</f>
        <v>0</v>
      </c>
      <c r="F208" s="415"/>
      <c r="G208" s="415"/>
      <c r="H208" s="411"/>
      <c r="I208" s="411"/>
      <c r="J208" s="415"/>
      <c r="K208" s="415"/>
      <c r="L208" s="415"/>
      <c r="M208" s="415"/>
      <c r="N208" s="414"/>
      <c r="O208" s="414"/>
      <c r="P208" s="414"/>
      <c r="Q208" s="414"/>
      <c r="R208" s="101">
        <f t="shared" si="3"/>
        <v>0</v>
      </c>
    </row>
    <row r="209" spans="3:18" ht="14.5" thickBot="1" x14ac:dyDescent="0.4">
      <c r="C209" s="105">
        <f>'Everyday Formulas'!I212</f>
        <v>0</v>
      </c>
      <c r="D209" s="85"/>
      <c r="E209" s="100">
        <f>'Everyday Formulas'!P212</f>
        <v>0</v>
      </c>
      <c r="F209" s="415"/>
      <c r="G209" s="415"/>
      <c r="H209" s="411"/>
      <c r="I209" s="411"/>
      <c r="J209" s="415"/>
      <c r="K209" s="415"/>
      <c r="L209" s="415"/>
      <c r="M209" s="415"/>
      <c r="N209" s="414"/>
      <c r="O209" s="414"/>
      <c r="P209" s="414"/>
      <c r="Q209" s="414"/>
      <c r="R209" s="101">
        <f t="shared" si="3"/>
        <v>0</v>
      </c>
    </row>
    <row r="210" spans="3:18" ht="14.5" thickBot="1" x14ac:dyDescent="0.4">
      <c r="C210" s="105">
        <f>'Everyday Formulas'!I213</f>
        <v>0</v>
      </c>
      <c r="D210" s="85"/>
      <c r="E210" s="100">
        <f>'Everyday Formulas'!P213</f>
        <v>0</v>
      </c>
      <c r="F210" s="415"/>
      <c r="G210" s="415"/>
      <c r="H210" s="411"/>
      <c r="I210" s="411"/>
      <c r="J210" s="415"/>
      <c r="K210" s="415"/>
      <c r="L210" s="415"/>
      <c r="M210" s="415"/>
      <c r="N210" s="414"/>
      <c r="O210" s="414"/>
      <c r="P210" s="414"/>
      <c r="Q210" s="414"/>
      <c r="R210" s="101">
        <f t="shared" si="3"/>
        <v>0</v>
      </c>
    </row>
    <row r="211" spans="3:18" ht="14.5" thickBot="1" x14ac:dyDescent="0.4">
      <c r="C211" s="105">
        <f>'Everyday Formulas'!I214</f>
        <v>0</v>
      </c>
      <c r="D211" s="85"/>
      <c r="E211" s="100">
        <f>'Everyday Formulas'!P214</f>
        <v>0</v>
      </c>
      <c r="F211" s="415"/>
      <c r="G211" s="415"/>
      <c r="H211" s="411"/>
      <c r="I211" s="411"/>
      <c r="J211" s="415"/>
      <c r="K211" s="415"/>
      <c r="L211" s="415"/>
      <c r="M211" s="415"/>
      <c r="N211" s="414"/>
      <c r="O211" s="414"/>
      <c r="P211" s="414"/>
      <c r="Q211" s="414"/>
      <c r="R211" s="101">
        <f t="shared" si="3"/>
        <v>0</v>
      </c>
    </row>
    <row r="212" spans="3:18" ht="14.5" thickBot="1" x14ac:dyDescent="0.4">
      <c r="C212" s="105">
        <f>'Everyday Formulas'!I215</f>
        <v>0</v>
      </c>
      <c r="D212" s="85"/>
      <c r="E212" s="100">
        <f>'Everyday Formulas'!P215</f>
        <v>0</v>
      </c>
      <c r="F212" s="415"/>
      <c r="G212" s="415"/>
      <c r="H212" s="411"/>
      <c r="I212" s="411"/>
      <c r="J212" s="415"/>
      <c r="K212" s="415"/>
      <c r="L212" s="415"/>
      <c r="M212" s="415"/>
      <c r="N212" s="414"/>
      <c r="O212" s="414"/>
      <c r="P212" s="414"/>
      <c r="Q212" s="414"/>
      <c r="R212" s="101">
        <f t="shared" si="3"/>
        <v>0</v>
      </c>
    </row>
    <row r="213" spans="3:18" ht="14.5" thickBot="1" x14ac:dyDescent="0.4">
      <c r="C213" s="105">
        <f>'Everyday Formulas'!I216</f>
        <v>0</v>
      </c>
      <c r="D213" s="85"/>
      <c r="E213" s="100">
        <f>'Everyday Formulas'!P216</f>
        <v>0</v>
      </c>
      <c r="F213" s="415"/>
      <c r="G213" s="415"/>
      <c r="H213" s="411"/>
      <c r="I213" s="411"/>
      <c r="J213" s="415"/>
      <c r="K213" s="415"/>
      <c r="L213" s="415"/>
      <c r="M213" s="415"/>
      <c r="N213" s="414"/>
      <c r="O213" s="414"/>
      <c r="P213" s="414"/>
      <c r="Q213" s="414"/>
      <c r="R213" s="101">
        <f t="shared" si="3"/>
        <v>0</v>
      </c>
    </row>
    <row r="214" spans="3:18" ht="14.5" thickBot="1" x14ac:dyDescent="0.4">
      <c r="C214" s="105">
        <f>'Everyday Formulas'!I217</f>
        <v>0</v>
      </c>
      <c r="D214" s="85"/>
      <c r="E214" s="100">
        <f>'Everyday Formulas'!P217</f>
        <v>0</v>
      </c>
      <c r="F214" s="415"/>
      <c r="G214" s="415"/>
      <c r="H214" s="411"/>
      <c r="I214" s="411"/>
      <c r="J214" s="415"/>
      <c r="K214" s="415"/>
      <c r="L214" s="415"/>
      <c r="M214" s="415"/>
      <c r="N214" s="414"/>
      <c r="O214" s="414"/>
      <c r="P214" s="414"/>
      <c r="Q214" s="414"/>
      <c r="R214" s="101">
        <f t="shared" si="3"/>
        <v>0</v>
      </c>
    </row>
    <row r="215" spans="3:18" ht="14.5" thickBot="1" x14ac:dyDescent="0.4">
      <c r="C215" s="105">
        <f>'Everyday Formulas'!I218</f>
        <v>0</v>
      </c>
      <c r="D215" s="85"/>
      <c r="E215" s="100">
        <f>'Everyday Formulas'!P218</f>
        <v>0</v>
      </c>
      <c r="F215" s="415"/>
      <c r="G215" s="415"/>
      <c r="H215" s="411"/>
      <c r="I215" s="411"/>
      <c r="J215" s="415"/>
      <c r="K215" s="415"/>
      <c r="L215" s="415"/>
      <c r="M215" s="415"/>
      <c r="N215" s="414"/>
      <c r="O215" s="414"/>
      <c r="P215" s="414"/>
      <c r="Q215" s="414"/>
      <c r="R215" s="101">
        <f t="shared" si="3"/>
        <v>0</v>
      </c>
    </row>
    <row r="216" spans="3:18" ht="14.5" thickBot="1" x14ac:dyDescent="0.4">
      <c r="C216" s="105">
        <f>'Everyday Formulas'!I219</f>
        <v>0</v>
      </c>
      <c r="D216" s="85"/>
      <c r="E216" s="100">
        <f>'Everyday Formulas'!P219</f>
        <v>0</v>
      </c>
      <c r="F216" s="415"/>
      <c r="G216" s="415"/>
      <c r="H216" s="411"/>
      <c r="I216" s="411"/>
      <c r="J216" s="415"/>
      <c r="K216" s="415"/>
      <c r="L216" s="415"/>
      <c r="M216" s="415"/>
      <c r="N216" s="414"/>
      <c r="O216" s="414"/>
      <c r="P216" s="414"/>
      <c r="Q216" s="414"/>
      <c r="R216" s="101">
        <f t="shared" si="3"/>
        <v>0</v>
      </c>
    </row>
    <row r="217" spans="3:18" ht="14.5" thickBot="1" x14ac:dyDescent="0.4">
      <c r="C217" s="105">
        <f>'Everyday Formulas'!I220</f>
        <v>0</v>
      </c>
      <c r="D217" s="85"/>
      <c r="E217" s="100">
        <f>'Everyday Formulas'!P220</f>
        <v>0</v>
      </c>
      <c r="F217" s="415"/>
      <c r="G217" s="415"/>
      <c r="H217" s="411"/>
      <c r="I217" s="411"/>
      <c r="J217" s="415"/>
      <c r="K217" s="415"/>
      <c r="L217" s="415"/>
      <c r="M217" s="415"/>
      <c r="N217" s="414"/>
      <c r="O217" s="414"/>
      <c r="P217" s="414"/>
      <c r="Q217" s="414"/>
      <c r="R217" s="101">
        <f t="shared" si="3"/>
        <v>0</v>
      </c>
    </row>
    <row r="218" spans="3:18" ht="14.5" thickBot="1" x14ac:dyDescent="0.4">
      <c r="C218" s="105">
        <f>'Everyday Formulas'!I221</f>
        <v>0</v>
      </c>
      <c r="D218" s="85"/>
      <c r="E218" s="100">
        <f>'Everyday Formulas'!P221</f>
        <v>0</v>
      </c>
      <c r="F218" s="415"/>
      <c r="G218" s="415"/>
      <c r="H218" s="411"/>
      <c r="I218" s="411"/>
      <c r="J218" s="415"/>
      <c r="K218" s="415"/>
      <c r="L218" s="415"/>
      <c r="M218" s="415"/>
      <c r="N218" s="414"/>
      <c r="O218" s="414"/>
      <c r="P218" s="414"/>
      <c r="Q218" s="414"/>
      <c r="R218" s="101">
        <f t="shared" si="3"/>
        <v>0</v>
      </c>
    </row>
    <row r="219" spans="3:18" ht="14.5" thickBot="1" x14ac:dyDescent="0.4">
      <c r="C219" s="105">
        <f>'Everyday Formulas'!I222</f>
        <v>0</v>
      </c>
      <c r="D219" s="85"/>
      <c r="E219" s="100">
        <f>'Everyday Formulas'!P222</f>
        <v>0</v>
      </c>
      <c r="F219" s="415"/>
      <c r="G219" s="415"/>
      <c r="H219" s="411"/>
      <c r="I219" s="411"/>
      <c r="J219" s="415"/>
      <c r="K219" s="415"/>
      <c r="L219" s="415"/>
      <c r="M219" s="415"/>
      <c r="N219" s="414"/>
      <c r="O219" s="414"/>
      <c r="P219" s="414"/>
      <c r="Q219" s="414"/>
      <c r="R219" s="101">
        <f t="shared" si="3"/>
        <v>0</v>
      </c>
    </row>
    <row r="220" spans="3:18" ht="14.5" thickBot="1" x14ac:dyDescent="0.4">
      <c r="C220" s="105">
        <f>'Everyday Formulas'!I223</f>
        <v>0</v>
      </c>
      <c r="D220" s="85"/>
      <c r="E220" s="100">
        <f>'Everyday Formulas'!P223</f>
        <v>0</v>
      </c>
      <c r="F220" s="415"/>
      <c r="G220" s="415"/>
      <c r="H220" s="411"/>
      <c r="I220" s="411"/>
      <c r="J220" s="415"/>
      <c r="K220" s="415"/>
      <c r="L220" s="415"/>
      <c r="M220" s="415"/>
      <c r="N220" s="414"/>
      <c r="O220" s="414"/>
      <c r="P220" s="414"/>
      <c r="Q220" s="414"/>
      <c r="R220" s="101">
        <f t="shared" si="3"/>
        <v>0</v>
      </c>
    </row>
    <row r="221" spans="3:18" ht="14.5" thickBot="1" x14ac:dyDescent="0.4">
      <c r="C221" s="105">
        <f>'Everyday Formulas'!I224</f>
        <v>0</v>
      </c>
      <c r="D221" s="85"/>
      <c r="E221" s="100">
        <f>'Everyday Formulas'!P224</f>
        <v>0</v>
      </c>
      <c r="F221" s="415"/>
      <c r="G221" s="415"/>
      <c r="H221" s="411"/>
      <c r="I221" s="411"/>
      <c r="J221" s="415"/>
      <c r="K221" s="415"/>
      <c r="L221" s="415"/>
      <c r="M221" s="415"/>
      <c r="N221" s="414"/>
      <c r="O221" s="414"/>
      <c r="P221" s="414"/>
      <c r="Q221" s="414"/>
      <c r="R221" s="101">
        <f t="shared" si="3"/>
        <v>0</v>
      </c>
    </row>
    <row r="222" spans="3:18" ht="14.5" thickBot="1" x14ac:dyDescent="0.4">
      <c r="C222" s="105">
        <f>'Everyday Formulas'!I225</f>
        <v>0</v>
      </c>
      <c r="D222" s="85"/>
      <c r="E222" s="100">
        <f>'Everyday Formulas'!P225</f>
        <v>0</v>
      </c>
      <c r="F222" s="415"/>
      <c r="G222" s="415"/>
      <c r="H222" s="411"/>
      <c r="I222" s="411"/>
      <c r="J222" s="415"/>
      <c r="K222" s="415"/>
      <c r="L222" s="415"/>
      <c r="M222" s="415"/>
      <c r="N222" s="414"/>
      <c r="O222" s="414"/>
      <c r="P222" s="414"/>
      <c r="Q222" s="414"/>
      <c r="R222" s="101">
        <f t="shared" si="3"/>
        <v>0</v>
      </c>
    </row>
    <row r="223" spans="3:18" ht="14.5" thickBot="1" x14ac:dyDescent="0.4">
      <c r="C223" s="105">
        <f>'Everyday Formulas'!I226</f>
        <v>0</v>
      </c>
      <c r="D223" s="85"/>
      <c r="E223" s="100">
        <f>'Everyday Formulas'!P226</f>
        <v>0</v>
      </c>
      <c r="F223" s="415"/>
      <c r="G223" s="415"/>
      <c r="H223" s="411"/>
      <c r="I223" s="411"/>
      <c r="J223" s="415"/>
      <c r="K223" s="415"/>
      <c r="L223" s="415"/>
      <c r="M223" s="415"/>
      <c r="N223" s="414"/>
      <c r="O223" s="414"/>
      <c r="P223" s="414"/>
      <c r="Q223" s="414"/>
      <c r="R223" s="101">
        <f t="shared" si="3"/>
        <v>0</v>
      </c>
    </row>
    <row r="224" spans="3:18" ht="14.5" thickBot="1" x14ac:dyDescent="0.4">
      <c r="C224" s="105">
        <f>'Everyday Formulas'!I227</f>
        <v>0</v>
      </c>
      <c r="D224" s="85"/>
      <c r="E224" s="100">
        <f>'Everyday Formulas'!P227</f>
        <v>0</v>
      </c>
      <c r="F224" s="415"/>
      <c r="G224" s="415"/>
      <c r="H224" s="411"/>
      <c r="I224" s="411"/>
      <c r="J224" s="415"/>
      <c r="K224" s="415"/>
      <c r="L224" s="415"/>
      <c r="M224" s="415"/>
      <c r="N224" s="414"/>
      <c r="O224" s="414"/>
      <c r="P224" s="414"/>
      <c r="Q224" s="414"/>
      <c r="R224" s="101">
        <f t="shared" si="3"/>
        <v>0</v>
      </c>
    </row>
    <row r="225" spans="3:18" ht="14.5" thickBot="1" x14ac:dyDescent="0.4">
      <c r="C225" s="105">
        <f>'Everyday Formulas'!I228</f>
        <v>0</v>
      </c>
      <c r="D225" s="85"/>
      <c r="E225" s="100">
        <f>'Everyday Formulas'!P228</f>
        <v>0</v>
      </c>
      <c r="F225" s="415"/>
      <c r="G225" s="415"/>
      <c r="H225" s="411"/>
      <c r="I225" s="411"/>
      <c r="J225" s="415"/>
      <c r="K225" s="415"/>
      <c r="L225" s="415"/>
      <c r="M225" s="415"/>
      <c r="N225" s="414"/>
      <c r="O225" s="414"/>
      <c r="P225" s="414"/>
      <c r="Q225" s="414"/>
      <c r="R225" s="101">
        <f t="shared" si="3"/>
        <v>0</v>
      </c>
    </row>
    <row r="226" spans="3:18" ht="14.5" thickBot="1" x14ac:dyDescent="0.4">
      <c r="C226" s="105">
        <f>'Everyday Formulas'!I229</f>
        <v>0</v>
      </c>
      <c r="D226" s="85"/>
      <c r="E226" s="100">
        <f>'Everyday Formulas'!P229</f>
        <v>0</v>
      </c>
      <c r="F226" s="415"/>
      <c r="G226" s="415"/>
      <c r="H226" s="411"/>
      <c r="I226" s="411"/>
      <c r="J226" s="415"/>
      <c r="K226" s="415"/>
      <c r="L226" s="415"/>
      <c r="M226" s="415"/>
      <c r="N226" s="414"/>
      <c r="O226" s="414"/>
      <c r="P226" s="414"/>
      <c r="Q226" s="414"/>
      <c r="R226" s="101">
        <f t="shared" si="3"/>
        <v>0</v>
      </c>
    </row>
    <row r="227" spans="3:18" ht="14.5" thickBot="1" x14ac:dyDescent="0.4">
      <c r="C227" s="105">
        <f>'Everyday Formulas'!I230</f>
        <v>0</v>
      </c>
      <c r="D227" s="85"/>
      <c r="E227" s="100">
        <f>'Everyday Formulas'!P230</f>
        <v>0</v>
      </c>
      <c r="F227" s="415"/>
      <c r="G227" s="415"/>
      <c r="H227" s="411"/>
      <c r="I227" s="411"/>
      <c r="J227" s="415"/>
      <c r="K227" s="415"/>
      <c r="L227" s="415"/>
      <c r="M227" s="415"/>
      <c r="N227" s="414"/>
      <c r="O227" s="414"/>
      <c r="P227" s="414"/>
      <c r="Q227" s="414"/>
      <c r="R227" s="101">
        <f t="shared" si="3"/>
        <v>0</v>
      </c>
    </row>
    <row r="228" spans="3:18" ht="14.5" thickBot="1" x14ac:dyDescent="0.4">
      <c r="C228" s="105">
        <f>'Everyday Formulas'!I231</f>
        <v>0</v>
      </c>
      <c r="D228" s="85"/>
      <c r="E228" s="100">
        <f>'Everyday Formulas'!P231</f>
        <v>0</v>
      </c>
      <c r="F228" s="415"/>
      <c r="G228" s="415"/>
      <c r="H228" s="411"/>
      <c r="I228" s="411"/>
      <c r="J228" s="415"/>
      <c r="K228" s="415"/>
      <c r="L228" s="415"/>
      <c r="M228" s="415"/>
      <c r="N228" s="414"/>
      <c r="O228" s="414"/>
      <c r="P228" s="414"/>
      <c r="Q228" s="414"/>
      <c r="R228" s="101">
        <f t="shared" si="3"/>
        <v>0</v>
      </c>
    </row>
    <row r="229" spans="3:18" ht="14.5" thickBot="1" x14ac:dyDescent="0.4">
      <c r="C229" s="105">
        <f>'Everyday Formulas'!I232</f>
        <v>0</v>
      </c>
      <c r="D229" s="85"/>
      <c r="E229" s="100">
        <f>'Everyday Formulas'!P232</f>
        <v>0</v>
      </c>
      <c r="F229" s="415"/>
      <c r="G229" s="415"/>
      <c r="H229" s="411"/>
      <c r="I229" s="411"/>
      <c r="J229" s="415"/>
      <c r="K229" s="415"/>
      <c r="L229" s="415"/>
      <c r="M229" s="415"/>
      <c r="N229" s="414"/>
      <c r="O229" s="414"/>
      <c r="P229" s="414"/>
      <c r="Q229" s="414"/>
      <c r="R229" s="101">
        <f t="shared" si="3"/>
        <v>0</v>
      </c>
    </row>
    <row r="230" spans="3:18" ht="14.5" thickBot="1" x14ac:dyDescent="0.4">
      <c r="C230" s="105">
        <f>'Everyday Formulas'!I233</f>
        <v>0</v>
      </c>
      <c r="D230" s="85"/>
      <c r="E230" s="100">
        <f>'Everyday Formulas'!P233</f>
        <v>0</v>
      </c>
      <c r="F230" s="415"/>
      <c r="G230" s="415"/>
      <c r="H230" s="411"/>
      <c r="I230" s="411"/>
      <c r="J230" s="415"/>
      <c r="K230" s="415"/>
      <c r="L230" s="415"/>
      <c r="M230" s="415"/>
      <c r="N230" s="414"/>
      <c r="O230" s="414"/>
      <c r="P230" s="414"/>
      <c r="Q230" s="414"/>
      <c r="R230" s="101">
        <f t="shared" si="3"/>
        <v>0</v>
      </c>
    </row>
    <row r="231" spans="3:18" ht="14.5" thickBot="1" x14ac:dyDescent="0.4">
      <c r="C231" s="105">
        <f>'Everyday Formulas'!I234</f>
        <v>0</v>
      </c>
      <c r="D231" s="85"/>
      <c r="E231" s="100">
        <f>'Everyday Formulas'!P234</f>
        <v>0</v>
      </c>
      <c r="F231" s="415"/>
      <c r="G231" s="415"/>
      <c r="H231" s="411"/>
      <c r="I231" s="411"/>
      <c r="J231" s="415"/>
      <c r="K231" s="415"/>
      <c r="L231" s="415"/>
      <c r="M231" s="415"/>
      <c r="N231" s="414"/>
      <c r="O231" s="414"/>
      <c r="P231" s="414"/>
      <c r="Q231" s="414"/>
      <c r="R231" s="101">
        <f t="shared" si="3"/>
        <v>0</v>
      </c>
    </row>
    <row r="232" spans="3:18" ht="14.5" thickBot="1" x14ac:dyDescent="0.4">
      <c r="C232" s="105">
        <f>'Everyday Formulas'!I235</f>
        <v>0</v>
      </c>
      <c r="D232" s="85"/>
      <c r="E232" s="100">
        <f>'Everyday Formulas'!P235</f>
        <v>0</v>
      </c>
      <c r="F232" s="415"/>
      <c r="G232" s="415"/>
      <c r="H232" s="411"/>
      <c r="I232" s="411"/>
      <c r="J232" s="415"/>
      <c r="K232" s="415"/>
      <c r="L232" s="415"/>
      <c r="M232" s="415"/>
      <c r="N232" s="414"/>
      <c r="O232" s="414"/>
      <c r="P232" s="414"/>
      <c r="Q232" s="414"/>
      <c r="R232" s="101">
        <f t="shared" si="3"/>
        <v>0</v>
      </c>
    </row>
    <row r="233" spans="3:18" ht="14.5" thickBot="1" x14ac:dyDescent="0.4">
      <c r="C233" s="105">
        <f>'Everyday Formulas'!I236</f>
        <v>0</v>
      </c>
      <c r="D233" s="85"/>
      <c r="E233" s="100">
        <f>'Everyday Formulas'!P236</f>
        <v>0</v>
      </c>
      <c r="F233" s="415"/>
      <c r="G233" s="415"/>
      <c r="H233" s="411"/>
      <c r="I233" s="411"/>
      <c r="J233" s="415"/>
      <c r="K233" s="415"/>
      <c r="L233" s="415"/>
      <c r="M233" s="415"/>
      <c r="N233" s="414"/>
      <c r="O233" s="414"/>
      <c r="P233" s="414"/>
      <c r="Q233" s="414"/>
      <c r="R233" s="101">
        <f t="shared" si="3"/>
        <v>0</v>
      </c>
    </row>
    <row r="234" spans="3:18" ht="14.5" thickBot="1" x14ac:dyDescent="0.4">
      <c r="C234" s="105">
        <f>'Everyday Formulas'!I237</f>
        <v>0</v>
      </c>
      <c r="D234" s="85"/>
      <c r="E234" s="100">
        <f>'Everyday Formulas'!P237</f>
        <v>0</v>
      </c>
      <c r="F234" s="415"/>
      <c r="G234" s="415"/>
      <c r="H234" s="411"/>
      <c r="I234" s="411"/>
      <c r="J234" s="415"/>
      <c r="K234" s="415"/>
      <c r="L234" s="415"/>
      <c r="M234" s="415"/>
      <c r="N234" s="414"/>
      <c r="O234" s="414"/>
      <c r="P234" s="414"/>
      <c r="Q234" s="414"/>
      <c r="R234" s="101">
        <f t="shared" si="3"/>
        <v>0</v>
      </c>
    </row>
    <row r="235" spans="3:18" ht="14.5" thickBot="1" x14ac:dyDescent="0.4">
      <c r="C235" s="105">
        <f>'Everyday Formulas'!I238</f>
        <v>0</v>
      </c>
      <c r="D235" s="85"/>
      <c r="E235" s="100">
        <f>'Everyday Formulas'!P238</f>
        <v>0</v>
      </c>
      <c r="F235" s="415"/>
      <c r="G235" s="415"/>
      <c r="H235" s="411"/>
      <c r="I235" s="411"/>
      <c r="J235" s="415"/>
      <c r="K235" s="415"/>
      <c r="L235" s="415"/>
      <c r="M235" s="415"/>
      <c r="N235" s="414"/>
      <c r="O235" s="414"/>
      <c r="P235" s="414"/>
      <c r="Q235" s="414"/>
      <c r="R235" s="101">
        <f t="shared" si="3"/>
        <v>0</v>
      </c>
    </row>
    <row r="236" spans="3:18" ht="14.5" thickBot="1" x14ac:dyDescent="0.4">
      <c r="C236" s="105">
        <f>'Everyday Formulas'!I239</f>
        <v>0</v>
      </c>
      <c r="D236" s="85"/>
      <c r="E236" s="100">
        <f>'Everyday Formulas'!P239</f>
        <v>0</v>
      </c>
      <c r="F236" s="415"/>
      <c r="G236" s="415"/>
      <c r="H236" s="411"/>
      <c r="I236" s="411"/>
      <c r="J236" s="415"/>
      <c r="K236" s="415"/>
      <c r="L236" s="415"/>
      <c r="M236" s="415"/>
      <c r="N236" s="414"/>
      <c r="O236" s="414"/>
      <c r="P236" s="414"/>
      <c r="Q236" s="414"/>
      <c r="R236" s="101">
        <f t="shared" si="3"/>
        <v>0</v>
      </c>
    </row>
    <row r="237" spans="3:18" ht="14.5" thickBot="1" x14ac:dyDescent="0.4">
      <c r="C237" s="105">
        <f>'Everyday Formulas'!I240</f>
        <v>0</v>
      </c>
      <c r="D237" s="85"/>
      <c r="E237" s="100">
        <f>'Everyday Formulas'!P240</f>
        <v>0</v>
      </c>
      <c r="F237" s="415"/>
      <c r="G237" s="415"/>
      <c r="H237" s="411"/>
      <c r="I237" s="411"/>
      <c r="J237" s="415"/>
      <c r="K237" s="415"/>
      <c r="L237" s="415"/>
      <c r="M237" s="415"/>
      <c r="N237" s="414"/>
      <c r="O237" s="414"/>
      <c r="P237" s="414"/>
      <c r="Q237" s="414"/>
      <c r="R237" s="101">
        <f t="shared" si="3"/>
        <v>0</v>
      </c>
    </row>
    <row r="238" spans="3:18" ht="14.5" thickBot="1" x14ac:dyDescent="0.4">
      <c r="C238" s="105">
        <f>'Everyday Formulas'!I241</f>
        <v>0</v>
      </c>
      <c r="D238" s="85"/>
      <c r="E238" s="100">
        <f>'Everyday Formulas'!P241</f>
        <v>0</v>
      </c>
      <c r="F238" s="415"/>
      <c r="G238" s="415"/>
      <c r="H238" s="411"/>
      <c r="I238" s="411"/>
      <c r="J238" s="415"/>
      <c r="K238" s="415"/>
      <c r="L238" s="415"/>
      <c r="M238" s="415"/>
      <c r="N238" s="414"/>
      <c r="O238" s="414"/>
      <c r="P238" s="414"/>
      <c r="Q238" s="414"/>
      <c r="R238" s="101">
        <f t="shared" si="3"/>
        <v>0</v>
      </c>
    </row>
    <row r="239" spans="3:18" ht="14.5" thickBot="1" x14ac:dyDescent="0.4">
      <c r="C239" s="105">
        <f>'Everyday Formulas'!I242</f>
        <v>0</v>
      </c>
      <c r="D239" s="85"/>
      <c r="E239" s="100">
        <f>'Everyday Formulas'!P242</f>
        <v>0</v>
      </c>
      <c r="F239" s="415"/>
      <c r="G239" s="415"/>
      <c r="H239" s="411"/>
      <c r="I239" s="411"/>
      <c r="J239" s="415"/>
      <c r="K239" s="415"/>
      <c r="L239" s="415"/>
      <c r="M239" s="415"/>
      <c r="N239" s="414"/>
      <c r="O239" s="414"/>
      <c r="P239" s="414"/>
      <c r="Q239" s="414"/>
      <c r="R239" s="101">
        <f t="shared" si="3"/>
        <v>0</v>
      </c>
    </row>
    <row r="240" spans="3:18" ht="14.5" thickBot="1" x14ac:dyDescent="0.4">
      <c r="C240" s="105">
        <f>'Everyday Formulas'!I243</f>
        <v>0</v>
      </c>
      <c r="D240" s="85"/>
      <c r="E240" s="100">
        <f>'Everyday Formulas'!P243</f>
        <v>0</v>
      </c>
      <c r="F240" s="415"/>
      <c r="G240" s="415"/>
      <c r="H240" s="411"/>
      <c r="I240" s="411"/>
      <c r="J240" s="415"/>
      <c r="K240" s="415"/>
      <c r="L240" s="415"/>
      <c r="M240" s="415"/>
      <c r="N240" s="414"/>
      <c r="O240" s="414"/>
      <c r="P240" s="414"/>
      <c r="Q240" s="414"/>
      <c r="R240" s="101">
        <f t="shared" si="3"/>
        <v>0</v>
      </c>
    </row>
    <row r="241" spans="3:18" ht="14.5" thickBot="1" x14ac:dyDescent="0.4">
      <c r="C241" s="105">
        <f>'Everyday Formulas'!I244</f>
        <v>0</v>
      </c>
      <c r="D241" s="85"/>
      <c r="E241" s="100">
        <f>'Everyday Formulas'!P244</f>
        <v>0</v>
      </c>
      <c r="F241" s="415"/>
      <c r="G241" s="415"/>
      <c r="H241" s="411"/>
      <c r="I241" s="411"/>
      <c r="J241" s="415"/>
      <c r="K241" s="415"/>
      <c r="L241" s="415"/>
      <c r="M241" s="415"/>
      <c r="N241" s="414"/>
      <c r="O241" s="414"/>
      <c r="P241" s="414"/>
      <c r="Q241" s="414"/>
      <c r="R241" s="101">
        <f t="shared" si="3"/>
        <v>0</v>
      </c>
    </row>
    <row r="242" spans="3:18" ht="14.5" thickBot="1" x14ac:dyDescent="0.4">
      <c r="C242" s="105">
        <f>'Everyday Formulas'!I245</f>
        <v>0</v>
      </c>
      <c r="D242" s="85"/>
      <c r="E242" s="100">
        <f>'Everyday Formulas'!P245</f>
        <v>0</v>
      </c>
      <c r="F242" s="415"/>
      <c r="G242" s="415"/>
      <c r="H242" s="411"/>
      <c r="I242" s="411"/>
      <c r="J242" s="415"/>
      <c r="K242" s="415"/>
      <c r="L242" s="415"/>
      <c r="M242" s="415"/>
      <c r="N242" s="414"/>
      <c r="O242" s="414"/>
      <c r="P242" s="414"/>
      <c r="Q242" s="414"/>
      <c r="R242" s="101">
        <f t="shared" si="3"/>
        <v>0</v>
      </c>
    </row>
    <row r="243" spans="3:18" ht="14.5" thickBot="1" x14ac:dyDescent="0.4">
      <c r="C243" s="105">
        <f>'Everyday Formulas'!I246</f>
        <v>0</v>
      </c>
      <c r="D243" s="85"/>
      <c r="E243" s="100">
        <f>'Everyday Formulas'!P246</f>
        <v>0</v>
      </c>
      <c r="F243" s="415"/>
      <c r="G243" s="415"/>
      <c r="H243" s="411"/>
      <c r="I243" s="411"/>
      <c r="J243" s="415"/>
      <c r="K243" s="415"/>
      <c r="L243" s="415"/>
      <c r="M243" s="415"/>
      <c r="N243" s="414"/>
      <c r="O243" s="414"/>
      <c r="P243" s="414"/>
      <c r="Q243" s="414"/>
      <c r="R243" s="101">
        <f t="shared" si="3"/>
        <v>0</v>
      </c>
    </row>
    <row r="244" spans="3:18" ht="14.5" thickBot="1" x14ac:dyDescent="0.4">
      <c r="C244" s="105">
        <f>'Everyday Formulas'!I247</f>
        <v>0</v>
      </c>
      <c r="D244" s="85"/>
      <c r="E244" s="100">
        <f>'Everyday Formulas'!P247</f>
        <v>0</v>
      </c>
      <c r="F244" s="415"/>
      <c r="G244" s="415"/>
      <c r="H244" s="411"/>
      <c r="I244" s="411"/>
      <c r="J244" s="415"/>
      <c r="K244" s="415"/>
      <c r="L244" s="415"/>
      <c r="M244" s="415"/>
      <c r="N244" s="414"/>
      <c r="O244" s="414"/>
      <c r="P244" s="414"/>
      <c r="Q244" s="414"/>
      <c r="R244" s="101">
        <f t="shared" si="3"/>
        <v>0</v>
      </c>
    </row>
    <row r="245" spans="3:18" ht="14.5" thickBot="1" x14ac:dyDescent="0.4">
      <c r="C245" s="105">
        <f>'Everyday Formulas'!I248</f>
        <v>0</v>
      </c>
      <c r="D245" s="85"/>
      <c r="E245" s="100">
        <f>'Everyday Formulas'!P248</f>
        <v>0</v>
      </c>
      <c r="F245" s="415"/>
      <c r="G245" s="415"/>
      <c r="H245" s="411"/>
      <c r="I245" s="411"/>
      <c r="J245" s="415"/>
      <c r="K245" s="415"/>
      <c r="L245" s="415"/>
      <c r="M245" s="415"/>
      <c r="N245" s="414"/>
      <c r="O245" s="414"/>
      <c r="P245" s="414"/>
      <c r="Q245" s="414"/>
      <c r="R245" s="101">
        <f t="shared" si="3"/>
        <v>0</v>
      </c>
    </row>
    <row r="246" spans="3:18" ht="14.5" thickBot="1" x14ac:dyDescent="0.4">
      <c r="C246" s="105">
        <f>'Everyday Formulas'!I249</f>
        <v>0</v>
      </c>
      <c r="D246" s="85"/>
      <c r="E246" s="100">
        <f>'Everyday Formulas'!P249</f>
        <v>0</v>
      </c>
      <c r="F246" s="415"/>
      <c r="G246" s="415"/>
      <c r="H246" s="411"/>
      <c r="I246" s="411"/>
      <c r="J246" s="415"/>
      <c r="K246" s="415"/>
      <c r="L246" s="415"/>
      <c r="M246" s="415"/>
      <c r="N246" s="414"/>
      <c r="O246" s="414"/>
      <c r="P246" s="414"/>
      <c r="Q246" s="414"/>
      <c r="R246" s="101">
        <f t="shared" si="3"/>
        <v>0</v>
      </c>
    </row>
    <row r="247" spans="3:18" ht="14.5" thickBot="1" x14ac:dyDescent="0.4">
      <c r="C247" s="105">
        <f>'Everyday Formulas'!I250</f>
        <v>0</v>
      </c>
      <c r="D247" s="85"/>
      <c r="E247" s="100">
        <f>'Everyday Formulas'!P250</f>
        <v>0</v>
      </c>
      <c r="F247" s="415"/>
      <c r="G247" s="415"/>
      <c r="H247" s="411"/>
      <c r="I247" s="411"/>
      <c r="J247" s="415"/>
      <c r="K247" s="415"/>
      <c r="L247" s="415"/>
      <c r="M247" s="415"/>
      <c r="N247" s="414"/>
      <c r="O247" s="414"/>
      <c r="P247" s="414"/>
      <c r="Q247" s="414"/>
      <c r="R247" s="101">
        <f t="shared" si="3"/>
        <v>0</v>
      </c>
    </row>
    <row r="248" spans="3:18" ht="14.5" thickBot="1" x14ac:dyDescent="0.4">
      <c r="C248" s="105">
        <f>'Everyday Formulas'!I251</f>
        <v>0</v>
      </c>
      <c r="D248" s="85"/>
      <c r="E248" s="100">
        <f>'Everyday Formulas'!P251</f>
        <v>0</v>
      </c>
      <c r="F248" s="415"/>
      <c r="G248" s="415"/>
      <c r="H248" s="411"/>
      <c r="I248" s="411"/>
      <c r="J248" s="415"/>
      <c r="K248" s="415"/>
      <c r="L248" s="415"/>
      <c r="M248" s="415"/>
      <c r="N248" s="414"/>
      <c r="O248" s="414"/>
      <c r="P248" s="414"/>
      <c r="Q248" s="414"/>
      <c r="R248" s="101">
        <f t="shared" si="3"/>
        <v>0</v>
      </c>
    </row>
    <row r="249" spans="3:18" ht="14.5" thickBot="1" x14ac:dyDescent="0.4">
      <c r="C249" s="105">
        <f>'Everyday Formulas'!I252</f>
        <v>0</v>
      </c>
      <c r="D249" s="85"/>
      <c r="E249" s="100">
        <f>'Everyday Formulas'!P252</f>
        <v>0</v>
      </c>
      <c r="F249" s="415"/>
      <c r="G249" s="415"/>
      <c r="H249" s="411"/>
      <c r="I249" s="411"/>
      <c r="J249" s="415"/>
      <c r="K249" s="415"/>
      <c r="L249" s="415"/>
      <c r="M249" s="415"/>
      <c r="N249" s="414"/>
      <c r="O249" s="414"/>
      <c r="P249" s="414"/>
      <c r="Q249" s="414"/>
      <c r="R249" s="101">
        <f t="shared" si="3"/>
        <v>0</v>
      </c>
    </row>
    <row r="250" spans="3:18" ht="14.5" thickBot="1" x14ac:dyDescent="0.4">
      <c r="C250" s="105">
        <f>'Everyday Formulas'!I253</f>
        <v>0</v>
      </c>
      <c r="D250" s="85"/>
      <c r="E250" s="100">
        <f>'Everyday Formulas'!P253</f>
        <v>0</v>
      </c>
      <c r="F250" s="415"/>
      <c r="G250" s="415"/>
      <c r="H250" s="411"/>
      <c r="I250" s="411"/>
      <c r="J250" s="415"/>
      <c r="K250" s="415"/>
      <c r="L250" s="415"/>
      <c r="M250" s="415"/>
      <c r="N250" s="414"/>
      <c r="O250" s="414"/>
      <c r="P250" s="414"/>
      <c r="Q250" s="414"/>
      <c r="R250" s="101">
        <f t="shared" si="3"/>
        <v>0</v>
      </c>
    </row>
    <row r="251" spans="3:18" ht="14.5" thickBot="1" x14ac:dyDescent="0.4">
      <c r="C251" s="105">
        <f>'Everyday Formulas'!I254</f>
        <v>0</v>
      </c>
      <c r="D251" s="85"/>
      <c r="E251" s="100">
        <f>'Everyday Formulas'!P254</f>
        <v>0</v>
      </c>
      <c r="F251" s="415"/>
      <c r="G251" s="415"/>
      <c r="H251" s="411"/>
      <c r="I251" s="411"/>
      <c r="J251" s="415"/>
      <c r="K251" s="415"/>
      <c r="L251" s="415"/>
      <c r="M251" s="415"/>
      <c r="N251" s="414"/>
      <c r="O251" s="414"/>
      <c r="P251" s="414"/>
      <c r="Q251" s="414"/>
      <c r="R251" s="101">
        <f t="shared" si="3"/>
        <v>0</v>
      </c>
    </row>
    <row r="252" spans="3:18" ht="14.5" thickBot="1" x14ac:dyDescent="0.4">
      <c r="C252" s="105">
        <f>'Everyday Formulas'!I255</f>
        <v>0</v>
      </c>
      <c r="D252" s="85"/>
      <c r="E252" s="100">
        <f>'Everyday Formulas'!P255</f>
        <v>0</v>
      </c>
      <c r="F252" s="415"/>
      <c r="G252" s="415"/>
      <c r="H252" s="411"/>
      <c r="I252" s="411"/>
      <c r="J252" s="415"/>
      <c r="K252" s="415"/>
      <c r="L252" s="415"/>
      <c r="M252" s="415"/>
      <c r="N252" s="414"/>
      <c r="O252" s="414"/>
      <c r="P252" s="414"/>
      <c r="Q252" s="414"/>
      <c r="R252" s="101">
        <f t="shared" si="3"/>
        <v>0</v>
      </c>
    </row>
    <row r="253" spans="3:18" ht="14.5" thickBot="1" x14ac:dyDescent="0.4">
      <c r="C253" s="105">
        <f>'Everyday Formulas'!I256</f>
        <v>0</v>
      </c>
      <c r="D253" s="85"/>
      <c r="E253" s="100">
        <f>'Everyday Formulas'!P256</f>
        <v>0</v>
      </c>
      <c r="F253" s="415"/>
      <c r="G253" s="415"/>
      <c r="H253" s="411"/>
      <c r="I253" s="411"/>
      <c r="J253" s="415"/>
      <c r="K253" s="415"/>
      <c r="L253" s="415"/>
      <c r="M253" s="415"/>
      <c r="N253" s="414"/>
      <c r="O253" s="414"/>
      <c r="P253" s="414"/>
      <c r="Q253" s="414"/>
      <c r="R253" s="101">
        <f t="shared" si="3"/>
        <v>0</v>
      </c>
    </row>
    <row r="254" spans="3:18" ht="14.5" thickBot="1" x14ac:dyDescent="0.4">
      <c r="C254" s="105">
        <f>'Everyday Formulas'!I257</f>
        <v>0</v>
      </c>
      <c r="D254" s="85"/>
      <c r="E254" s="100">
        <f>'Everyday Formulas'!P257</f>
        <v>0</v>
      </c>
      <c r="F254" s="415"/>
      <c r="G254" s="415"/>
      <c r="H254" s="411"/>
      <c r="I254" s="411"/>
      <c r="J254" s="415"/>
      <c r="K254" s="415"/>
      <c r="L254" s="415"/>
      <c r="M254" s="415"/>
      <c r="N254" s="414"/>
      <c r="O254" s="414"/>
      <c r="P254" s="414"/>
      <c r="Q254" s="414"/>
      <c r="R254" s="101">
        <f t="shared" si="3"/>
        <v>0</v>
      </c>
    </row>
    <row r="255" spans="3:18" ht="14.5" thickBot="1" x14ac:dyDescent="0.4">
      <c r="C255" s="105">
        <f>'Everyday Formulas'!I258</f>
        <v>0</v>
      </c>
      <c r="D255" s="85"/>
      <c r="E255" s="100">
        <f>'Everyday Formulas'!P258</f>
        <v>0</v>
      </c>
      <c r="F255" s="415"/>
      <c r="G255" s="415"/>
      <c r="H255" s="411"/>
      <c r="I255" s="411"/>
      <c r="J255" s="415"/>
      <c r="K255" s="415"/>
      <c r="L255" s="415"/>
      <c r="M255" s="415"/>
      <c r="N255" s="414"/>
      <c r="O255" s="414"/>
      <c r="P255" s="414"/>
      <c r="Q255" s="414"/>
      <c r="R255" s="101">
        <f t="shared" si="3"/>
        <v>0</v>
      </c>
    </row>
    <row r="256" spans="3:18" ht="14.5" thickBot="1" x14ac:dyDescent="0.4">
      <c r="C256" s="105">
        <f>'Everyday Formulas'!I259</f>
        <v>0</v>
      </c>
      <c r="D256" s="85"/>
      <c r="E256" s="100">
        <f>'Everyday Formulas'!P259</f>
        <v>0</v>
      </c>
      <c r="F256" s="415"/>
      <c r="G256" s="415"/>
      <c r="H256" s="411"/>
      <c r="I256" s="411"/>
      <c r="J256" s="415"/>
      <c r="K256" s="415"/>
      <c r="L256" s="415"/>
      <c r="M256" s="415"/>
      <c r="N256" s="414"/>
      <c r="O256" s="414"/>
      <c r="P256" s="414"/>
      <c r="Q256" s="414"/>
      <c r="R256" s="101">
        <f t="shared" si="3"/>
        <v>0</v>
      </c>
    </row>
    <row r="257" spans="3:18" ht="14.5" thickBot="1" x14ac:dyDescent="0.4">
      <c r="C257" s="105">
        <f>'Everyday Formulas'!I260</f>
        <v>0</v>
      </c>
      <c r="D257" s="85"/>
      <c r="E257" s="100">
        <f>'Everyday Formulas'!P260</f>
        <v>0</v>
      </c>
      <c r="F257" s="415"/>
      <c r="G257" s="415"/>
      <c r="H257" s="411"/>
      <c r="I257" s="411"/>
      <c r="J257" s="415"/>
      <c r="K257" s="415"/>
      <c r="L257" s="415"/>
      <c r="M257" s="415"/>
      <c r="N257" s="414"/>
      <c r="O257" s="414"/>
      <c r="P257" s="414"/>
      <c r="Q257" s="414"/>
      <c r="R257" s="101">
        <f t="shared" si="3"/>
        <v>0</v>
      </c>
    </row>
    <row r="258" spans="3:18" ht="14.5" thickBot="1" x14ac:dyDescent="0.4">
      <c r="C258" s="105">
        <f>'Everyday Formulas'!I261</f>
        <v>0</v>
      </c>
      <c r="D258" s="85"/>
      <c r="E258" s="100">
        <f>'Everyday Formulas'!P261</f>
        <v>0</v>
      </c>
      <c r="F258" s="415"/>
      <c r="G258" s="415"/>
      <c r="H258" s="411"/>
      <c r="I258" s="411"/>
      <c r="J258" s="415"/>
      <c r="K258" s="415"/>
      <c r="L258" s="415"/>
      <c r="M258" s="415"/>
      <c r="N258" s="414"/>
      <c r="O258" s="414"/>
      <c r="P258" s="414"/>
      <c r="Q258" s="414"/>
      <c r="R258" s="101">
        <f t="shared" si="3"/>
        <v>0</v>
      </c>
    </row>
    <row r="259" spans="3:18" ht="14.5" thickBot="1" x14ac:dyDescent="0.4">
      <c r="C259" s="105">
        <f>'Everyday Formulas'!I262</f>
        <v>0</v>
      </c>
      <c r="D259" s="85"/>
      <c r="E259" s="100">
        <f>'Everyday Formulas'!P262</f>
        <v>0</v>
      </c>
      <c r="F259" s="415"/>
      <c r="G259" s="415"/>
      <c r="H259" s="411"/>
      <c r="I259" s="411"/>
      <c r="J259" s="415"/>
      <c r="K259" s="415"/>
      <c r="L259" s="415"/>
      <c r="M259" s="415"/>
      <c r="N259" s="414"/>
      <c r="O259" s="414"/>
      <c r="P259" s="414"/>
      <c r="Q259" s="414"/>
      <c r="R259" s="101">
        <f t="shared" si="3"/>
        <v>0</v>
      </c>
    </row>
    <row r="260" spans="3:18" ht="14.5" thickBot="1" x14ac:dyDescent="0.4">
      <c r="C260" s="105">
        <f>'Everyday Formulas'!I263</f>
        <v>0</v>
      </c>
      <c r="D260" s="85"/>
      <c r="E260" s="100">
        <f>'Everyday Formulas'!P263</f>
        <v>0</v>
      </c>
      <c r="F260" s="415"/>
      <c r="G260" s="415"/>
      <c r="H260" s="411"/>
      <c r="I260" s="411"/>
      <c r="J260" s="415"/>
      <c r="K260" s="415"/>
      <c r="L260" s="415"/>
      <c r="M260" s="415"/>
      <c r="N260" s="414"/>
      <c r="O260" s="414"/>
      <c r="P260" s="414"/>
      <c r="Q260" s="414"/>
      <c r="R260" s="101">
        <f t="shared" si="3"/>
        <v>0</v>
      </c>
    </row>
    <row r="261" spans="3:18" ht="14.5" thickBot="1" x14ac:dyDescent="0.4">
      <c r="C261" s="105">
        <f>'Everyday Formulas'!I264</f>
        <v>0</v>
      </c>
      <c r="D261" s="85"/>
      <c r="E261" s="100">
        <f>'Everyday Formulas'!P264</f>
        <v>0</v>
      </c>
      <c r="F261" s="415"/>
      <c r="G261" s="415"/>
      <c r="H261" s="411"/>
      <c r="I261" s="411"/>
      <c r="J261" s="415"/>
      <c r="K261" s="415"/>
      <c r="L261" s="415"/>
      <c r="M261" s="415"/>
      <c r="N261" s="414"/>
      <c r="O261" s="414"/>
      <c r="P261" s="414"/>
      <c r="Q261" s="414"/>
      <c r="R261" s="101">
        <f t="shared" si="3"/>
        <v>0</v>
      </c>
    </row>
    <row r="262" spans="3:18" ht="14.5" thickBot="1" x14ac:dyDescent="0.4">
      <c r="C262" s="105">
        <f>'Everyday Formulas'!I265</f>
        <v>0</v>
      </c>
      <c r="D262" s="85"/>
      <c r="E262" s="100">
        <f>'Everyday Formulas'!P265</f>
        <v>0</v>
      </c>
      <c r="F262" s="415"/>
      <c r="G262" s="415"/>
      <c r="H262" s="411"/>
      <c r="I262" s="411"/>
      <c r="J262" s="415"/>
      <c r="K262" s="415"/>
      <c r="L262" s="415"/>
      <c r="M262" s="415"/>
      <c r="N262" s="414"/>
      <c r="O262" s="414"/>
      <c r="P262" s="414"/>
      <c r="Q262" s="414"/>
      <c r="R262" s="101">
        <f t="shared" si="3"/>
        <v>0</v>
      </c>
    </row>
    <row r="263" spans="3:18" ht="14.5" thickBot="1" x14ac:dyDescent="0.4">
      <c r="C263" s="105">
        <f>'Everyday Formulas'!I266</f>
        <v>0</v>
      </c>
      <c r="D263" s="85"/>
      <c r="E263" s="100">
        <f>'Everyday Formulas'!P266</f>
        <v>0</v>
      </c>
      <c r="F263" s="415"/>
      <c r="G263" s="415"/>
      <c r="H263" s="411"/>
      <c r="I263" s="411"/>
      <c r="J263" s="415"/>
      <c r="K263" s="415"/>
      <c r="L263" s="415"/>
      <c r="M263" s="415"/>
      <c r="N263" s="414"/>
      <c r="O263" s="414"/>
      <c r="P263" s="414"/>
      <c r="Q263" s="414"/>
      <c r="R263" s="101">
        <f t="shared" si="3"/>
        <v>0</v>
      </c>
    </row>
    <row r="264" spans="3:18" ht="14.5" thickBot="1" x14ac:dyDescent="0.4">
      <c r="C264" s="105">
        <f>'Everyday Formulas'!I267</f>
        <v>0</v>
      </c>
      <c r="D264" s="85"/>
      <c r="E264" s="100">
        <f>'Everyday Formulas'!P267</f>
        <v>0</v>
      </c>
      <c r="F264" s="415"/>
      <c r="G264" s="415"/>
      <c r="H264" s="411"/>
      <c r="I264" s="411"/>
      <c r="J264" s="415"/>
      <c r="K264" s="415"/>
      <c r="L264" s="415"/>
      <c r="M264" s="415"/>
      <c r="N264" s="414"/>
      <c r="O264" s="414"/>
      <c r="P264" s="414"/>
      <c r="Q264" s="414"/>
      <c r="R264" s="101">
        <f t="shared" si="3"/>
        <v>0</v>
      </c>
    </row>
    <row r="265" spans="3:18" ht="14.5" thickBot="1" x14ac:dyDescent="0.4">
      <c r="C265" s="105">
        <f>'Everyday Formulas'!I268</f>
        <v>0</v>
      </c>
      <c r="D265" s="85"/>
      <c r="E265" s="100">
        <f>'Everyday Formulas'!P268</f>
        <v>0</v>
      </c>
      <c r="F265" s="415"/>
      <c r="G265" s="415"/>
      <c r="H265" s="411"/>
      <c r="I265" s="411"/>
      <c r="J265" s="415"/>
      <c r="K265" s="415"/>
      <c r="L265" s="415"/>
      <c r="M265" s="415"/>
      <c r="N265" s="414"/>
      <c r="O265" s="414"/>
      <c r="P265" s="414"/>
      <c r="Q265" s="414"/>
      <c r="R265" s="101">
        <f t="shared" si="3"/>
        <v>0</v>
      </c>
    </row>
    <row r="266" spans="3:18" ht="14.5" thickBot="1" x14ac:dyDescent="0.4">
      <c r="C266" s="105">
        <f>'Everyday Formulas'!I269</f>
        <v>0</v>
      </c>
      <c r="D266" s="85"/>
      <c r="E266" s="100">
        <f>'Everyday Formulas'!P269</f>
        <v>0</v>
      </c>
      <c r="F266" s="415"/>
      <c r="G266" s="415"/>
      <c r="H266" s="411"/>
      <c r="I266" s="411"/>
      <c r="J266" s="415"/>
      <c r="K266" s="415"/>
      <c r="L266" s="415"/>
      <c r="M266" s="415"/>
      <c r="N266" s="414"/>
      <c r="O266" s="414"/>
      <c r="P266" s="414"/>
      <c r="Q266" s="414"/>
      <c r="R266" s="101">
        <f t="shared" si="3"/>
        <v>0</v>
      </c>
    </row>
    <row r="267" spans="3:18" ht="14.5" thickBot="1" x14ac:dyDescent="0.4">
      <c r="C267" s="105">
        <f>'Everyday Formulas'!I270</f>
        <v>0</v>
      </c>
      <c r="D267" s="85"/>
      <c r="E267" s="100">
        <f>'Everyday Formulas'!P270</f>
        <v>0</v>
      </c>
      <c r="F267" s="415"/>
      <c r="G267" s="415"/>
      <c r="H267" s="411"/>
      <c r="I267" s="411"/>
      <c r="J267" s="415"/>
      <c r="K267" s="415"/>
      <c r="L267" s="415"/>
      <c r="M267" s="415"/>
      <c r="N267" s="414"/>
      <c r="O267" s="414"/>
      <c r="P267" s="414"/>
      <c r="Q267" s="414"/>
      <c r="R267" s="101">
        <f t="shared" si="3"/>
        <v>0</v>
      </c>
    </row>
    <row r="268" spans="3:18" ht="14.5" thickBot="1" x14ac:dyDescent="0.4">
      <c r="C268" s="105">
        <f>'Everyday Formulas'!I271</f>
        <v>0</v>
      </c>
      <c r="D268" s="85"/>
      <c r="E268" s="100">
        <f>'Everyday Formulas'!P271</f>
        <v>0</v>
      </c>
      <c r="F268" s="415"/>
      <c r="G268" s="415"/>
      <c r="H268" s="411"/>
      <c r="I268" s="411"/>
      <c r="J268" s="415"/>
      <c r="K268" s="415"/>
      <c r="L268" s="415"/>
      <c r="M268" s="415"/>
      <c r="N268" s="414"/>
      <c r="O268" s="414"/>
      <c r="P268" s="414"/>
      <c r="Q268" s="414"/>
      <c r="R268" s="101">
        <f t="shared" si="3"/>
        <v>0</v>
      </c>
    </row>
    <row r="269" spans="3:18" ht="14.5" thickBot="1" x14ac:dyDescent="0.4">
      <c r="C269" s="105">
        <f>'Everyday Formulas'!I272</f>
        <v>0</v>
      </c>
      <c r="D269" s="85"/>
      <c r="E269" s="100">
        <f>'Everyday Formulas'!P272</f>
        <v>0</v>
      </c>
      <c r="F269" s="415"/>
      <c r="G269" s="415"/>
      <c r="H269" s="411"/>
      <c r="I269" s="411"/>
      <c r="J269" s="415"/>
      <c r="K269" s="415"/>
      <c r="L269" s="415"/>
      <c r="M269" s="415"/>
      <c r="N269" s="414"/>
      <c r="O269" s="414"/>
      <c r="P269" s="414"/>
      <c r="Q269" s="414"/>
      <c r="R269" s="101">
        <f t="shared" ref="R269:R332" si="4">(IF(F269&lt;&gt;"",1.5,0))+(IF(H269&lt;&gt;"",1.5,0))+(IF(J269&lt;&gt;"",1.5,0))+(IF(L269&lt;&gt;"",3,0))+(IF(N269&lt;&gt;"",3,0))+(IF(P269="YES",3,0))+(IF(H269="*no role*",-1.5,0))</f>
        <v>0</v>
      </c>
    </row>
    <row r="270" spans="3:18" ht="14.5" thickBot="1" x14ac:dyDescent="0.4">
      <c r="C270" s="105">
        <f>'Everyday Formulas'!I273</f>
        <v>0</v>
      </c>
      <c r="D270" s="85"/>
      <c r="E270" s="100">
        <f>'Everyday Formulas'!P273</f>
        <v>0</v>
      </c>
      <c r="F270" s="415"/>
      <c r="G270" s="415"/>
      <c r="H270" s="411"/>
      <c r="I270" s="411"/>
      <c r="J270" s="415"/>
      <c r="K270" s="415"/>
      <c r="L270" s="415"/>
      <c r="M270" s="415"/>
      <c r="N270" s="414"/>
      <c r="O270" s="414"/>
      <c r="P270" s="414"/>
      <c r="Q270" s="414"/>
      <c r="R270" s="101">
        <f t="shared" si="4"/>
        <v>0</v>
      </c>
    </row>
    <row r="271" spans="3:18" ht="14.5" thickBot="1" x14ac:dyDescent="0.4">
      <c r="C271" s="105">
        <f>'Everyday Formulas'!I274</f>
        <v>0</v>
      </c>
      <c r="D271" s="85"/>
      <c r="E271" s="100">
        <f>'Everyday Formulas'!P274</f>
        <v>0</v>
      </c>
      <c r="F271" s="415"/>
      <c r="G271" s="415"/>
      <c r="H271" s="411"/>
      <c r="I271" s="411"/>
      <c r="J271" s="415"/>
      <c r="K271" s="415"/>
      <c r="L271" s="415"/>
      <c r="M271" s="415"/>
      <c r="N271" s="414"/>
      <c r="O271" s="414"/>
      <c r="P271" s="414"/>
      <c r="Q271" s="414"/>
      <c r="R271" s="101">
        <f t="shared" si="4"/>
        <v>0</v>
      </c>
    </row>
    <row r="272" spans="3:18" ht="14.5" thickBot="1" x14ac:dyDescent="0.4">
      <c r="C272" s="105">
        <f>'Everyday Formulas'!I275</f>
        <v>0</v>
      </c>
      <c r="D272" s="85"/>
      <c r="E272" s="100">
        <f>'Everyday Formulas'!P275</f>
        <v>0</v>
      </c>
      <c r="F272" s="415"/>
      <c r="G272" s="415"/>
      <c r="H272" s="411"/>
      <c r="I272" s="411"/>
      <c r="J272" s="415"/>
      <c r="K272" s="415"/>
      <c r="L272" s="415"/>
      <c r="M272" s="415"/>
      <c r="N272" s="414"/>
      <c r="O272" s="414"/>
      <c r="P272" s="414"/>
      <c r="Q272" s="414"/>
      <c r="R272" s="101">
        <f t="shared" si="4"/>
        <v>0</v>
      </c>
    </row>
    <row r="273" spans="3:18" ht="14.5" thickBot="1" x14ac:dyDescent="0.4">
      <c r="C273" s="105">
        <f>'Everyday Formulas'!I276</f>
        <v>0</v>
      </c>
      <c r="D273" s="85"/>
      <c r="E273" s="100">
        <f>'Everyday Formulas'!P276</f>
        <v>0</v>
      </c>
      <c r="F273" s="415"/>
      <c r="G273" s="415"/>
      <c r="H273" s="411"/>
      <c r="I273" s="411"/>
      <c r="J273" s="415"/>
      <c r="K273" s="415"/>
      <c r="L273" s="415"/>
      <c r="M273" s="415"/>
      <c r="N273" s="414"/>
      <c r="O273" s="414"/>
      <c r="P273" s="414"/>
      <c r="Q273" s="414"/>
      <c r="R273" s="101">
        <f t="shared" si="4"/>
        <v>0</v>
      </c>
    </row>
    <row r="274" spans="3:18" ht="14.5" thickBot="1" x14ac:dyDescent="0.4">
      <c r="C274" s="105">
        <f>'Everyday Formulas'!I277</f>
        <v>0</v>
      </c>
      <c r="D274" s="85"/>
      <c r="E274" s="100">
        <f>'Everyday Formulas'!P277</f>
        <v>0</v>
      </c>
      <c r="F274" s="415"/>
      <c r="G274" s="415"/>
      <c r="H274" s="411"/>
      <c r="I274" s="411"/>
      <c r="J274" s="415"/>
      <c r="K274" s="415"/>
      <c r="L274" s="415"/>
      <c r="M274" s="415"/>
      <c r="N274" s="414"/>
      <c r="O274" s="414"/>
      <c r="P274" s="414"/>
      <c r="Q274" s="414"/>
      <c r="R274" s="101">
        <f t="shared" si="4"/>
        <v>0</v>
      </c>
    </row>
    <row r="275" spans="3:18" ht="14.5" thickBot="1" x14ac:dyDescent="0.4">
      <c r="C275" s="105">
        <f>'Everyday Formulas'!I278</f>
        <v>0</v>
      </c>
      <c r="D275" s="85"/>
      <c r="E275" s="100">
        <f>'Everyday Formulas'!P278</f>
        <v>0</v>
      </c>
      <c r="F275" s="415"/>
      <c r="G275" s="415"/>
      <c r="H275" s="411"/>
      <c r="I275" s="411"/>
      <c r="J275" s="415"/>
      <c r="K275" s="415"/>
      <c r="L275" s="415"/>
      <c r="M275" s="415"/>
      <c r="N275" s="414"/>
      <c r="O275" s="414"/>
      <c r="P275" s="414"/>
      <c r="Q275" s="414"/>
      <c r="R275" s="101">
        <f t="shared" si="4"/>
        <v>0</v>
      </c>
    </row>
    <row r="276" spans="3:18" ht="14.5" thickBot="1" x14ac:dyDescent="0.4">
      <c r="C276" s="105">
        <f>'Everyday Formulas'!I279</f>
        <v>0</v>
      </c>
      <c r="D276" s="85"/>
      <c r="E276" s="100">
        <f>'Everyday Formulas'!P279</f>
        <v>0</v>
      </c>
      <c r="F276" s="415"/>
      <c r="G276" s="415"/>
      <c r="H276" s="411"/>
      <c r="I276" s="411"/>
      <c r="J276" s="415"/>
      <c r="K276" s="415"/>
      <c r="L276" s="415"/>
      <c r="M276" s="415"/>
      <c r="N276" s="414"/>
      <c r="O276" s="414"/>
      <c r="P276" s="414"/>
      <c r="Q276" s="414"/>
      <c r="R276" s="101">
        <f t="shared" si="4"/>
        <v>0</v>
      </c>
    </row>
    <row r="277" spans="3:18" ht="14.5" thickBot="1" x14ac:dyDescent="0.4">
      <c r="C277" s="105">
        <f>'Everyday Formulas'!I280</f>
        <v>0</v>
      </c>
      <c r="D277" s="85"/>
      <c r="E277" s="100">
        <f>'Everyday Formulas'!P280</f>
        <v>0</v>
      </c>
      <c r="F277" s="415"/>
      <c r="G277" s="415"/>
      <c r="H277" s="411"/>
      <c r="I277" s="411"/>
      <c r="J277" s="415"/>
      <c r="K277" s="415"/>
      <c r="L277" s="415"/>
      <c r="M277" s="415"/>
      <c r="N277" s="414"/>
      <c r="O277" s="414"/>
      <c r="P277" s="414"/>
      <c r="Q277" s="414"/>
      <c r="R277" s="101">
        <f t="shared" si="4"/>
        <v>0</v>
      </c>
    </row>
    <row r="278" spans="3:18" ht="14.5" thickBot="1" x14ac:dyDescent="0.4">
      <c r="C278" s="105">
        <f>'Everyday Formulas'!I281</f>
        <v>0</v>
      </c>
      <c r="D278" s="85"/>
      <c r="E278" s="100">
        <f>'Everyday Formulas'!P281</f>
        <v>0</v>
      </c>
      <c r="F278" s="415"/>
      <c r="G278" s="415"/>
      <c r="H278" s="411"/>
      <c r="I278" s="411"/>
      <c r="J278" s="415"/>
      <c r="K278" s="415"/>
      <c r="L278" s="415"/>
      <c r="M278" s="415"/>
      <c r="N278" s="414"/>
      <c r="O278" s="414"/>
      <c r="P278" s="414"/>
      <c r="Q278" s="414"/>
      <c r="R278" s="101">
        <f t="shared" si="4"/>
        <v>0</v>
      </c>
    </row>
    <row r="279" spans="3:18" ht="14.5" thickBot="1" x14ac:dyDescent="0.4">
      <c r="C279" s="105">
        <f>'Everyday Formulas'!I282</f>
        <v>0</v>
      </c>
      <c r="D279" s="85"/>
      <c r="E279" s="100">
        <f>'Everyday Formulas'!P282</f>
        <v>0</v>
      </c>
      <c r="F279" s="415"/>
      <c r="G279" s="415"/>
      <c r="H279" s="411"/>
      <c r="I279" s="411"/>
      <c r="J279" s="415"/>
      <c r="K279" s="415"/>
      <c r="L279" s="415"/>
      <c r="M279" s="415"/>
      <c r="N279" s="414"/>
      <c r="O279" s="414"/>
      <c r="P279" s="414"/>
      <c r="Q279" s="414"/>
      <c r="R279" s="101">
        <f t="shared" si="4"/>
        <v>0</v>
      </c>
    </row>
    <row r="280" spans="3:18" ht="14.5" thickBot="1" x14ac:dyDescent="0.4">
      <c r="C280" s="105">
        <f>'Everyday Formulas'!I283</f>
        <v>0</v>
      </c>
      <c r="D280" s="85"/>
      <c r="E280" s="100">
        <f>'Everyday Formulas'!P283</f>
        <v>0</v>
      </c>
      <c r="F280" s="415"/>
      <c r="G280" s="415"/>
      <c r="H280" s="411"/>
      <c r="I280" s="411"/>
      <c r="J280" s="415"/>
      <c r="K280" s="415"/>
      <c r="L280" s="415"/>
      <c r="M280" s="415"/>
      <c r="N280" s="414"/>
      <c r="O280" s="414"/>
      <c r="P280" s="414"/>
      <c r="Q280" s="414"/>
      <c r="R280" s="101">
        <f t="shared" si="4"/>
        <v>0</v>
      </c>
    </row>
    <row r="281" spans="3:18" ht="14.5" thickBot="1" x14ac:dyDescent="0.4">
      <c r="C281" s="105">
        <f>'Everyday Formulas'!I284</f>
        <v>0</v>
      </c>
      <c r="D281" s="85"/>
      <c r="E281" s="100">
        <f>'Everyday Formulas'!P284</f>
        <v>0</v>
      </c>
      <c r="F281" s="415"/>
      <c r="G281" s="415"/>
      <c r="H281" s="411"/>
      <c r="I281" s="411"/>
      <c r="J281" s="415"/>
      <c r="K281" s="415"/>
      <c r="L281" s="415"/>
      <c r="M281" s="415"/>
      <c r="N281" s="414"/>
      <c r="O281" s="414"/>
      <c r="P281" s="414"/>
      <c r="Q281" s="414"/>
      <c r="R281" s="101">
        <f t="shared" si="4"/>
        <v>0</v>
      </c>
    </row>
    <row r="282" spans="3:18" ht="14.5" thickBot="1" x14ac:dyDescent="0.4">
      <c r="C282" s="105">
        <f>'Everyday Formulas'!I285</f>
        <v>0</v>
      </c>
      <c r="D282" s="85"/>
      <c r="E282" s="100">
        <f>'Everyday Formulas'!P285</f>
        <v>0</v>
      </c>
      <c r="F282" s="415"/>
      <c r="G282" s="415"/>
      <c r="H282" s="411"/>
      <c r="I282" s="411"/>
      <c r="J282" s="415"/>
      <c r="K282" s="415"/>
      <c r="L282" s="415"/>
      <c r="M282" s="415"/>
      <c r="N282" s="414"/>
      <c r="O282" s="414"/>
      <c r="P282" s="414"/>
      <c r="Q282" s="414"/>
      <c r="R282" s="101">
        <f t="shared" si="4"/>
        <v>0</v>
      </c>
    </row>
    <row r="283" spans="3:18" ht="14.5" thickBot="1" x14ac:dyDescent="0.4">
      <c r="C283" s="105">
        <f>'Everyday Formulas'!I286</f>
        <v>0</v>
      </c>
      <c r="D283" s="85"/>
      <c r="E283" s="100">
        <f>'Everyday Formulas'!P286</f>
        <v>0</v>
      </c>
      <c r="F283" s="415"/>
      <c r="G283" s="415"/>
      <c r="H283" s="411"/>
      <c r="I283" s="411"/>
      <c r="J283" s="415"/>
      <c r="K283" s="415"/>
      <c r="L283" s="415"/>
      <c r="M283" s="415"/>
      <c r="N283" s="414"/>
      <c r="O283" s="414"/>
      <c r="P283" s="414"/>
      <c r="Q283" s="414"/>
      <c r="R283" s="101">
        <f t="shared" si="4"/>
        <v>0</v>
      </c>
    </row>
    <row r="284" spans="3:18" ht="14.5" thickBot="1" x14ac:dyDescent="0.4">
      <c r="C284" s="105">
        <f>'Everyday Formulas'!I287</f>
        <v>0</v>
      </c>
      <c r="D284" s="85"/>
      <c r="E284" s="100">
        <f>'Everyday Formulas'!P287</f>
        <v>0</v>
      </c>
      <c r="F284" s="415"/>
      <c r="G284" s="415"/>
      <c r="H284" s="411"/>
      <c r="I284" s="411"/>
      <c r="J284" s="415"/>
      <c r="K284" s="415"/>
      <c r="L284" s="415"/>
      <c r="M284" s="415"/>
      <c r="N284" s="414"/>
      <c r="O284" s="414"/>
      <c r="P284" s="414"/>
      <c r="Q284" s="414"/>
      <c r="R284" s="101">
        <f t="shared" si="4"/>
        <v>0</v>
      </c>
    </row>
    <row r="285" spans="3:18" ht="14.5" thickBot="1" x14ac:dyDescent="0.4">
      <c r="C285" s="105">
        <f>'Everyday Formulas'!I288</f>
        <v>0</v>
      </c>
      <c r="D285" s="85"/>
      <c r="E285" s="100">
        <f>'Everyday Formulas'!P288</f>
        <v>0</v>
      </c>
      <c r="F285" s="415"/>
      <c r="G285" s="415"/>
      <c r="H285" s="411"/>
      <c r="I285" s="411"/>
      <c r="J285" s="415"/>
      <c r="K285" s="415"/>
      <c r="L285" s="415"/>
      <c r="M285" s="415"/>
      <c r="N285" s="414"/>
      <c r="O285" s="414"/>
      <c r="P285" s="414"/>
      <c r="Q285" s="414"/>
      <c r="R285" s="101">
        <f t="shared" si="4"/>
        <v>0</v>
      </c>
    </row>
    <row r="286" spans="3:18" ht="14.5" thickBot="1" x14ac:dyDescent="0.4">
      <c r="C286" s="105">
        <f>'Everyday Formulas'!I289</f>
        <v>0</v>
      </c>
      <c r="D286" s="85"/>
      <c r="E286" s="100">
        <f>'Everyday Formulas'!P289</f>
        <v>0</v>
      </c>
      <c r="F286" s="415"/>
      <c r="G286" s="415"/>
      <c r="H286" s="411"/>
      <c r="I286" s="411"/>
      <c r="J286" s="415"/>
      <c r="K286" s="415"/>
      <c r="L286" s="415"/>
      <c r="M286" s="415"/>
      <c r="N286" s="414"/>
      <c r="O286" s="414"/>
      <c r="P286" s="414"/>
      <c r="Q286" s="414"/>
      <c r="R286" s="101">
        <f t="shared" si="4"/>
        <v>0</v>
      </c>
    </row>
    <row r="287" spans="3:18" ht="14.5" thickBot="1" x14ac:dyDescent="0.4">
      <c r="C287" s="105">
        <f>'Everyday Formulas'!I290</f>
        <v>0</v>
      </c>
      <c r="D287" s="85"/>
      <c r="E287" s="100">
        <f>'Everyday Formulas'!P290</f>
        <v>0</v>
      </c>
      <c r="F287" s="415"/>
      <c r="G287" s="415"/>
      <c r="H287" s="411"/>
      <c r="I287" s="411"/>
      <c r="J287" s="415"/>
      <c r="K287" s="415"/>
      <c r="L287" s="415"/>
      <c r="M287" s="415"/>
      <c r="N287" s="414"/>
      <c r="O287" s="414"/>
      <c r="P287" s="414"/>
      <c r="Q287" s="414"/>
      <c r="R287" s="101">
        <f t="shared" si="4"/>
        <v>0</v>
      </c>
    </row>
    <row r="288" spans="3:18" ht="14.5" thickBot="1" x14ac:dyDescent="0.4">
      <c r="C288" s="105">
        <f>'Everyday Formulas'!I291</f>
        <v>0</v>
      </c>
      <c r="D288" s="85"/>
      <c r="E288" s="100">
        <f>'Everyday Formulas'!P291</f>
        <v>0</v>
      </c>
      <c r="F288" s="415"/>
      <c r="G288" s="415"/>
      <c r="H288" s="411"/>
      <c r="I288" s="411"/>
      <c r="J288" s="415"/>
      <c r="K288" s="415"/>
      <c r="L288" s="415"/>
      <c r="M288" s="415"/>
      <c r="N288" s="414"/>
      <c r="O288" s="414"/>
      <c r="P288" s="414"/>
      <c r="Q288" s="414"/>
      <c r="R288" s="101">
        <f t="shared" si="4"/>
        <v>0</v>
      </c>
    </row>
    <row r="289" spans="3:18" ht="14.5" thickBot="1" x14ac:dyDescent="0.4">
      <c r="C289" s="105">
        <f>'Everyday Formulas'!I292</f>
        <v>0</v>
      </c>
      <c r="D289" s="85"/>
      <c r="E289" s="100">
        <f>'Everyday Formulas'!P292</f>
        <v>0</v>
      </c>
      <c r="F289" s="415"/>
      <c r="G289" s="415"/>
      <c r="H289" s="411"/>
      <c r="I289" s="411"/>
      <c r="J289" s="415"/>
      <c r="K289" s="415"/>
      <c r="L289" s="415"/>
      <c r="M289" s="415"/>
      <c r="N289" s="414"/>
      <c r="O289" s="414"/>
      <c r="P289" s="414"/>
      <c r="Q289" s="414"/>
      <c r="R289" s="101">
        <f t="shared" si="4"/>
        <v>0</v>
      </c>
    </row>
    <row r="290" spans="3:18" ht="14.5" thickBot="1" x14ac:dyDescent="0.4">
      <c r="C290" s="105">
        <f>'Everyday Formulas'!I293</f>
        <v>0</v>
      </c>
      <c r="D290" s="85"/>
      <c r="E290" s="100">
        <f>'Everyday Formulas'!P293</f>
        <v>0</v>
      </c>
      <c r="F290" s="415"/>
      <c r="G290" s="415"/>
      <c r="H290" s="411"/>
      <c r="I290" s="411"/>
      <c r="J290" s="415"/>
      <c r="K290" s="415"/>
      <c r="L290" s="415"/>
      <c r="M290" s="415"/>
      <c r="N290" s="414"/>
      <c r="O290" s="414"/>
      <c r="P290" s="414"/>
      <c r="Q290" s="414"/>
      <c r="R290" s="101">
        <f t="shared" si="4"/>
        <v>0</v>
      </c>
    </row>
    <row r="291" spans="3:18" ht="14.5" thickBot="1" x14ac:dyDescent="0.4">
      <c r="C291" s="105">
        <f>'Everyday Formulas'!I294</f>
        <v>0</v>
      </c>
      <c r="D291" s="85"/>
      <c r="E291" s="100">
        <f>'Everyday Formulas'!P294</f>
        <v>0</v>
      </c>
      <c r="F291" s="415"/>
      <c r="G291" s="415"/>
      <c r="H291" s="411"/>
      <c r="I291" s="411"/>
      <c r="J291" s="415"/>
      <c r="K291" s="415"/>
      <c r="L291" s="415"/>
      <c r="M291" s="415"/>
      <c r="N291" s="414"/>
      <c r="O291" s="414"/>
      <c r="P291" s="414"/>
      <c r="Q291" s="414"/>
      <c r="R291" s="101">
        <f t="shared" si="4"/>
        <v>0</v>
      </c>
    </row>
    <row r="292" spans="3:18" ht="14.5" thickBot="1" x14ac:dyDescent="0.4">
      <c r="C292" s="105">
        <f>'Everyday Formulas'!I295</f>
        <v>0</v>
      </c>
      <c r="D292" s="85"/>
      <c r="E292" s="100">
        <f>'Everyday Formulas'!P295</f>
        <v>0</v>
      </c>
      <c r="F292" s="415"/>
      <c r="G292" s="415"/>
      <c r="H292" s="411"/>
      <c r="I292" s="411"/>
      <c r="J292" s="415"/>
      <c r="K292" s="415"/>
      <c r="L292" s="415"/>
      <c r="M292" s="415"/>
      <c r="N292" s="414"/>
      <c r="O292" s="414"/>
      <c r="P292" s="414"/>
      <c r="Q292" s="414"/>
      <c r="R292" s="101">
        <f t="shared" si="4"/>
        <v>0</v>
      </c>
    </row>
    <row r="293" spans="3:18" ht="14.5" thickBot="1" x14ac:dyDescent="0.4">
      <c r="C293" s="105">
        <f>'Everyday Formulas'!I296</f>
        <v>0</v>
      </c>
      <c r="D293" s="85"/>
      <c r="E293" s="100">
        <f>'Everyday Formulas'!P296</f>
        <v>0</v>
      </c>
      <c r="F293" s="415"/>
      <c r="G293" s="415"/>
      <c r="H293" s="411"/>
      <c r="I293" s="411"/>
      <c r="J293" s="415"/>
      <c r="K293" s="415"/>
      <c r="L293" s="415"/>
      <c r="M293" s="415"/>
      <c r="N293" s="414"/>
      <c r="O293" s="414"/>
      <c r="P293" s="414"/>
      <c r="Q293" s="414"/>
      <c r="R293" s="101">
        <f t="shared" si="4"/>
        <v>0</v>
      </c>
    </row>
    <row r="294" spans="3:18" ht="14.5" thickBot="1" x14ac:dyDescent="0.4">
      <c r="C294" s="105">
        <f>'Everyday Formulas'!I297</f>
        <v>0</v>
      </c>
      <c r="D294" s="85"/>
      <c r="E294" s="100">
        <f>'Everyday Formulas'!P297</f>
        <v>0</v>
      </c>
      <c r="F294" s="415"/>
      <c r="G294" s="415"/>
      <c r="H294" s="411"/>
      <c r="I294" s="411"/>
      <c r="J294" s="415"/>
      <c r="K294" s="415"/>
      <c r="L294" s="415"/>
      <c r="M294" s="415"/>
      <c r="N294" s="414"/>
      <c r="O294" s="414"/>
      <c r="P294" s="414"/>
      <c r="Q294" s="414"/>
      <c r="R294" s="101">
        <f t="shared" si="4"/>
        <v>0</v>
      </c>
    </row>
    <row r="295" spans="3:18" ht="14.5" thickBot="1" x14ac:dyDescent="0.4">
      <c r="C295" s="105">
        <f>'Everyday Formulas'!I298</f>
        <v>0</v>
      </c>
      <c r="D295" s="85"/>
      <c r="E295" s="100">
        <f>'Everyday Formulas'!P298</f>
        <v>0</v>
      </c>
      <c r="F295" s="415"/>
      <c r="G295" s="415"/>
      <c r="H295" s="411"/>
      <c r="I295" s="411"/>
      <c r="J295" s="415"/>
      <c r="K295" s="415"/>
      <c r="L295" s="415"/>
      <c r="M295" s="415"/>
      <c r="N295" s="414"/>
      <c r="O295" s="414"/>
      <c r="P295" s="414"/>
      <c r="Q295" s="414"/>
      <c r="R295" s="101">
        <f t="shared" si="4"/>
        <v>0</v>
      </c>
    </row>
    <row r="296" spans="3:18" ht="14.5" thickBot="1" x14ac:dyDescent="0.4">
      <c r="C296" s="105">
        <f>'Everyday Formulas'!I299</f>
        <v>0</v>
      </c>
      <c r="D296" s="85"/>
      <c r="E296" s="100">
        <f>'Everyday Formulas'!P299</f>
        <v>0</v>
      </c>
      <c r="F296" s="415"/>
      <c r="G296" s="415"/>
      <c r="H296" s="411"/>
      <c r="I296" s="411"/>
      <c r="J296" s="415"/>
      <c r="K296" s="415"/>
      <c r="L296" s="415"/>
      <c r="M296" s="415"/>
      <c r="N296" s="414"/>
      <c r="O296" s="414"/>
      <c r="P296" s="414"/>
      <c r="Q296" s="414"/>
      <c r="R296" s="101">
        <f t="shared" si="4"/>
        <v>0</v>
      </c>
    </row>
    <row r="297" spans="3:18" ht="14.5" thickBot="1" x14ac:dyDescent="0.4">
      <c r="C297" s="105">
        <f>'Everyday Formulas'!I300</f>
        <v>0</v>
      </c>
      <c r="D297" s="85"/>
      <c r="E297" s="100">
        <f>'Everyday Formulas'!P300</f>
        <v>0</v>
      </c>
      <c r="F297" s="415"/>
      <c r="G297" s="415"/>
      <c r="H297" s="411"/>
      <c r="I297" s="411"/>
      <c r="J297" s="415"/>
      <c r="K297" s="415"/>
      <c r="L297" s="415"/>
      <c r="M297" s="415"/>
      <c r="N297" s="414"/>
      <c r="O297" s="414"/>
      <c r="P297" s="414"/>
      <c r="Q297" s="414"/>
      <c r="R297" s="101">
        <f t="shared" si="4"/>
        <v>0</v>
      </c>
    </row>
    <row r="298" spans="3:18" ht="14.5" thickBot="1" x14ac:dyDescent="0.4">
      <c r="C298" s="105">
        <f>'Everyday Formulas'!I301</f>
        <v>0</v>
      </c>
      <c r="D298" s="85"/>
      <c r="E298" s="100">
        <f>'Everyday Formulas'!P301</f>
        <v>0</v>
      </c>
      <c r="F298" s="415"/>
      <c r="G298" s="415"/>
      <c r="H298" s="411"/>
      <c r="I298" s="411"/>
      <c r="J298" s="415"/>
      <c r="K298" s="415"/>
      <c r="L298" s="415"/>
      <c r="M298" s="415"/>
      <c r="N298" s="414"/>
      <c r="O298" s="414"/>
      <c r="P298" s="414"/>
      <c r="Q298" s="414"/>
      <c r="R298" s="101">
        <f t="shared" si="4"/>
        <v>0</v>
      </c>
    </row>
    <row r="299" spans="3:18" ht="14.5" thickBot="1" x14ac:dyDescent="0.4">
      <c r="C299" s="105">
        <f>'Everyday Formulas'!I302</f>
        <v>0</v>
      </c>
      <c r="D299" s="85"/>
      <c r="E299" s="100">
        <f>'Everyday Formulas'!P302</f>
        <v>0</v>
      </c>
      <c r="F299" s="415"/>
      <c r="G299" s="415"/>
      <c r="H299" s="411"/>
      <c r="I299" s="411"/>
      <c r="J299" s="415"/>
      <c r="K299" s="415"/>
      <c r="L299" s="415"/>
      <c r="M299" s="415"/>
      <c r="N299" s="414"/>
      <c r="O299" s="414"/>
      <c r="P299" s="414"/>
      <c r="Q299" s="414"/>
      <c r="R299" s="101">
        <f t="shared" si="4"/>
        <v>0</v>
      </c>
    </row>
    <row r="300" spans="3:18" ht="14.5" thickBot="1" x14ac:dyDescent="0.4">
      <c r="C300" s="105">
        <f>'Everyday Formulas'!I303</f>
        <v>0</v>
      </c>
      <c r="D300" s="85"/>
      <c r="E300" s="100">
        <f>'Everyday Formulas'!P303</f>
        <v>0</v>
      </c>
      <c r="F300" s="415"/>
      <c r="G300" s="415"/>
      <c r="H300" s="411"/>
      <c r="I300" s="411"/>
      <c r="J300" s="415"/>
      <c r="K300" s="415"/>
      <c r="L300" s="415"/>
      <c r="M300" s="415"/>
      <c r="N300" s="414"/>
      <c r="O300" s="414"/>
      <c r="P300" s="414"/>
      <c r="Q300" s="414"/>
      <c r="R300" s="101">
        <f t="shared" si="4"/>
        <v>0</v>
      </c>
    </row>
    <row r="301" spans="3:18" ht="14.5" thickBot="1" x14ac:dyDescent="0.4">
      <c r="C301" s="105">
        <f>'Everyday Formulas'!I304</f>
        <v>0</v>
      </c>
      <c r="D301" s="85"/>
      <c r="E301" s="100">
        <f>'Everyday Formulas'!P304</f>
        <v>0</v>
      </c>
      <c r="F301" s="415"/>
      <c r="G301" s="415"/>
      <c r="H301" s="411"/>
      <c r="I301" s="411"/>
      <c r="J301" s="415"/>
      <c r="K301" s="415"/>
      <c r="L301" s="415"/>
      <c r="M301" s="415"/>
      <c r="N301" s="414"/>
      <c r="O301" s="414"/>
      <c r="P301" s="414"/>
      <c r="Q301" s="414"/>
      <c r="R301" s="101">
        <f t="shared" si="4"/>
        <v>0</v>
      </c>
    </row>
    <row r="302" spans="3:18" ht="14.5" thickBot="1" x14ac:dyDescent="0.4">
      <c r="C302" s="105">
        <f>'Everyday Formulas'!I305</f>
        <v>0</v>
      </c>
      <c r="D302" s="85"/>
      <c r="E302" s="100">
        <f>'Everyday Formulas'!P305</f>
        <v>0</v>
      </c>
      <c r="F302" s="415"/>
      <c r="G302" s="415"/>
      <c r="H302" s="411"/>
      <c r="I302" s="411"/>
      <c r="J302" s="415"/>
      <c r="K302" s="415"/>
      <c r="L302" s="415"/>
      <c r="M302" s="415"/>
      <c r="N302" s="414"/>
      <c r="O302" s="414"/>
      <c r="P302" s="414"/>
      <c r="Q302" s="414"/>
      <c r="R302" s="101">
        <f t="shared" si="4"/>
        <v>0</v>
      </c>
    </row>
    <row r="303" spans="3:18" ht="14.5" thickBot="1" x14ac:dyDescent="0.4">
      <c r="C303" s="105">
        <f>'Everyday Formulas'!I306</f>
        <v>0</v>
      </c>
      <c r="D303" s="85"/>
      <c r="E303" s="100">
        <f>'Everyday Formulas'!P306</f>
        <v>0</v>
      </c>
      <c r="F303" s="415"/>
      <c r="G303" s="415"/>
      <c r="H303" s="411"/>
      <c r="I303" s="411"/>
      <c r="J303" s="415"/>
      <c r="K303" s="415"/>
      <c r="L303" s="415"/>
      <c r="M303" s="415"/>
      <c r="N303" s="414"/>
      <c r="O303" s="414"/>
      <c r="P303" s="414"/>
      <c r="Q303" s="414"/>
      <c r="R303" s="101">
        <f t="shared" si="4"/>
        <v>0</v>
      </c>
    </row>
    <row r="304" spans="3:18" ht="14.5" thickBot="1" x14ac:dyDescent="0.4">
      <c r="C304" s="105">
        <f>'Everyday Formulas'!I307</f>
        <v>0</v>
      </c>
      <c r="D304" s="85"/>
      <c r="E304" s="100">
        <f>'Everyday Formulas'!P307</f>
        <v>0</v>
      </c>
      <c r="F304" s="415"/>
      <c r="G304" s="415"/>
      <c r="H304" s="411"/>
      <c r="I304" s="411"/>
      <c r="J304" s="415"/>
      <c r="K304" s="415"/>
      <c r="L304" s="415"/>
      <c r="M304" s="415"/>
      <c r="N304" s="414"/>
      <c r="O304" s="414"/>
      <c r="P304" s="414"/>
      <c r="Q304" s="414"/>
      <c r="R304" s="101">
        <f t="shared" si="4"/>
        <v>0</v>
      </c>
    </row>
    <row r="305" spans="3:18" ht="14.5" thickBot="1" x14ac:dyDescent="0.4">
      <c r="C305" s="105">
        <f>'Everyday Formulas'!I308</f>
        <v>0</v>
      </c>
      <c r="D305" s="85"/>
      <c r="E305" s="100">
        <f>'Everyday Formulas'!P308</f>
        <v>0</v>
      </c>
      <c r="F305" s="415"/>
      <c r="G305" s="415"/>
      <c r="H305" s="411"/>
      <c r="I305" s="411"/>
      <c r="J305" s="415"/>
      <c r="K305" s="415"/>
      <c r="L305" s="415"/>
      <c r="M305" s="415"/>
      <c r="N305" s="414"/>
      <c r="O305" s="414"/>
      <c r="P305" s="414"/>
      <c r="Q305" s="414"/>
      <c r="R305" s="101">
        <f t="shared" si="4"/>
        <v>0</v>
      </c>
    </row>
    <row r="306" spans="3:18" ht="14.5" thickBot="1" x14ac:dyDescent="0.4">
      <c r="C306" s="105">
        <f>'Everyday Formulas'!I309</f>
        <v>0</v>
      </c>
      <c r="D306" s="85"/>
      <c r="E306" s="100">
        <f>'Everyday Formulas'!P309</f>
        <v>0</v>
      </c>
      <c r="F306" s="415"/>
      <c r="G306" s="415"/>
      <c r="H306" s="411"/>
      <c r="I306" s="411"/>
      <c r="J306" s="415"/>
      <c r="K306" s="415"/>
      <c r="L306" s="415"/>
      <c r="M306" s="415"/>
      <c r="N306" s="414"/>
      <c r="O306" s="414"/>
      <c r="P306" s="414"/>
      <c r="Q306" s="414"/>
      <c r="R306" s="101">
        <f t="shared" si="4"/>
        <v>0</v>
      </c>
    </row>
    <row r="307" spans="3:18" ht="14.5" thickBot="1" x14ac:dyDescent="0.4">
      <c r="C307" s="105">
        <f>'Everyday Formulas'!I310</f>
        <v>0</v>
      </c>
      <c r="D307" s="85"/>
      <c r="E307" s="100">
        <f>'Everyday Formulas'!P310</f>
        <v>0</v>
      </c>
      <c r="F307" s="415"/>
      <c r="G307" s="415"/>
      <c r="H307" s="411"/>
      <c r="I307" s="411"/>
      <c r="J307" s="415"/>
      <c r="K307" s="415"/>
      <c r="L307" s="415"/>
      <c r="M307" s="415"/>
      <c r="N307" s="414"/>
      <c r="O307" s="414"/>
      <c r="P307" s="414"/>
      <c r="Q307" s="414"/>
      <c r="R307" s="101">
        <f t="shared" si="4"/>
        <v>0</v>
      </c>
    </row>
    <row r="308" spans="3:18" ht="14.5" thickBot="1" x14ac:dyDescent="0.4">
      <c r="C308" s="105">
        <f>'Everyday Formulas'!I311</f>
        <v>0</v>
      </c>
      <c r="D308" s="85"/>
      <c r="E308" s="100">
        <f>'Everyday Formulas'!P311</f>
        <v>0</v>
      </c>
      <c r="F308" s="415"/>
      <c r="G308" s="415"/>
      <c r="H308" s="411"/>
      <c r="I308" s="411"/>
      <c r="J308" s="415"/>
      <c r="K308" s="415"/>
      <c r="L308" s="415"/>
      <c r="M308" s="415"/>
      <c r="N308" s="414"/>
      <c r="O308" s="414"/>
      <c r="P308" s="414"/>
      <c r="Q308" s="414"/>
      <c r="R308" s="101">
        <f t="shared" si="4"/>
        <v>0</v>
      </c>
    </row>
    <row r="309" spans="3:18" ht="14.5" thickBot="1" x14ac:dyDescent="0.4">
      <c r="C309" s="105">
        <f>'Everyday Formulas'!I312</f>
        <v>0</v>
      </c>
      <c r="D309" s="85"/>
      <c r="E309" s="100">
        <f>'Everyday Formulas'!P312</f>
        <v>0</v>
      </c>
      <c r="F309" s="415"/>
      <c r="G309" s="415"/>
      <c r="H309" s="411"/>
      <c r="I309" s="411"/>
      <c r="J309" s="415"/>
      <c r="K309" s="415"/>
      <c r="L309" s="415"/>
      <c r="M309" s="415"/>
      <c r="N309" s="414"/>
      <c r="O309" s="414"/>
      <c r="P309" s="414"/>
      <c r="Q309" s="414"/>
      <c r="R309" s="101">
        <f t="shared" si="4"/>
        <v>0</v>
      </c>
    </row>
    <row r="310" spans="3:18" ht="14.5" thickBot="1" x14ac:dyDescent="0.4">
      <c r="C310" s="105">
        <f>'Everyday Formulas'!I313</f>
        <v>0</v>
      </c>
      <c r="D310" s="85"/>
      <c r="E310" s="100">
        <f>'Everyday Formulas'!P313</f>
        <v>0</v>
      </c>
      <c r="F310" s="415"/>
      <c r="G310" s="415"/>
      <c r="H310" s="411"/>
      <c r="I310" s="411"/>
      <c r="J310" s="415"/>
      <c r="K310" s="415"/>
      <c r="L310" s="415"/>
      <c r="M310" s="415"/>
      <c r="N310" s="414"/>
      <c r="O310" s="414"/>
      <c r="P310" s="414"/>
      <c r="Q310" s="414"/>
      <c r="R310" s="101">
        <f t="shared" si="4"/>
        <v>0</v>
      </c>
    </row>
    <row r="311" spans="3:18" ht="14.5" thickBot="1" x14ac:dyDescent="0.4">
      <c r="C311" s="105">
        <f>'Everyday Formulas'!I314</f>
        <v>0</v>
      </c>
      <c r="D311" s="85"/>
      <c r="E311" s="100">
        <f>'Everyday Formulas'!P314</f>
        <v>0</v>
      </c>
      <c r="F311" s="415"/>
      <c r="G311" s="415"/>
      <c r="H311" s="411"/>
      <c r="I311" s="411"/>
      <c r="J311" s="415"/>
      <c r="K311" s="415"/>
      <c r="L311" s="415"/>
      <c r="M311" s="415"/>
      <c r="N311" s="414"/>
      <c r="O311" s="414"/>
      <c r="P311" s="414"/>
      <c r="Q311" s="414"/>
      <c r="R311" s="101">
        <f t="shared" si="4"/>
        <v>0</v>
      </c>
    </row>
    <row r="312" spans="3:18" ht="14.5" thickBot="1" x14ac:dyDescent="0.4">
      <c r="C312" s="105">
        <f>'Everyday Formulas'!I315</f>
        <v>0</v>
      </c>
      <c r="D312" s="85"/>
      <c r="E312" s="100">
        <f>'Everyday Formulas'!P315</f>
        <v>0</v>
      </c>
      <c r="F312" s="415"/>
      <c r="G312" s="415"/>
      <c r="H312" s="411"/>
      <c r="I312" s="411"/>
      <c r="J312" s="415"/>
      <c r="K312" s="415"/>
      <c r="L312" s="415"/>
      <c r="M312" s="415"/>
      <c r="N312" s="414"/>
      <c r="O312" s="414"/>
      <c r="P312" s="414"/>
      <c r="Q312" s="414"/>
      <c r="R312" s="101">
        <f t="shared" si="4"/>
        <v>0</v>
      </c>
    </row>
    <row r="313" spans="3:18" ht="14.5" thickBot="1" x14ac:dyDescent="0.4">
      <c r="C313" s="105">
        <f>'Everyday Formulas'!I316</f>
        <v>0</v>
      </c>
      <c r="D313" s="85"/>
      <c r="E313" s="100">
        <f>'Everyday Formulas'!P316</f>
        <v>0</v>
      </c>
      <c r="F313" s="415"/>
      <c r="G313" s="415"/>
      <c r="H313" s="411"/>
      <c r="I313" s="411"/>
      <c r="J313" s="415"/>
      <c r="K313" s="415"/>
      <c r="L313" s="415"/>
      <c r="M313" s="415"/>
      <c r="N313" s="414"/>
      <c r="O313" s="414"/>
      <c r="P313" s="414"/>
      <c r="Q313" s="414"/>
      <c r="R313" s="101">
        <f t="shared" si="4"/>
        <v>0</v>
      </c>
    </row>
    <row r="314" spans="3:18" ht="14.5" thickBot="1" x14ac:dyDescent="0.4">
      <c r="C314" s="105">
        <f>'Everyday Formulas'!I317</f>
        <v>0</v>
      </c>
      <c r="D314" s="85"/>
      <c r="E314" s="100">
        <f>'Everyday Formulas'!P317</f>
        <v>0</v>
      </c>
      <c r="F314" s="415"/>
      <c r="G314" s="415"/>
      <c r="H314" s="411"/>
      <c r="I314" s="411"/>
      <c r="J314" s="415"/>
      <c r="K314" s="415"/>
      <c r="L314" s="415"/>
      <c r="M314" s="415"/>
      <c r="N314" s="414"/>
      <c r="O314" s="414"/>
      <c r="P314" s="414"/>
      <c r="Q314" s="414"/>
      <c r="R314" s="101">
        <f t="shared" si="4"/>
        <v>0</v>
      </c>
    </row>
    <row r="315" spans="3:18" ht="14.5" thickBot="1" x14ac:dyDescent="0.4">
      <c r="C315" s="105">
        <f>'Everyday Formulas'!I318</f>
        <v>0</v>
      </c>
      <c r="D315" s="85"/>
      <c r="E315" s="100">
        <f>'Everyday Formulas'!P318</f>
        <v>0</v>
      </c>
      <c r="F315" s="415"/>
      <c r="G315" s="415"/>
      <c r="H315" s="411"/>
      <c r="I315" s="411"/>
      <c r="J315" s="415"/>
      <c r="K315" s="415"/>
      <c r="L315" s="415"/>
      <c r="M315" s="415"/>
      <c r="N315" s="414"/>
      <c r="O315" s="414"/>
      <c r="P315" s="414"/>
      <c r="Q315" s="414"/>
      <c r="R315" s="101">
        <f t="shared" si="4"/>
        <v>0</v>
      </c>
    </row>
    <row r="316" spans="3:18" ht="14.5" thickBot="1" x14ac:dyDescent="0.4">
      <c r="C316" s="105">
        <f>'Everyday Formulas'!I319</f>
        <v>0</v>
      </c>
      <c r="D316" s="85"/>
      <c r="E316" s="100">
        <f>'Everyday Formulas'!P319</f>
        <v>0</v>
      </c>
      <c r="F316" s="415"/>
      <c r="G316" s="415"/>
      <c r="H316" s="411"/>
      <c r="I316" s="411"/>
      <c r="J316" s="415"/>
      <c r="K316" s="415"/>
      <c r="L316" s="415"/>
      <c r="M316" s="415"/>
      <c r="N316" s="414"/>
      <c r="O316" s="414"/>
      <c r="P316" s="414"/>
      <c r="Q316" s="414"/>
      <c r="R316" s="101">
        <f t="shared" si="4"/>
        <v>0</v>
      </c>
    </row>
    <row r="317" spans="3:18" ht="14.5" thickBot="1" x14ac:dyDescent="0.4">
      <c r="C317" s="105">
        <f>'Everyday Formulas'!I320</f>
        <v>0</v>
      </c>
      <c r="D317" s="85"/>
      <c r="E317" s="100">
        <f>'Everyday Formulas'!P320</f>
        <v>0</v>
      </c>
      <c r="F317" s="415"/>
      <c r="G317" s="415"/>
      <c r="H317" s="411"/>
      <c r="I317" s="411"/>
      <c r="J317" s="415"/>
      <c r="K317" s="415"/>
      <c r="L317" s="415"/>
      <c r="M317" s="415"/>
      <c r="N317" s="414"/>
      <c r="O317" s="414"/>
      <c r="P317" s="414"/>
      <c r="Q317" s="414"/>
      <c r="R317" s="101">
        <f t="shared" si="4"/>
        <v>0</v>
      </c>
    </row>
    <row r="318" spans="3:18" ht="14.5" thickBot="1" x14ac:dyDescent="0.4">
      <c r="C318" s="105">
        <f>'Everyday Formulas'!I321</f>
        <v>0</v>
      </c>
      <c r="D318" s="85"/>
      <c r="E318" s="100">
        <f>'Everyday Formulas'!P321</f>
        <v>0</v>
      </c>
      <c r="F318" s="415"/>
      <c r="G318" s="415"/>
      <c r="H318" s="411"/>
      <c r="I318" s="411"/>
      <c r="J318" s="415"/>
      <c r="K318" s="415"/>
      <c r="L318" s="415"/>
      <c r="M318" s="415"/>
      <c r="N318" s="414"/>
      <c r="O318" s="414"/>
      <c r="P318" s="414"/>
      <c r="Q318" s="414"/>
      <c r="R318" s="101">
        <f t="shared" si="4"/>
        <v>0</v>
      </c>
    </row>
    <row r="319" spans="3:18" ht="14.5" thickBot="1" x14ac:dyDescent="0.4">
      <c r="C319" s="105">
        <f>'Everyday Formulas'!I322</f>
        <v>0</v>
      </c>
      <c r="D319" s="85"/>
      <c r="E319" s="100">
        <f>'Everyday Formulas'!P322</f>
        <v>0</v>
      </c>
      <c r="F319" s="415"/>
      <c r="G319" s="415"/>
      <c r="H319" s="411"/>
      <c r="I319" s="411"/>
      <c r="J319" s="415"/>
      <c r="K319" s="415"/>
      <c r="L319" s="415"/>
      <c r="M319" s="415"/>
      <c r="N319" s="414"/>
      <c r="O319" s="414"/>
      <c r="P319" s="414"/>
      <c r="Q319" s="414"/>
      <c r="R319" s="101">
        <f t="shared" si="4"/>
        <v>0</v>
      </c>
    </row>
    <row r="320" spans="3:18" ht="14.5" thickBot="1" x14ac:dyDescent="0.4">
      <c r="C320" s="105">
        <f>'Everyday Formulas'!I323</f>
        <v>0</v>
      </c>
      <c r="D320" s="85"/>
      <c r="E320" s="100">
        <f>'Everyday Formulas'!P323</f>
        <v>0</v>
      </c>
      <c r="F320" s="415"/>
      <c r="G320" s="415"/>
      <c r="H320" s="411"/>
      <c r="I320" s="411"/>
      <c r="J320" s="415"/>
      <c r="K320" s="415"/>
      <c r="L320" s="415"/>
      <c r="M320" s="415"/>
      <c r="N320" s="414"/>
      <c r="O320" s="414"/>
      <c r="P320" s="414"/>
      <c r="Q320" s="414"/>
      <c r="R320" s="101">
        <f t="shared" si="4"/>
        <v>0</v>
      </c>
    </row>
    <row r="321" spans="3:18" ht="14.5" thickBot="1" x14ac:dyDescent="0.4">
      <c r="C321" s="105">
        <f>'Everyday Formulas'!I324</f>
        <v>0</v>
      </c>
      <c r="D321" s="85"/>
      <c r="E321" s="100">
        <f>'Everyday Formulas'!P324</f>
        <v>0</v>
      </c>
      <c r="F321" s="415"/>
      <c r="G321" s="415"/>
      <c r="H321" s="411"/>
      <c r="I321" s="411"/>
      <c r="J321" s="415"/>
      <c r="K321" s="415"/>
      <c r="L321" s="415"/>
      <c r="M321" s="415"/>
      <c r="N321" s="414"/>
      <c r="O321" s="414"/>
      <c r="P321" s="414"/>
      <c r="Q321" s="414"/>
      <c r="R321" s="101">
        <f t="shared" si="4"/>
        <v>0</v>
      </c>
    </row>
    <row r="322" spans="3:18" ht="14.5" thickBot="1" x14ac:dyDescent="0.4">
      <c r="C322" s="105">
        <f>'Everyday Formulas'!I325</f>
        <v>0</v>
      </c>
      <c r="D322" s="85"/>
      <c r="E322" s="100">
        <f>'Everyday Formulas'!P325</f>
        <v>0</v>
      </c>
      <c r="F322" s="415"/>
      <c r="G322" s="415"/>
      <c r="H322" s="411"/>
      <c r="I322" s="411"/>
      <c r="J322" s="415"/>
      <c r="K322" s="415"/>
      <c r="L322" s="415"/>
      <c r="M322" s="415"/>
      <c r="N322" s="414"/>
      <c r="O322" s="414"/>
      <c r="P322" s="414"/>
      <c r="Q322" s="414"/>
      <c r="R322" s="101">
        <f t="shared" si="4"/>
        <v>0</v>
      </c>
    </row>
    <row r="323" spans="3:18" ht="14.5" thickBot="1" x14ac:dyDescent="0.4">
      <c r="C323" s="105">
        <f>'Everyday Formulas'!I326</f>
        <v>0</v>
      </c>
      <c r="D323" s="85"/>
      <c r="E323" s="100">
        <f>'Everyday Formulas'!P326</f>
        <v>0</v>
      </c>
      <c r="F323" s="415"/>
      <c r="G323" s="415"/>
      <c r="H323" s="411"/>
      <c r="I323" s="411"/>
      <c r="J323" s="415"/>
      <c r="K323" s="415"/>
      <c r="L323" s="415"/>
      <c r="M323" s="415"/>
      <c r="N323" s="414"/>
      <c r="O323" s="414"/>
      <c r="P323" s="414"/>
      <c r="Q323" s="414"/>
      <c r="R323" s="101">
        <f t="shared" si="4"/>
        <v>0</v>
      </c>
    </row>
    <row r="324" spans="3:18" ht="14.5" thickBot="1" x14ac:dyDescent="0.4">
      <c r="C324" s="105">
        <f>'Everyday Formulas'!I327</f>
        <v>0</v>
      </c>
      <c r="D324" s="85"/>
      <c r="E324" s="100">
        <f>'Everyday Formulas'!P327</f>
        <v>0</v>
      </c>
      <c r="F324" s="415"/>
      <c r="G324" s="415"/>
      <c r="H324" s="411"/>
      <c r="I324" s="411"/>
      <c r="J324" s="415"/>
      <c r="K324" s="415"/>
      <c r="L324" s="415"/>
      <c r="M324" s="415"/>
      <c r="N324" s="414"/>
      <c r="O324" s="414"/>
      <c r="P324" s="414"/>
      <c r="Q324" s="414"/>
      <c r="R324" s="101">
        <f t="shared" si="4"/>
        <v>0</v>
      </c>
    </row>
    <row r="325" spans="3:18" ht="14.5" thickBot="1" x14ac:dyDescent="0.4">
      <c r="C325" s="105">
        <f>'Everyday Formulas'!I328</f>
        <v>0</v>
      </c>
      <c r="D325" s="85"/>
      <c r="E325" s="100">
        <f>'Everyday Formulas'!P328</f>
        <v>0</v>
      </c>
      <c r="F325" s="415"/>
      <c r="G325" s="415"/>
      <c r="H325" s="411"/>
      <c r="I325" s="411"/>
      <c r="J325" s="415"/>
      <c r="K325" s="415"/>
      <c r="L325" s="415"/>
      <c r="M325" s="415"/>
      <c r="N325" s="414"/>
      <c r="O325" s="414"/>
      <c r="P325" s="414"/>
      <c r="Q325" s="414"/>
      <c r="R325" s="101">
        <f t="shared" si="4"/>
        <v>0</v>
      </c>
    </row>
    <row r="326" spans="3:18" ht="14.5" thickBot="1" x14ac:dyDescent="0.4">
      <c r="C326" s="105">
        <f>'Everyday Formulas'!I329</f>
        <v>0</v>
      </c>
      <c r="D326" s="85"/>
      <c r="E326" s="100">
        <f>'Everyday Formulas'!P329</f>
        <v>0</v>
      </c>
      <c r="F326" s="415"/>
      <c r="G326" s="415"/>
      <c r="H326" s="411"/>
      <c r="I326" s="411"/>
      <c r="J326" s="415"/>
      <c r="K326" s="415"/>
      <c r="L326" s="415"/>
      <c r="M326" s="415"/>
      <c r="N326" s="414"/>
      <c r="O326" s="414"/>
      <c r="P326" s="414"/>
      <c r="Q326" s="414"/>
      <c r="R326" s="101">
        <f t="shared" si="4"/>
        <v>0</v>
      </c>
    </row>
    <row r="327" spans="3:18" ht="14.5" thickBot="1" x14ac:dyDescent="0.4">
      <c r="C327" s="105">
        <f>'Everyday Formulas'!I330</f>
        <v>0</v>
      </c>
      <c r="D327" s="85"/>
      <c r="E327" s="100">
        <f>'Everyday Formulas'!P330</f>
        <v>0</v>
      </c>
      <c r="F327" s="415"/>
      <c r="G327" s="415"/>
      <c r="H327" s="411"/>
      <c r="I327" s="411"/>
      <c r="J327" s="415"/>
      <c r="K327" s="415"/>
      <c r="L327" s="415"/>
      <c r="M327" s="415"/>
      <c r="N327" s="414"/>
      <c r="O327" s="414"/>
      <c r="P327" s="414"/>
      <c r="Q327" s="414"/>
      <c r="R327" s="101">
        <f t="shared" si="4"/>
        <v>0</v>
      </c>
    </row>
    <row r="328" spans="3:18" ht="14.5" thickBot="1" x14ac:dyDescent="0.4">
      <c r="C328" s="105">
        <f>'Everyday Formulas'!I331</f>
        <v>0</v>
      </c>
      <c r="D328" s="85"/>
      <c r="E328" s="100">
        <f>'Everyday Formulas'!P331</f>
        <v>0</v>
      </c>
      <c r="F328" s="415"/>
      <c r="G328" s="415"/>
      <c r="H328" s="411"/>
      <c r="I328" s="411"/>
      <c r="J328" s="415"/>
      <c r="K328" s="415"/>
      <c r="L328" s="415"/>
      <c r="M328" s="415"/>
      <c r="N328" s="414"/>
      <c r="O328" s="414"/>
      <c r="P328" s="414"/>
      <c r="Q328" s="414"/>
      <c r="R328" s="101">
        <f t="shared" si="4"/>
        <v>0</v>
      </c>
    </row>
    <row r="329" spans="3:18" ht="14.5" thickBot="1" x14ac:dyDescent="0.4">
      <c r="C329" s="105">
        <f>'Everyday Formulas'!I332</f>
        <v>0</v>
      </c>
      <c r="D329" s="85"/>
      <c r="E329" s="100">
        <f>'Everyday Formulas'!P332</f>
        <v>0</v>
      </c>
      <c r="F329" s="415"/>
      <c r="G329" s="415"/>
      <c r="H329" s="411"/>
      <c r="I329" s="411"/>
      <c r="J329" s="415"/>
      <c r="K329" s="415"/>
      <c r="L329" s="415"/>
      <c r="M329" s="415"/>
      <c r="N329" s="414"/>
      <c r="O329" s="414"/>
      <c r="P329" s="414"/>
      <c r="Q329" s="414"/>
      <c r="R329" s="101">
        <f t="shared" si="4"/>
        <v>0</v>
      </c>
    </row>
    <row r="330" spans="3:18" ht="14.5" thickBot="1" x14ac:dyDescent="0.4">
      <c r="C330" s="105">
        <f>'Everyday Formulas'!I333</f>
        <v>0</v>
      </c>
      <c r="D330" s="85"/>
      <c r="E330" s="100">
        <f>'Everyday Formulas'!P333</f>
        <v>0</v>
      </c>
      <c r="F330" s="415"/>
      <c r="G330" s="415"/>
      <c r="H330" s="411"/>
      <c r="I330" s="411"/>
      <c r="J330" s="415"/>
      <c r="K330" s="415"/>
      <c r="L330" s="415"/>
      <c r="M330" s="415"/>
      <c r="N330" s="414"/>
      <c r="O330" s="414"/>
      <c r="P330" s="414"/>
      <c r="Q330" s="414"/>
      <c r="R330" s="101">
        <f t="shared" si="4"/>
        <v>0</v>
      </c>
    </row>
    <row r="331" spans="3:18" ht="14.5" thickBot="1" x14ac:dyDescent="0.4">
      <c r="C331" s="105">
        <f>'Everyday Formulas'!I334</f>
        <v>0</v>
      </c>
      <c r="D331" s="85"/>
      <c r="E331" s="100">
        <f>'Everyday Formulas'!P334</f>
        <v>0</v>
      </c>
      <c r="F331" s="415"/>
      <c r="G331" s="415"/>
      <c r="H331" s="411"/>
      <c r="I331" s="411"/>
      <c r="J331" s="415"/>
      <c r="K331" s="415"/>
      <c r="L331" s="415"/>
      <c r="M331" s="415"/>
      <c r="N331" s="414"/>
      <c r="O331" s="414"/>
      <c r="P331" s="414"/>
      <c r="Q331" s="414"/>
      <c r="R331" s="101">
        <f t="shared" si="4"/>
        <v>0</v>
      </c>
    </row>
    <row r="332" spans="3:18" ht="14.5" thickBot="1" x14ac:dyDescent="0.4">
      <c r="C332" s="105">
        <f>'Everyday Formulas'!I335</f>
        <v>0</v>
      </c>
      <c r="D332" s="85"/>
      <c r="E332" s="100">
        <f>'Everyday Formulas'!P335</f>
        <v>0</v>
      </c>
      <c r="F332" s="415"/>
      <c r="G332" s="415"/>
      <c r="H332" s="411"/>
      <c r="I332" s="411"/>
      <c r="J332" s="415"/>
      <c r="K332" s="415"/>
      <c r="L332" s="415"/>
      <c r="M332" s="415"/>
      <c r="N332" s="414"/>
      <c r="O332" s="414"/>
      <c r="P332" s="414"/>
      <c r="Q332" s="414"/>
      <c r="R332" s="101">
        <f t="shared" si="4"/>
        <v>0</v>
      </c>
    </row>
    <row r="333" spans="3:18" ht="14.5" thickBot="1" x14ac:dyDescent="0.4">
      <c r="C333" s="105">
        <f>'Everyday Formulas'!I336</f>
        <v>0</v>
      </c>
      <c r="D333" s="85"/>
      <c r="E333" s="100">
        <f>'Everyday Formulas'!P336</f>
        <v>0</v>
      </c>
      <c r="F333" s="415"/>
      <c r="G333" s="415"/>
      <c r="H333" s="411"/>
      <c r="I333" s="411"/>
      <c r="J333" s="415"/>
      <c r="K333" s="415"/>
      <c r="L333" s="415"/>
      <c r="M333" s="415"/>
      <c r="N333" s="414"/>
      <c r="O333" s="414"/>
      <c r="P333" s="414"/>
      <c r="Q333" s="414"/>
      <c r="R333" s="101">
        <f t="shared" ref="R333:R396" si="5">(IF(F333&lt;&gt;"",1.5,0))+(IF(H333&lt;&gt;"",1.5,0))+(IF(J333&lt;&gt;"",1.5,0))+(IF(L333&lt;&gt;"",3,0))+(IF(N333&lt;&gt;"",3,0))+(IF(P333="YES",3,0))+(IF(H333="*no role*",-1.5,0))</f>
        <v>0</v>
      </c>
    </row>
    <row r="334" spans="3:18" ht="14.5" thickBot="1" x14ac:dyDescent="0.4">
      <c r="C334" s="105">
        <f>'Everyday Formulas'!I337</f>
        <v>0</v>
      </c>
      <c r="D334" s="85"/>
      <c r="E334" s="100">
        <f>'Everyday Formulas'!P337</f>
        <v>0</v>
      </c>
      <c r="F334" s="415"/>
      <c r="G334" s="415"/>
      <c r="H334" s="411"/>
      <c r="I334" s="411"/>
      <c r="J334" s="415"/>
      <c r="K334" s="415"/>
      <c r="L334" s="415"/>
      <c r="M334" s="415"/>
      <c r="N334" s="414"/>
      <c r="O334" s="414"/>
      <c r="P334" s="414"/>
      <c r="Q334" s="414"/>
      <c r="R334" s="101">
        <f t="shared" si="5"/>
        <v>0</v>
      </c>
    </row>
    <row r="335" spans="3:18" ht="14.5" thickBot="1" x14ac:dyDescent="0.4">
      <c r="C335" s="105">
        <f>'Everyday Formulas'!I338</f>
        <v>0</v>
      </c>
      <c r="D335" s="85"/>
      <c r="E335" s="100">
        <f>'Everyday Formulas'!P338</f>
        <v>0</v>
      </c>
      <c r="F335" s="415"/>
      <c r="G335" s="415"/>
      <c r="H335" s="411"/>
      <c r="I335" s="411"/>
      <c r="J335" s="415"/>
      <c r="K335" s="415"/>
      <c r="L335" s="415"/>
      <c r="M335" s="415"/>
      <c r="N335" s="414"/>
      <c r="O335" s="414"/>
      <c r="P335" s="414"/>
      <c r="Q335" s="414"/>
      <c r="R335" s="101">
        <f t="shared" si="5"/>
        <v>0</v>
      </c>
    </row>
    <row r="336" spans="3:18" ht="14.5" thickBot="1" x14ac:dyDescent="0.4">
      <c r="C336" s="105">
        <f>'Everyday Formulas'!I339</f>
        <v>0</v>
      </c>
      <c r="D336" s="85"/>
      <c r="E336" s="100">
        <f>'Everyday Formulas'!P339</f>
        <v>0</v>
      </c>
      <c r="F336" s="415"/>
      <c r="G336" s="415"/>
      <c r="H336" s="411"/>
      <c r="I336" s="411"/>
      <c r="J336" s="415"/>
      <c r="K336" s="415"/>
      <c r="L336" s="415"/>
      <c r="M336" s="415"/>
      <c r="N336" s="414"/>
      <c r="O336" s="414"/>
      <c r="P336" s="414"/>
      <c r="Q336" s="414"/>
      <c r="R336" s="101">
        <f t="shared" si="5"/>
        <v>0</v>
      </c>
    </row>
    <row r="337" spans="3:18" ht="14.5" thickBot="1" x14ac:dyDescent="0.4">
      <c r="C337" s="105">
        <f>'Everyday Formulas'!I340</f>
        <v>0</v>
      </c>
      <c r="D337" s="85"/>
      <c r="E337" s="100">
        <f>'Everyday Formulas'!P340</f>
        <v>0</v>
      </c>
      <c r="F337" s="415"/>
      <c r="G337" s="415"/>
      <c r="H337" s="411"/>
      <c r="I337" s="411"/>
      <c r="J337" s="415"/>
      <c r="K337" s="415"/>
      <c r="L337" s="415"/>
      <c r="M337" s="415"/>
      <c r="N337" s="414"/>
      <c r="O337" s="414"/>
      <c r="P337" s="414"/>
      <c r="Q337" s="414"/>
      <c r="R337" s="101">
        <f t="shared" si="5"/>
        <v>0</v>
      </c>
    </row>
    <row r="338" spans="3:18" ht="14.5" thickBot="1" x14ac:dyDescent="0.4">
      <c r="C338" s="105">
        <f>'Everyday Formulas'!I341</f>
        <v>0</v>
      </c>
      <c r="D338" s="85"/>
      <c r="E338" s="100">
        <f>'Everyday Formulas'!P341</f>
        <v>0</v>
      </c>
      <c r="F338" s="415"/>
      <c r="G338" s="415"/>
      <c r="H338" s="411"/>
      <c r="I338" s="411"/>
      <c r="J338" s="415"/>
      <c r="K338" s="415"/>
      <c r="L338" s="415"/>
      <c r="M338" s="415"/>
      <c r="N338" s="414"/>
      <c r="O338" s="414"/>
      <c r="P338" s="414"/>
      <c r="Q338" s="414"/>
      <c r="R338" s="101">
        <f t="shared" si="5"/>
        <v>0</v>
      </c>
    </row>
    <row r="339" spans="3:18" ht="14.5" thickBot="1" x14ac:dyDescent="0.4">
      <c r="C339" s="105">
        <f>'Everyday Formulas'!I342</f>
        <v>0</v>
      </c>
      <c r="D339" s="85"/>
      <c r="E339" s="100">
        <f>'Everyday Formulas'!P342</f>
        <v>0</v>
      </c>
      <c r="F339" s="415"/>
      <c r="G339" s="415"/>
      <c r="H339" s="411"/>
      <c r="I339" s="411"/>
      <c r="J339" s="415"/>
      <c r="K339" s="415"/>
      <c r="L339" s="415"/>
      <c r="M339" s="415"/>
      <c r="N339" s="414"/>
      <c r="O339" s="414"/>
      <c r="P339" s="414"/>
      <c r="Q339" s="414"/>
      <c r="R339" s="101">
        <f t="shared" si="5"/>
        <v>0</v>
      </c>
    </row>
    <row r="340" spans="3:18" ht="14.5" thickBot="1" x14ac:dyDescent="0.4">
      <c r="C340" s="105">
        <f>'Everyday Formulas'!I343</f>
        <v>0</v>
      </c>
      <c r="D340" s="85"/>
      <c r="E340" s="100">
        <f>'Everyday Formulas'!P343</f>
        <v>0</v>
      </c>
      <c r="F340" s="415"/>
      <c r="G340" s="415"/>
      <c r="H340" s="411"/>
      <c r="I340" s="411"/>
      <c r="J340" s="415"/>
      <c r="K340" s="415"/>
      <c r="L340" s="415"/>
      <c r="M340" s="415"/>
      <c r="N340" s="414"/>
      <c r="O340" s="414"/>
      <c r="P340" s="414"/>
      <c r="Q340" s="414"/>
      <c r="R340" s="101">
        <f t="shared" si="5"/>
        <v>0</v>
      </c>
    </row>
    <row r="341" spans="3:18" ht="14.5" thickBot="1" x14ac:dyDescent="0.4">
      <c r="C341" s="105">
        <f>'Everyday Formulas'!I344</f>
        <v>0</v>
      </c>
      <c r="D341" s="85"/>
      <c r="E341" s="100">
        <f>'Everyday Formulas'!P344</f>
        <v>0</v>
      </c>
      <c r="F341" s="415"/>
      <c r="G341" s="415"/>
      <c r="H341" s="411"/>
      <c r="I341" s="411"/>
      <c r="J341" s="415"/>
      <c r="K341" s="415"/>
      <c r="L341" s="415"/>
      <c r="M341" s="415"/>
      <c r="N341" s="414"/>
      <c r="O341" s="414"/>
      <c r="P341" s="414"/>
      <c r="Q341" s="414"/>
      <c r="R341" s="101">
        <f t="shared" si="5"/>
        <v>0</v>
      </c>
    </row>
    <row r="342" spans="3:18" ht="14.5" thickBot="1" x14ac:dyDescent="0.4">
      <c r="C342" s="105">
        <f>'Everyday Formulas'!I345</f>
        <v>0</v>
      </c>
      <c r="D342" s="85"/>
      <c r="E342" s="100">
        <f>'Everyday Formulas'!P345</f>
        <v>0</v>
      </c>
      <c r="F342" s="415"/>
      <c r="G342" s="415"/>
      <c r="H342" s="411"/>
      <c r="I342" s="411"/>
      <c r="J342" s="415"/>
      <c r="K342" s="415"/>
      <c r="L342" s="415"/>
      <c r="M342" s="415"/>
      <c r="N342" s="414"/>
      <c r="O342" s="414"/>
      <c r="P342" s="414"/>
      <c r="Q342" s="414"/>
      <c r="R342" s="101">
        <f t="shared" si="5"/>
        <v>0</v>
      </c>
    </row>
    <row r="343" spans="3:18" ht="14.5" thickBot="1" x14ac:dyDescent="0.4">
      <c r="C343" s="105">
        <f>'Everyday Formulas'!I346</f>
        <v>0</v>
      </c>
      <c r="D343" s="85"/>
      <c r="E343" s="100">
        <f>'Everyday Formulas'!P346</f>
        <v>0</v>
      </c>
      <c r="F343" s="415"/>
      <c r="G343" s="415"/>
      <c r="H343" s="411"/>
      <c r="I343" s="411"/>
      <c r="J343" s="415"/>
      <c r="K343" s="415"/>
      <c r="L343" s="415"/>
      <c r="M343" s="415"/>
      <c r="N343" s="414"/>
      <c r="O343" s="414"/>
      <c r="P343" s="414"/>
      <c r="Q343" s="414"/>
      <c r="R343" s="101">
        <f t="shared" si="5"/>
        <v>0</v>
      </c>
    </row>
    <row r="344" spans="3:18" ht="14.5" thickBot="1" x14ac:dyDescent="0.4">
      <c r="C344" s="105">
        <f>'Everyday Formulas'!I347</f>
        <v>0</v>
      </c>
      <c r="D344" s="85"/>
      <c r="E344" s="100">
        <f>'Everyday Formulas'!P347</f>
        <v>0</v>
      </c>
      <c r="F344" s="415"/>
      <c r="G344" s="415"/>
      <c r="H344" s="411"/>
      <c r="I344" s="411"/>
      <c r="J344" s="415"/>
      <c r="K344" s="415"/>
      <c r="L344" s="415"/>
      <c r="M344" s="415"/>
      <c r="N344" s="414"/>
      <c r="O344" s="414"/>
      <c r="P344" s="414"/>
      <c r="Q344" s="414"/>
      <c r="R344" s="101">
        <f t="shared" si="5"/>
        <v>0</v>
      </c>
    </row>
    <row r="345" spans="3:18" ht="14.5" thickBot="1" x14ac:dyDescent="0.4">
      <c r="C345" s="105">
        <f>'Everyday Formulas'!I348</f>
        <v>0</v>
      </c>
      <c r="D345" s="85"/>
      <c r="E345" s="100">
        <f>'Everyday Formulas'!P348</f>
        <v>0</v>
      </c>
      <c r="F345" s="415"/>
      <c r="G345" s="415"/>
      <c r="H345" s="411"/>
      <c r="I345" s="411"/>
      <c r="J345" s="415"/>
      <c r="K345" s="415"/>
      <c r="L345" s="415"/>
      <c r="M345" s="415"/>
      <c r="N345" s="414"/>
      <c r="O345" s="414"/>
      <c r="P345" s="414"/>
      <c r="Q345" s="414"/>
      <c r="R345" s="101">
        <f t="shared" si="5"/>
        <v>0</v>
      </c>
    </row>
    <row r="346" spans="3:18" ht="14.5" thickBot="1" x14ac:dyDescent="0.4">
      <c r="C346" s="105">
        <f>'Everyday Formulas'!I349</f>
        <v>0</v>
      </c>
      <c r="D346" s="85"/>
      <c r="E346" s="100">
        <f>'Everyday Formulas'!P349</f>
        <v>0</v>
      </c>
      <c r="F346" s="415"/>
      <c r="G346" s="415"/>
      <c r="H346" s="411"/>
      <c r="I346" s="411"/>
      <c r="J346" s="415"/>
      <c r="K346" s="415"/>
      <c r="L346" s="415"/>
      <c r="M346" s="415"/>
      <c r="N346" s="414"/>
      <c r="O346" s="414"/>
      <c r="P346" s="414"/>
      <c r="Q346" s="414"/>
      <c r="R346" s="101">
        <f t="shared" si="5"/>
        <v>0</v>
      </c>
    </row>
    <row r="347" spans="3:18" ht="14.5" thickBot="1" x14ac:dyDescent="0.4">
      <c r="C347" s="105">
        <f>'Everyday Formulas'!I350</f>
        <v>0</v>
      </c>
      <c r="D347" s="85"/>
      <c r="E347" s="100">
        <f>'Everyday Formulas'!P350</f>
        <v>0</v>
      </c>
      <c r="F347" s="415"/>
      <c r="G347" s="415"/>
      <c r="H347" s="411"/>
      <c r="I347" s="411"/>
      <c r="J347" s="415"/>
      <c r="K347" s="415"/>
      <c r="L347" s="415"/>
      <c r="M347" s="415"/>
      <c r="N347" s="414"/>
      <c r="O347" s="414"/>
      <c r="P347" s="414"/>
      <c r="Q347" s="414"/>
      <c r="R347" s="101">
        <f t="shared" si="5"/>
        <v>0</v>
      </c>
    </row>
    <row r="348" spans="3:18" ht="14.5" thickBot="1" x14ac:dyDescent="0.4">
      <c r="C348" s="105">
        <f>'Everyday Formulas'!I351</f>
        <v>0</v>
      </c>
      <c r="D348" s="85"/>
      <c r="E348" s="100">
        <f>'Everyday Formulas'!P351</f>
        <v>0</v>
      </c>
      <c r="F348" s="415"/>
      <c r="G348" s="415"/>
      <c r="H348" s="411"/>
      <c r="I348" s="411"/>
      <c r="J348" s="415"/>
      <c r="K348" s="415"/>
      <c r="L348" s="415"/>
      <c r="M348" s="415"/>
      <c r="N348" s="414"/>
      <c r="O348" s="414"/>
      <c r="P348" s="414"/>
      <c r="Q348" s="414"/>
      <c r="R348" s="101">
        <f t="shared" si="5"/>
        <v>0</v>
      </c>
    </row>
    <row r="349" spans="3:18" ht="14.5" thickBot="1" x14ac:dyDescent="0.4">
      <c r="C349" s="105">
        <f>'Everyday Formulas'!I352</f>
        <v>0</v>
      </c>
      <c r="D349" s="85"/>
      <c r="E349" s="100">
        <f>'Everyday Formulas'!P352</f>
        <v>0</v>
      </c>
      <c r="F349" s="415"/>
      <c r="G349" s="415"/>
      <c r="H349" s="411"/>
      <c r="I349" s="411"/>
      <c r="J349" s="415"/>
      <c r="K349" s="415"/>
      <c r="L349" s="415"/>
      <c r="M349" s="415"/>
      <c r="N349" s="414"/>
      <c r="O349" s="414"/>
      <c r="P349" s="414"/>
      <c r="Q349" s="414"/>
      <c r="R349" s="101">
        <f t="shared" si="5"/>
        <v>0</v>
      </c>
    </row>
    <row r="350" spans="3:18" ht="14.5" thickBot="1" x14ac:dyDescent="0.4">
      <c r="C350" s="105">
        <f>'Everyday Formulas'!I353</f>
        <v>0</v>
      </c>
      <c r="D350" s="85"/>
      <c r="E350" s="100">
        <f>'Everyday Formulas'!P353</f>
        <v>0</v>
      </c>
      <c r="F350" s="415"/>
      <c r="G350" s="415"/>
      <c r="H350" s="411"/>
      <c r="I350" s="411"/>
      <c r="J350" s="415"/>
      <c r="K350" s="415"/>
      <c r="L350" s="415"/>
      <c r="M350" s="415"/>
      <c r="N350" s="414"/>
      <c r="O350" s="414"/>
      <c r="P350" s="414"/>
      <c r="Q350" s="414"/>
      <c r="R350" s="101">
        <f t="shared" si="5"/>
        <v>0</v>
      </c>
    </row>
    <row r="351" spans="3:18" ht="14.5" thickBot="1" x14ac:dyDescent="0.4">
      <c r="C351" s="105">
        <f>'Everyday Formulas'!I354</f>
        <v>0</v>
      </c>
      <c r="D351" s="85"/>
      <c r="E351" s="100">
        <f>'Everyday Formulas'!P354</f>
        <v>0</v>
      </c>
      <c r="F351" s="415"/>
      <c r="G351" s="415"/>
      <c r="H351" s="411"/>
      <c r="I351" s="411"/>
      <c r="J351" s="415"/>
      <c r="K351" s="415"/>
      <c r="L351" s="415"/>
      <c r="M351" s="415"/>
      <c r="N351" s="414"/>
      <c r="O351" s="414"/>
      <c r="P351" s="414"/>
      <c r="Q351" s="414"/>
      <c r="R351" s="101">
        <f t="shared" si="5"/>
        <v>0</v>
      </c>
    </row>
    <row r="352" spans="3:18" ht="14.5" thickBot="1" x14ac:dyDescent="0.4">
      <c r="C352" s="105">
        <f>'Everyday Formulas'!I355</f>
        <v>0</v>
      </c>
      <c r="D352" s="85"/>
      <c r="E352" s="100">
        <f>'Everyday Formulas'!P355</f>
        <v>0</v>
      </c>
      <c r="F352" s="415"/>
      <c r="G352" s="415"/>
      <c r="H352" s="411"/>
      <c r="I352" s="411"/>
      <c r="J352" s="415"/>
      <c r="K352" s="415"/>
      <c r="L352" s="415"/>
      <c r="M352" s="415"/>
      <c r="N352" s="414"/>
      <c r="O352" s="414"/>
      <c r="P352" s="414"/>
      <c r="Q352" s="414"/>
      <c r="R352" s="101">
        <f t="shared" si="5"/>
        <v>0</v>
      </c>
    </row>
    <row r="353" spans="3:18" ht="14.5" thickBot="1" x14ac:dyDescent="0.4">
      <c r="C353" s="105">
        <f>'Everyday Formulas'!I356</f>
        <v>0</v>
      </c>
      <c r="D353" s="85"/>
      <c r="E353" s="100">
        <f>'Everyday Formulas'!P356</f>
        <v>0</v>
      </c>
      <c r="F353" s="415"/>
      <c r="G353" s="415"/>
      <c r="H353" s="411"/>
      <c r="I353" s="411"/>
      <c r="J353" s="415"/>
      <c r="K353" s="415"/>
      <c r="L353" s="415"/>
      <c r="M353" s="415"/>
      <c r="N353" s="414"/>
      <c r="O353" s="414"/>
      <c r="P353" s="414"/>
      <c r="Q353" s="414"/>
      <c r="R353" s="101">
        <f t="shared" si="5"/>
        <v>0</v>
      </c>
    </row>
    <row r="354" spans="3:18" ht="14.5" thickBot="1" x14ac:dyDescent="0.4">
      <c r="C354" s="105">
        <f>'Everyday Formulas'!I357</f>
        <v>0</v>
      </c>
      <c r="D354" s="85"/>
      <c r="E354" s="100">
        <f>'Everyday Formulas'!P357</f>
        <v>0</v>
      </c>
      <c r="F354" s="415"/>
      <c r="G354" s="415"/>
      <c r="H354" s="411"/>
      <c r="I354" s="411"/>
      <c r="J354" s="415"/>
      <c r="K354" s="415"/>
      <c r="L354" s="415"/>
      <c r="M354" s="415"/>
      <c r="N354" s="414"/>
      <c r="O354" s="414"/>
      <c r="P354" s="414"/>
      <c r="Q354" s="414"/>
      <c r="R354" s="101">
        <f t="shared" si="5"/>
        <v>0</v>
      </c>
    </row>
    <row r="355" spans="3:18" ht="14.5" thickBot="1" x14ac:dyDescent="0.4">
      <c r="C355" s="105">
        <f>'Everyday Formulas'!I358</f>
        <v>0</v>
      </c>
      <c r="D355" s="85"/>
      <c r="E355" s="100">
        <f>'Everyday Formulas'!P358</f>
        <v>0</v>
      </c>
      <c r="F355" s="415"/>
      <c r="G355" s="415"/>
      <c r="H355" s="411"/>
      <c r="I355" s="411"/>
      <c r="J355" s="415"/>
      <c r="K355" s="415"/>
      <c r="L355" s="415"/>
      <c r="M355" s="415"/>
      <c r="N355" s="414"/>
      <c r="O355" s="414"/>
      <c r="P355" s="414"/>
      <c r="Q355" s="414"/>
      <c r="R355" s="101">
        <f t="shared" si="5"/>
        <v>0</v>
      </c>
    </row>
    <row r="356" spans="3:18" ht="14.5" thickBot="1" x14ac:dyDescent="0.4">
      <c r="C356" s="105">
        <f>'Everyday Formulas'!I359</f>
        <v>0</v>
      </c>
      <c r="D356" s="85"/>
      <c r="E356" s="100">
        <f>'Everyday Formulas'!P359</f>
        <v>0</v>
      </c>
      <c r="F356" s="415"/>
      <c r="G356" s="415"/>
      <c r="H356" s="411"/>
      <c r="I356" s="411"/>
      <c r="J356" s="415"/>
      <c r="K356" s="415"/>
      <c r="L356" s="415"/>
      <c r="M356" s="415"/>
      <c r="N356" s="414"/>
      <c r="O356" s="414"/>
      <c r="P356" s="414"/>
      <c r="Q356" s="414"/>
      <c r="R356" s="101">
        <f t="shared" si="5"/>
        <v>0</v>
      </c>
    </row>
    <row r="357" spans="3:18" ht="14.5" thickBot="1" x14ac:dyDescent="0.4">
      <c r="C357" s="105">
        <f>'Everyday Formulas'!I360</f>
        <v>0</v>
      </c>
      <c r="D357" s="85"/>
      <c r="E357" s="100">
        <f>'Everyday Formulas'!P360</f>
        <v>0</v>
      </c>
      <c r="F357" s="415"/>
      <c r="G357" s="415"/>
      <c r="H357" s="411"/>
      <c r="I357" s="411"/>
      <c r="J357" s="415"/>
      <c r="K357" s="415"/>
      <c r="L357" s="415"/>
      <c r="M357" s="415"/>
      <c r="N357" s="414"/>
      <c r="O357" s="414"/>
      <c r="P357" s="414"/>
      <c r="Q357" s="414"/>
      <c r="R357" s="101">
        <f t="shared" si="5"/>
        <v>0</v>
      </c>
    </row>
    <row r="358" spans="3:18" ht="14.5" thickBot="1" x14ac:dyDescent="0.4">
      <c r="C358" s="105">
        <f>'Everyday Formulas'!I361</f>
        <v>0</v>
      </c>
      <c r="D358" s="85"/>
      <c r="E358" s="100">
        <f>'Everyday Formulas'!P361</f>
        <v>0</v>
      </c>
      <c r="F358" s="415"/>
      <c r="G358" s="415"/>
      <c r="H358" s="411"/>
      <c r="I358" s="411"/>
      <c r="J358" s="415"/>
      <c r="K358" s="415"/>
      <c r="L358" s="415"/>
      <c r="M358" s="415"/>
      <c r="N358" s="414"/>
      <c r="O358" s="414"/>
      <c r="P358" s="414"/>
      <c r="Q358" s="414"/>
      <c r="R358" s="101">
        <f t="shared" si="5"/>
        <v>0</v>
      </c>
    </row>
    <row r="359" spans="3:18" ht="14.5" thickBot="1" x14ac:dyDescent="0.4">
      <c r="C359" s="105">
        <f>'Everyday Formulas'!I362</f>
        <v>0</v>
      </c>
      <c r="D359" s="85"/>
      <c r="E359" s="100">
        <f>'Everyday Formulas'!P362</f>
        <v>0</v>
      </c>
      <c r="F359" s="415"/>
      <c r="G359" s="415"/>
      <c r="H359" s="411"/>
      <c r="I359" s="411"/>
      <c r="J359" s="415"/>
      <c r="K359" s="415"/>
      <c r="L359" s="415"/>
      <c r="M359" s="415"/>
      <c r="N359" s="414"/>
      <c r="O359" s="414"/>
      <c r="P359" s="414"/>
      <c r="Q359" s="414"/>
      <c r="R359" s="101">
        <f t="shared" si="5"/>
        <v>0</v>
      </c>
    </row>
    <row r="360" spans="3:18" ht="14.5" thickBot="1" x14ac:dyDescent="0.4">
      <c r="C360" s="105">
        <f>'Everyday Formulas'!I363</f>
        <v>0</v>
      </c>
      <c r="D360" s="85"/>
      <c r="E360" s="100">
        <f>'Everyday Formulas'!P363</f>
        <v>0</v>
      </c>
      <c r="F360" s="415"/>
      <c r="G360" s="415"/>
      <c r="H360" s="411"/>
      <c r="I360" s="411"/>
      <c r="J360" s="415"/>
      <c r="K360" s="415"/>
      <c r="L360" s="415"/>
      <c r="M360" s="415"/>
      <c r="N360" s="414"/>
      <c r="O360" s="414"/>
      <c r="P360" s="414"/>
      <c r="Q360" s="414"/>
      <c r="R360" s="101">
        <f t="shared" si="5"/>
        <v>0</v>
      </c>
    </row>
    <row r="361" spans="3:18" ht="14.5" thickBot="1" x14ac:dyDescent="0.4">
      <c r="C361" s="105">
        <f>'Everyday Formulas'!I364</f>
        <v>0</v>
      </c>
      <c r="D361" s="85"/>
      <c r="E361" s="100">
        <f>'Everyday Formulas'!P364</f>
        <v>0</v>
      </c>
      <c r="F361" s="415"/>
      <c r="G361" s="415"/>
      <c r="H361" s="411"/>
      <c r="I361" s="411"/>
      <c r="J361" s="415"/>
      <c r="K361" s="415"/>
      <c r="L361" s="415"/>
      <c r="M361" s="415"/>
      <c r="N361" s="414"/>
      <c r="O361" s="414"/>
      <c r="P361" s="414"/>
      <c r="Q361" s="414"/>
      <c r="R361" s="101">
        <f t="shared" si="5"/>
        <v>0</v>
      </c>
    </row>
    <row r="362" spans="3:18" ht="14.5" thickBot="1" x14ac:dyDescent="0.4">
      <c r="C362" s="105">
        <f>'Everyday Formulas'!I365</f>
        <v>0</v>
      </c>
      <c r="D362" s="85"/>
      <c r="E362" s="100">
        <f>'Everyday Formulas'!P365</f>
        <v>0</v>
      </c>
      <c r="F362" s="415"/>
      <c r="G362" s="415"/>
      <c r="H362" s="411"/>
      <c r="I362" s="411"/>
      <c r="J362" s="415"/>
      <c r="K362" s="415"/>
      <c r="L362" s="415"/>
      <c r="M362" s="415"/>
      <c r="N362" s="414"/>
      <c r="O362" s="414"/>
      <c r="P362" s="414"/>
      <c r="Q362" s="414"/>
      <c r="R362" s="101">
        <f t="shared" si="5"/>
        <v>0</v>
      </c>
    </row>
    <row r="363" spans="3:18" ht="14.5" thickBot="1" x14ac:dyDescent="0.4">
      <c r="C363" s="105">
        <f>'Everyday Formulas'!I366</f>
        <v>0</v>
      </c>
      <c r="D363" s="85"/>
      <c r="E363" s="100">
        <f>'Everyday Formulas'!P366</f>
        <v>0</v>
      </c>
      <c r="F363" s="415"/>
      <c r="G363" s="415"/>
      <c r="H363" s="411"/>
      <c r="I363" s="411"/>
      <c r="J363" s="415"/>
      <c r="K363" s="415"/>
      <c r="L363" s="415"/>
      <c r="M363" s="415"/>
      <c r="N363" s="414"/>
      <c r="O363" s="414"/>
      <c r="P363" s="414"/>
      <c r="Q363" s="414"/>
      <c r="R363" s="101">
        <f t="shared" si="5"/>
        <v>0</v>
      </c>
    </row>
    <row r="364" spans="3:18" ht="14.5" thickBot="1" x14ac:dyDescent="0.4">
      <c r="C364" s="105">
        <f>'Everyday Formulas'!I367</f>
        <v>0</v>
      </c>
      <c r="D364" s="85"/>
      <c r="E364" s="100">
        <f>'Everyday Formulas'!P367</f>
        <v>0</v>
      </c>
      <c r="F364" s="415"/>
      <c r="G364" s="415"/>
      <c r="H364" s="411"/>
      <c r="I364" s="411"/>
      <c r="J364" s="415"/>
      <c r="K364" s="415"/>
      <c r="L364" s="415"/>
      <c r="M364" s="415"/>
      <c r="N364" s="414"/>
      <c r="O364" s="414"/>
      <c r="P364" s="414"/>
      <c r="Q364" s="414"/>
      <c r="R364" s="101">
        <f t="shared" si="5"/>
        <v>0</v>
      </c>
    </row>
    <row r="365" spans="3:18" ht="14.5" thickBot="1" x14ac:dyDescent="0.4">
      <c r="C365" s="105">
        <f>'Everyday Formulas'!I368</f>
        <v>0</v>
      </c>
      <c r="D365" s="85"/>
      <c r="E365" s="100">
        <f>'Everyday Formulas'!P368</f>
        <v>0</v>
      </c>
      <c r="F365" s="415"/>
      <c r="G365" s="415"/>
      <c r="H365" s="411"/>
      <c r="I365" s="411"/>
      <c r="J365" s="415"/>
      <c r="K365" s="415"/>
      <c r="L365" s="415"/>
      <c r="M365" s="415"/>
      <c r="N365" s="414"/>
      <c r="O365" s="414"/>
      <c r="P365" s="414"/>
      <c r="Q365" s="414"/>
      <c r="R365" s="101">
        <f t="shared" si="5"/>
        <v>0</v>
      </c>
    </row>
    <row r="366" spans="3:18" ht="14.5" thickBot="1" x14ac:dyDescent="0.4">
      <c r="C366" s="105">
        <f>'Everyday Formulas'!I369</f>
        <v>0</v>
      </c>
      <c r="D366" s="85"/>
      <c r="E366" s="100">
        <f>'Everyday Formulas'!P369</f>
        <v>0</v>
      </c>
      <c r="F366" s="415"/>
      <c r="G366" s="415"/>
      <c r="H366" s="411"/>
      <c r="I366" s="411"/>
      <c r="J366" s="415"/>
      <c r="K366" s="415"/>
      <c r="L366" s="415"/>
      <c r="M366" s="415"/>
      <c r="N366" s="414"/>
      <c r="O366" s="414"/>
      <c r="P366" s="414"/>
      <c r="Q366" s="414"/>
      <c r="R366" s="101">
        <f t="shared" si="5"/>
        <v>0</v>
      </c>
    </row>
    <row r="367" spans="3:18" ht="14.5" thickBot="1" x14ac:dyDescent="0.4">
      <c r="C367" s="105">
        <f>'Everyday Formulas'!I370</f>
        <v>0</v>
      </c>
      <c r="D367" s="85"/>
      <c r="E367" s="100">
        <f>'Everyday Formulas'!P370</f>
        <v>0</v>
      </c>
      <c r="F367" s="415"/>
      <c r="G367" s="415"/>
      <c r="H367" s="411"/>
      <c r="I367" s="411"/>
      <c r="J367" s="415"/>
      <c r="K367" s="415"/>
      <c r="L367" s="415"/>
      <c r="M367" s="415"/>
      <c r="N367" s="414"/>
      <c r="O367" s="414"/>
      <c r="P367" s="414"/>
      <c r="Q367" s="414"/>
      <c r="R367" s="101">
        <f t="shared" si="5"/>
        <v>0</v>
      </c>
    </row>
    <row r="368" spans="3:18" ht="14.5" thickBot="1" x14ac:dyDescent="0.4">
      <c r="C368" s="105">
        <f>'Everyday Formulas'!I371</f>
        <v>0</v>
      </c>
      <c r="D368" s="85"/>
      <c r="E368" s="100">
        <f>'Everyday Formulas'!P371</f>
        <v>0</v>
      </c>
      <c r="F368" s="415"/>
      <c r="G368" s="415"/>
      <c r="H368" s="411"/>
      <c r="I368" s="411"/>
      <c r="J368" s="415"/>
      <c r="K368" s="415"/>
      <c r="L368" s="415"/>
      <c r="M368" s="415"/>
      <c r="N368" s="414"/>
      <c r="O368" s="414"/>
      <c r="P368" s="414"/>
      <c r="Q368" s="414"/>
      <c r="R368" s="101">
        <f t="shared" si="5"/>
        <v>0</v>
      </c>
    </row>
    <row r="369" spans="3:18" ht="14.5" thickBot="1" x14ac:dyDescent="0.4">
      <c r="C369" s="105">
        <f>'Everyday Formulas'!I372</f>
        <v>0</v>
      </c>
      <c r="D369" s="85"/>
      <c r="E369" s="100">
        <f>'Everyday Formulas'!P372</f>
        <v>0</v>
      </c>
      <c r="F369" s="415"/>
      <c r="G369" s="415"/>
      <c r="H369" s="411"/>
      <c r="I369" s="411"/>
      <c r="J369" s="415"/>
      <c r="K369" s="415"/>
      <c r="L369" s="415"/>
      <c r="M369" s="415"/>
      <c r="N369" s="414"/>
      <c r="O369" s="414"/>
      <c r="P369" s="414"/>
      <c r="Q369" s="414"/>
      <c r="R369" s="101">
        <f t="shared" si="5"/>
        <v>0</v>
      </c>
    </row>
    <row r="370" spans="3:18" ht="14.5" thickBot="1" x14ac:dyDescent="0.4">
      <c r="C370" s="105">
        <f>'Everyday Formulas'!I373</f>
        <v>0</v>
      </c>
      <c r="D370" s="85"/>
      <c r="E370" s="100">
        <f>'Everyday Formulas'!P373</f>
        <v>0</v>
      </c>
      <c r="F370" s="415"/>
      <c r="G370" s="415"/>
      <c r="H370" s="411"/>
      <c r="I370" s="411"/>
      <c r="J370" s="415"/>
      <c r="K370" s="415"/>
      <c r="L370" s="415"/>
      <c r="M370" s="415"/>
      <c r="N370" s="414"/>
      <c r="O370" s="414"/>
      <c r="P370" s="414"/>
      <c r="Q370" s="414"/>
      <c r="R370" s="101">
        <f t="shared" si="5"/>
        <v>0</v>
      </c>
    </row>
    <row r="371" spans="3:18" ht="14.5" thickBot="1" x14ac:dyDescent="0.4">
      <c r="C371" s="105">
        <f>'Everyday Formulas'!I374</f>
        <v>0</v>
      </c>
      <c r="D371" s="85"/>
      <c r="E371" s="100">
        <f>'Everyday Formulas'!P374</f>
        <v>0</v>
      </c>
      <c r="F371" s="415"/>
      <c r="G371" s="415"/>
      <c r="H371" s="411"/>
      <c r="I371" s="411"/>
      <c r="J371" s="415"/>
      <c r="K371" s="415"/>
      <c r="L371" s="415"/>
      <c r="M371" s="415"/>
      <c r="N371" s="414"/>
      <c r="O371" s="414"/>
      <c r="P371" s="414"/>
      <c r="Q371" s="414"/>
      <c r="R371" s="101">
        <f t="shared" si="5"/>
        <v>0</v>
      </c>
    </row>
    <row r="372" spans="3:18" ht="14.5" thickBot="1" x14ac:dyDescent="0.4">
      <c r="C372" s="105">
        <f>'Everyday Formulas'!I375</f>
        <v>0</v>
      </c>
      <c r="D372" s="85"/>
      <c r="E372" s="100">
        <f>'Everyday Formulas'!P375</f>
        <v>0</v>
      </c>
      <c r="F372" s="415"/>
      <c r="G372" s="415"/>
      <c r="H372" s="411"/>
      <c r="I372" s="411"/>
      <c r="J372" s="415"/>
      <c r="K372" s="415"/>
      <c r="L372" s="415"/>
      <c r="M372" s="415"/>
      <c r="N372" s="414"/>
      <c r="O372" s="414"/>
      <c r="P372" s="414"/>
      <c r="Q372" s="414"/>
      <c r="R372" s="101">
        <f t="shared" si="5"/>
        <v>0</v>
      </c>
    </row>
    <row r="373" spans="3:18" ht="14.5" thickBot="1" x14ac:dyDescent="0.4">
      <c r="C373" s="105">
        <f>'Everyday Formulas'!I376</f>
        <v>0</v>
      </c>
      <c r="D373" s="85"/>
      <c r="E373" s="100">
        <f>'Everyday Formulas'!P376</f>
        <v>0</v>
      </c>
      <c r="F373" s="415"/>
      <c r="G373" s="415"/>
      <c r="H373" s="411"/>
      <c r="I373" s="411"/>
      <c r="J373" s="415"/>
      <c r="K373" s="415"/>
      <c r="L373" s="415"/>
      <c r="M373" s="415"/>
      <c r="N373" s="414"/>
      <c r="O373" s="414"/>
      <c r="P373" s="414"/>
      <c r="Q373" s="414"/>
      <c r="R373" s="101">
        <f t="shared" si="5"/>
        <v>0</v>
      </c>
    </row>
    <row r="374" spans="3:18" ht="14.5" thickBot="1" x14ac:dyDescent="0.4">
      <c r="C374" s="105">
        <f>'Everyday Formulas'!I377</f>
        <v>0</v>
      </c>
      <c r="D374" s="85"/>
      <c r="E374" s="100">
        <f>'Everyday Formulas'!P377</f>
        <v>0</v>
      </c>
      <c r="F374" s="415"/>
      <c r="G374" s="415"/>
      <c r="H374" s="411"/>
      <c r="I374" s="411"/>
      <c r="J374" s="415"/>
      <c r="K374" s="415"/>
      <c r="L374" s="415"/>
      <c r="M374" s="415"/>
      <c r="N374" s="414"/>
      <c r="O374" s="414"/>
      <c r="P374" s="414"/>
      <c r="Q374" s="414"/>
      <c r="R374" s="101">
        <f t="shared" si="5"/>
        <v>0</v>
      </c>
    </row>
    <row r="375" spans="3:18" ht="14.5" thickBot="1" x14ac:dyDescent="0.4">
      <c r="C375" s="105">
        <f>'Everyday Formulas'!I378</f>
        <v>0</v>
      </c>
      <c r="D375" s="85"/>
      <c r="E375" s="100">
        <f>'Everyday Formulas'!P378</f>
        <v>0</v>
      </c>
      <c r="F375" s="415"/>
      <c r="G375" s="415"/>
      <c r="H375" s="411"/>
      <c r="I375" s="411"/>
      <c r="J375" s="415"/>
      <c r="K375" s="415"/>
      <c r="L375" s="415"/>
      <c r="M375" s="415"/>
      <c r="N375" s="414"/>
      <c r="O375" s="414"/>
      <c r="P375" s="414"/>
      <c r="Q375" s="414"/>
      <c r="R375" s="101">
        <f t="shared" si="5"/>
        <v>0</v>
      </c>
    </row>
    <row r="376" spans="3:18" ht="14.5" thickBot="1" x14ac:dyDescent="0.4">
      <c r="C376" s="105">
        <f>'Everyday Formulas'!I379</f>
        <v>0</v>
      </c>
      <c r="D376" s="85"/>
      <c r="E376" s="100">
        <f>'Everyday Formulas'!P379</f>
        <v>0</v>
      </c>
      <c r="F376" s="415"/>
      <c r="G376" s="415"/>
      <c r="H376" s="411"/>
      <c r="I376" s="411"/>
      <c r="J376" s="415"/>
      <c r="K376" s="415"/>
      <c r="L376" s="415"/>
      <c r="M376" s="415"/>
      <c r="N376" s="414"/>
      <c r="O376" s="414"/>
      <c r="P376" s="414"/>
      <c r="Q376" s="414"/>
      <c r="R376" s="101">
        <f t="shared" si="5"/>
        <v>0</v>
      </c>
    </row>
    <row r="377" spans="3:18" ht="14.5" thickBot="1" x14ac:dyDescent="0.4">
      <c r="C377" s="105">
        <f>'Everyday Formulas'!I380</f>
        <v>0</v>
      </c>
      <c r="D377" s="85"/>
      <c r="E377" s="100">
        <f>'Everyday Formulas'!P380</f>
        <v>0</v>
      </c>
      <c r="F377" s="415"/>
      <c r="G377" s="415"/>
      <c r="H377" s="411"/>
      <c r="I377" s="411"/>
      <c r="J377" s="415"/>
      <c r="K377" s="415"/>
      <c r="L377" s="415"/>
      <c r="M377" s="415"/>
      <c r="N377" s="414"/>
      <c r="O377" s="414"/>
      <c r="P377" s="414"/>
      <c r="Q377" s="414"/>
      <c r="R377" s="101">
        <f t="shared" si="5"/>
        <v>0</v>
      </c>
    </row>
    <row r="378" spans="3:18" ht="14.5" thickBot="1" x14ac:dyDescent="0.4">
      <c r="C378" s="105">
        <f>'Everyday Formulas'!I381</f>
        <v>0</v>
      </c>
      <c r="D378" s="85"/>
      <c r="E378" s="100">
        <f>'Everyday Formulas'!P381</f>
        <v>0</v>
      </c>
      <c r="F378" s="415"/>
      <c r="G378" s="415"/>
      <c r="H378" s="411"/>
      <c r="I378" s="411"/>
      <c r="J378" s="415"/>
      <c r="K378" s="415"/>
      <c r="L378" s="415"/>
      <c r="M378" s="415"/>
      <c r="N378" s="414"/>
      <c r="O378" s="414"/>
      <c r="P378" s="414"/>
      <c r="Q378" s="414"/>
      <c r="R378" s="101">
        <f t="shared" si="5"/>
        <v>0</v>
      </c>
    </row>
    <row r="379" spans="3:18" ht="14.5" thickBot="1" x14ac:dyDescent="0.4">
      <c r="C379" s="105">
        <f>'Everyday Formulas'!I382</f>
        <v>0</v>
      </c>
      <c r="D379" s="85"/>
      <c r="E379" s="100">
        <f>'Everyday Formulas'!P382</f>
        <v>0</v>
      </c>
      <c r="F379" s="415"/>
      <c r="G379" s="415"/>
      <c r="H379" s="411"/>
      <c r="I379" s="411"/>
      <c r="J379" s="415"/>
      <c r="K379" s="415"/>
      <c r="L379" s="415"/>
      <c r="M379" s="415"/>
      <c r="N379" s="414"/>
      <c r="O379" s="414"/>
      <c r="P379" s="414"/>
      <c r="Q379" s="414"/>
      <c r="R379" s="101">
        <f t="shared" si="5"/>
        <v>0</v>
      </c>
    </row>
    <row r="380" spans="3:18" ht="14.5" thickBot="1" x14ac:dyDescent="0.4">
      <c r="C380" s="105">
        <f>'Everyday Formulas'!I383</f>
        <v>0</v>
      </c>
      <c r="D380" s="85"/>
      <c r="E380" s="100">
        <f>'Everyday Formulas'!P383</f>
        <v>0</v>
      </c>
      <c r="F380" s="415"/>
      <c r="G380" s="415"/>
      <c r="H380" s="411"/>
      <c r="I380" s="411"/>
      <c r="J380" s="415"/>
      <c r="K380" s="415"/>
      <c r="L380" s="415"/>
      <c r="M380" s="415"/>
      <c r="N380" s="414"/>
      <c r="O380" s="414"/>
      <c r="P380" s="414"/>
      <c r="Q380" s="414"/>
      <c r="R380" s="101">
        <f t="shared" si="5"/>
        <v>0</v>
      </c>
    </row>
    <row r="381" spans="3:18" ht="14.5" thickBot="1" x14ac:dyDescent="0.4">
      <c r="C381" s="105">
        <f>'Everyday Formulas'!I384</f>
        <v>0</v>
      </c>
      <c r="D381" s="85"/>
      <c r="E381" s="100">
        <f>'Everyday Formulas'!P384</f>
        <v>0</v>
      </c>
      <c r="F381" s="415"/>
      <c r="G381" s="415"/>
      <c r="H381" s="411"/>
      <c r="I381" s="411"/>
      <c r="J381" s="415"/>
      <c r="K381" s="415"/>
      <c r="L381" s="415"/>
      <c r="M381" s="415"/>
      <c r="N381" s="414"/>
      <c r="O381" s="414"/>
      <c r="P381" s="414"/>
      <c r="Q381" s="414"/>
      <c r="R381" s="101">
        <f t="shared" si="5"/>
        <v>0</v>
      </c>
    </row>
    <row r="382" spans="3:18" ht="14.5" thickBot="1" x14ac:dyDescent="0.4">
      <c r="C382" s="105">
        <f>'Everyday Formulas'!I385</f>
        <v>0</v>
      </c>
      <c r="D382" s="85"/>
      <c r="E382" s="100">
        <f>'Everyday Formulas'!P385</f>
        <v>0</v>
      </c>
      <c r="F382" s="415"/>
      <c r="G382" s="415"/>
      <c r="H382" s="411"/>
      <c r="I382" s="411"/>
      <c r="J382" s="415"/>
      <c r="K382" s="415"/>
      <c r="L382" s="415"/>
      <c r="M382" s="415"/>
      <c r="N382" s="414"/>
      <c r="O382" s="414"/>
      <c r="P382" s="414"/>
      <c r="Q382" s="414"/>
      <c r="R382" s="101">
        <f t="shared" si="5"/>
        <v>0</v>
      </c>
    </row>
    <row r="383" spans="3:18" ht="14.5" thickBot="1" x14ac:dyDescent="0.4">
      <c r="C383" s="105">
        <f>'Everyday Formulas'!I386</f>
        <v>0</v>
      </c>
      <c r="D383" s="85"/>
      <c r="E383" s="100">
        <f>'Everyday Formulas'!P386</f>
        <v>0</v>
      </c>
      <c r="F383" s="415"/>
      <c r="G383" s="415"/>
      <c r="H383" s="411"/>
      <c r="I383" s="411"/>
      <c r="J383" s="415"/>
      <c r="K383" s="415"/>
      <c r="L383" s="415"/>
      <c r="M383" s="415"/>
      <c r="N383" s="414"/>
      <c r="O383" s="414"/>
      <c r="P383" s="414"/>
      <c r="Q383" s="414"/>
      <c r="R383" s="101">
        <f t="shared" si="5"/>
        <v>0</v>
      </c>
    </row>
    <row r="384" spans="3:18" ht="14.5" thickBot="1" x14ac:dyDescent="0.4">
      <c r="C384" s="105">
        <f>'Everyday Formulas'!I387</f>
        <v>0</v>
      </c>
      <c r="D384" s="85"/>
      <c r="E384" s="100">
        <f>'Everyday Formulas'!P387</f>
        <v>0</v>
      </c>
      <c r="F384" s="415"/>
      <c r="G384" s="415"/>
      <c r="H384" s="411"/>
      <c r="I384" s="411"/>
      <c r="J384" s="415"/>
      <c r="K384" s="415"/>
      <c r="L384" s="415"/>
      <c r="M384" s="415"/>
      <c r="N384" s="414"/>
      <c r="O384" s="414"/>
      <c r="P384" s="414"/>
      <c r="Q384" s="414"/>
      <c r="R384" s="101">
        <f t="shared" si="5"/>
        <v>0</v>
      </c>
    </row>
    <row r="385" spans="3:18" ht="14.5" thickBot="1" x14ac:dyDescent="0.4">
      <c r="C385" s="105">
        <f>'Everyday Formulas'!I388</f>
        <v>0</v>
      </c>
      <c r="D385" s="85"/>
      <c r="E385" s="100">
        <f>'Everyday Formulas'!P388</f>
        <v>0</v>
      </c>
      <c r="F385" s="415"/>
      <c r="G385" s="415"/>
      <c r="H385" s="411"/>
      <c r="I385" s="411"/>
      <c r="J385" s="415"/>
      <c r="K385" s="415"/>
      <c r="L385" s="415"/>
      <c r="M385" s="415"/>
      <c r="N385" s="414"/>
      <c r="O385" s="414"/>
      <c r="P385" s="414"/>
      <c r="Q385" s="414"/>
      <c r="R385" s="101">
        <f t="shared" si="5"/>
        <v>0</v>
      </c>
    </row>
    <row r="386" spans="3:18" ht="14.5" thickBot="1" x14ac:dyDescent="0.4">
      <c r="C386" s="105">
        <f>'Everyday Formulas'!I389</f>
        <v>0</v>
      </c>
      <c r="D386" s="85"/>
      <c r="E386" s="100">
        <f>'Everyday Formulas'!P389</f>
        <v>0</v>
      </c>
      <c r="F386" s="415"/>
      <c r="G386" s="415"/>
      <c r="H386" s="411"/>
      <c r="I386" s="411"/>
      <c r="J386" s="415"/>
      <c r="K386" s="415"/>
      <c r="L386" s="415"/>
      <c r="M386" s="415"/>
      <c r="N386" s="414"/>
      <c r="O386" s="414"/>
      <c r="P386" s="414"/>
      <c r="Q386" s="414"/>
      <c r="R386" s="101">
        <f t="shared" si="5"/>
        <v>0</v>
      </c>
    </row>
    <row r="387" spans="3:18" ht="14.5" thickBot="1" x14ac:dyDescent="0.4">
      <c r="C387" s="105">
        <f>'Everyday Formulas'!I390</f>
        <v>0</v>
      </c>
      <c r="D387" s="85"/>
      <c r="E387" s="100">
        <f>'Everyday Formulas'!P390</f>
        <v>0</v>
      </c>
      <c r="F387" s="415"/>
      <c r="G387" s="415"/>
      <c r="H387" s="411"/>
      <c r="I387" s="411"/>
      <c r="J387" s="415"/>
      <c r="K387" s="415"/>
      <c r="L387" s="415"/>
      <c r="M387" s="415"/>
      <c r="N387" s="414"/>
      <c r="O387" s="414"/>
      <c r="P387" s="414"/>
      <c r="Q387" s="414"/>
      <c r="R387" s="101">
        <f t="shared" si="5"/>
        <v>0</v>
      </c>
    </row>
    <row r="388" spans="3:18" ht="14.5" thickBot="1" x14ac:dyDescent="0.4">
      <c r="C388" s="105">
        <f>'Everyday Formulas'!I391</f>
        <v>0</v>
      </c>
      <c r="D388" s="85"/>
      <c r="E388" s="100">
        <f>'Everyday Formulas'!P391</f>
        <v>0</v>
      </c>
      <c r="F388" s="415"/>
      <c r="G388" s="415"/>
      <c r="H388" s="411"/>
      <c r="I388" s="411"/>
      <c r="J388" s="415"/>
      <c r="K388" s="415"/>
      <c r="L388" s="415"/>
      <c r="M388" s="415"/>
      <c r="N388" s="414"/>
      <c r="O388" s="414"/>
      <c r="P388" s="414"/>
      <c r="Q388" s="414"/>
      <c r="R388" s="101">
        <f t="shared" si="5"/>
        <v>0</v>
      </c>
    </row>
    <row r="389" spans="3:18" ht="14.5" thickBot="1" x14ac:dyDescent="0.4">
      <c r="C389" s="105">
        <f>'Everyday Formulas'!I392</f>
        <v>0</v>
      </c>
      <c r="D389" s="85"/>
      <c r="E389" s="100">
        <f>'Everyday Formulas'!P392</f>
        <v>0</v>
      </c>
      <c r="F389" s="415"/>
      <c r="G389" s="415"/>
      <c r="H389" s="411"/>
      <c r="I389" s="411"/>
      <c r="J389" s="415"/>
      <c r="K389" s="415"/>
      <c r="L389" s="415"/>
      <c r="M389" s="415"/>
      <c r="N389" s="414"/>
      <c r="O389" s="414"/>
      <c r="P389" s="414"/>
      <c r="Q389" s="414"/>
      <c r="R389" s="101">
        <f t="shared" si="5"/>
        <v>0</v>
      </c>
    </row>
    <row r="390" spans="3:18" ht="14.5" thickBot="1" x14ac:dyDescent="0.4">
      <c r="C390" s="105">
        <f>'Everyday Formulas'!I393</f>
        <v>0</v>
      </c>
      <c r="D390" s="85"/>
      <c r="E390" s="100">
        <f>'Everyday Formulas'!P393</f>
        <v>0</v>
      </c>
      <c r="F390" s="415"/>
      <c r="G390" s="415"/>
      <c r="H390" s="411"/>
      <c r="I390" s="411"/>
      <c r="J390" s="415"/>
      <c r="K390" s="415"/>
      <c r="L390" s="415"/>
      <c r="M390" s="415"/>
      <c r="N390" s="414"/>
      <c r="O390" s="414"/>
      <c r="P390" s="414"/>
      <c r="Q390" s="414"/>
      <c r="R390" s="101">
        <f t="shared" si="5"/>
        <v>0</v>
      </c>
    </row>
    <row r="391" spans="3:18" ht="14.5" thickBot="1" x14ac:dyDescent="0.4">
      <c r="C391" s="105">
        <f>'Everyday Formulas'!I394</f>
        <v>0</v>
      </c>
      <c r="D391" s="85"/>
      <c r="E391" s="100">
        <f>'Everyday Formulas'!P394</f>
        <v>0</v>
      </c>
      <c r="F391" s="415"/>
      <c r="G391" s="415"/>
      <c r="H391" s="411"/>
      <c r="I391" s="411"/>
      <c r="J391" s="415"/>
      <c r="K391" s="415"/>
      <c r="L391" s="415"/>
      <c r="M391" s="415"/>
      <c r="N391" s="414"/>
      <c r="O391" s="414"/>
      <c r="P391" s="414"/>
      <c r="Q391" s="414"/>
      <c r="R391" s="101">
        <f t="shared" si="5"/>
        <v>0</v>
      </c>
    </row>
    <row r="392" spans="3:18" ht="14.5" thickBot="1" x14ac:dyDescent="0.4">
      <c r="C392" s="105">
        <f>'Everyday Formulas'!I395</f>
        <v>0</v>
      </c>
      <c r="D392" s="85"/>
      <c r="E392" s="100">
        <f>'Everyday Formulas'!P395</f>
        <v>0</v>
      </c>
      <c r="F392" s="415"/>
      <c r="G392" s="415"/>
      <c r="H392" s="411"/>
      <c r="I392" s="411"/>
      <c r="J392" s="415"/>
      <c r="K392" s="415"/>
      <c r="L392" s="415"/>
      <c r="M392" s="415"/>
      <c r="N392" s="414"/>
      <c r="O392" s="414"/>
      <c r="P392" s="414"/>
      <c r="Q392" s="414"/>
      <c r="R392" s="101">
        <f t="shared" si="5"/>
        <v>0</v>
      </c>
    </row>
    <row r="393" spans="3:18" ht="14.5" thickBot="1" x14ac:dyDescent="0.4">
      <c r="C393" s="105">
        <f>'Everyday Formulas'!I396</f>
        <v>0</v>
      </c>
      <c r="D393" s="85"/>
      <c r="E393" s="100">
        <f>'Everyday Formulas'!P396</f>
        <v>0</v>
      </c>
      <c r="F393" s="415"/>
      <c r="G393" s="415"/>
      <c r="H393" s="411"/>
      <c r="I393" s="411"/>
      <c r="J393" s="415"/>
      <c r="K393" s="415"/>
      <c r="L393" s="415"/>
      <c r="M393" s="415"/>
      <c r="N393" s="414"/>
      <c r="O393" s="414"/>
      <c r="P393" s="414"/>
      <c r="Q393" s="414"/>
      <c r="R393" s="101">
        <f t="shared" si="5"/>
        <v>0</v>
      </c>
    </row>
    <row r="394" spans="3:18" ht="14.5" thickBot="1" x14ac:dyDescent="0.4">
      <c r="C394" s="105">
        <f>'Everyday Formulas'!I397</f>
        <v>0</v>
      </c>
      <c r="D394" s="85"/>
      <c r="E394" s="100">
        <f>'Everyday Formulas'!P397</f>
        <v>0</v>
      </c>
      <c r="F394" s="415"/>
      <c r="G394" s="415"/>
      <c r="H394" s="411"/>
      <c r="I394" s="411"/>
      <c r="J394" s="415"/>
      <c r="K394" s="415"/>
      <c r="L394" s="415"/>
      <c r="M394" s="415"/>
      <c r="N394" s="414"/>
      <c r="O394" s="414"/>
      <c r="P394" s="414"/>
      <c r="Q394" s="414"/>
      <c r="R394" s="101">
        <f t="shared" si="5"/>
        <v>0</v>
      </c>
    </row>
    <row r="395" spans="3:18" ht="14.5" thickBot="1" x14ac:dyDescent="0.4">
      <c r="C395" s="105">
        <f>'Everyday Formulas'!I398</f>
        <v>0</v>
      </c>
      <c r="D395" s="85"/>
      <c r="E395" s="100">
        <f>'Everyday Formulas'!P398</f>
        <v>0</v>
      </c>
      <c r="F395" s="415"/>
      <c r="G395" s="415"/>
      <c r="H395" s="411"/>
      <c r="I395" s="411"/>
      <c r="J395" s="415"/>
      <c r="K395" s="415"/>
      <c r="L395" s="415"/>
      <c r="M395" s="415"/>
      <c r="N395" s="414"/>
      <c r="O395" s="414"/>
      <c r="P395" s="416"/>
      <c r="Q395" s="416"/>
      <c r="R395" s="101">
        <f t="shared" si="5"/>
        <v>0</v>
      </c>
    </row>
    <row r="396" spans="3:18" ht="14.5" thickBot="1" x14ac:dyDescent="0.4">
      <c r="C396" s="105">
        <f>'Everyday Formulas'!I399</f>
        <v>0</v>
      </c>
      <c r="D396" s="85"/>
      <c r="E396" s="100">
        <f>'Everyday Formulas'!P399</f>
        <v>0</v>
      </c>
      <c r="F396" s="415"/>
      <c r="G396" s="415"/>
      <c r="H396" s="411"/>
      <c r="I396" s="411"/>
      <c r="J396" s="415"/>
      <c r="K396" s="415"/>
      <c r="L396" s="415"/>
      <c r="M396" s="415"/>
      <c r="N396" s="414"/>
      <c r="O396" s="414"/>
      <c r="P396" s="414"/>
      <c r="Q396" s="414"/>
      <c r="R396" s="101">
        <f t="shared" si="5"/>
        <v>0</v>
      </c>
    </row>
    <row r="397" spans="3:18" ht="14.5" thickBot="1" x14ac:dyDescent="0.4">
      <c r="C397" s="105">
        <f>'Everyday Formulas'!I400</f>
        <v>0</v>
      </c>
      <c r="D397" s="85"/>
      <c r="E397" s="100">
        <f>'Everyday Formulas'!P400</f>
        <v>0</v>
      </c>
      <c r="F397" s="415"/>
      <c r="G397" s="415"/>
      <c r="H397" s="411"/>
      <c r="I397" s="411"/>
      <c r="J397" s="415"/>
      <c r="K397" s="415"/>
      <c r="L397" s="415"/>
      <c r="M397" s="415"/>
      <c r="N397" s="414"/>
      <c r="O397" s="414"/>
      <c r="P397" s="414"/>
      <c r="Q397" s="414"/>
      <c r="R397" s="101">
        <f t="shared" ref="R397:R460" si="6">(IF(F397&lt;&gt;"",1.5,0))+(IF(H397&lt;&gt;"",1.5,0))+(IF(J397&lt;&gt;"",1.5,0))+(IF(L397&lt;&gt;"",3,0))+(IF(N397&lt;&gt;"",3,0))+(IF(P397="YES",3,0))+(IF(H397="*no role*",-1.5,0))</f>
        <v>0</v>
      </c>
    </row>
    <row r="398" spans="3:18" ht="14.5" thickBot="1" x14ac:dyDescent="0.4">
      <c r="C398" s="105">
        <f>'Everyday Formulas'!I401</f>
        <v>0</v>
      </c>
      <c r="D398" s="85"/>
      <c r="E398" s="100">
        <f>'Everyday Formulas'!P401</f>
        <v>0</v>
      </c>
      <c r="F398" s="415"/>
      <c r="G398" s="415"/>
      <c r="H398" s="411"/>
      <c r="I398" s="411"/>
      <c r="J398" s="415"/>
      <c r="K398" s="415"/>
      <c r="L398" s="415"/>
      <c r="M398" s="415"/>
      <c r="N398" s="414"/>
      <c r="O398" s="414"/>
      <c r="P398" s="414"/>
      <c r="Q398" s="414"/>
      <c r="R398" s="101">
        <f t="shared" si="6"/>
        <v>0</v>
      </c>
    </row>
    <row r="399" spans="3:18" ht="14.5" thickBot="1" x14ac:dyDescent="0.4">
      <c r="C399" s="105">
        <f>'Everyday Formulas'!I402</f>
        <v>0</v>
      </c>
      <c r="D399" s="85"/>
      <c r="E399" s="100">
        <f>'Everyday Formulas'!P402</f>
        <v>0</v>
      </c>
      <c r="F399" s="415"/>
      <c r="G399" s="415"/>
      <c r="H399" s="411"/>
      <c r="I399" s="411"/>
      <c r="J399" s="415"/>
      <c r="K399" s="415"/>
      <c r="L399" s="415"/>
      <c r="M399" s="415"/>
      <c r="N399" s="414"/>
      <c r="O399" s="414"/>
      <c r="P399" s="414"/>
      <c r="Q399" s="414"/>
      <c r="R399" s="101">
        <f t="shared" si="6"/>
        <v>0</v>
      </c>
    </row>
    <row r="400" spans="3:18" ht="14.5" thickBot="1" x14ac:dyDescent="0.4">
      <c r="C400" s="105">
        <f>'Everyday Formulas'!I403</f>
        <v>0</v>
      </c>
      <c r="D400" s="85"/>
      <c r="E400" s="100">
        <f>'Everyday Formulas'!P403</f>
        <v>0</v>
      </c>
      <c r="F400" s="415"/>
      <c r="G400" s="415"/>
      <c r="H400" s="411"/>
      <c r="I400" s="411"/>
      <c r="J400" s="415"/>
      <c r="K400" s="415"/>
      <c r="L400" s="415"/>
      <c r="M400" s="415"/>
      <c r="N400" s="414"/>
      <c r="O400" s="414"/>
      <c r="P400" s="414"/>
      <c r="Q400" s="414"/>
      <c r="R400" s="101">
        <f t="shared" si="6"/>
        <v>0</v>
      </c>
    </row>
    <row r="401" spans="3:18" ht="14.5" thickBot="1" x14ac:dyDescent="0.4">
      <c r="C401" s="105">
        <f>'Everyday Formulas'!I404</f>
        <v>0</v>
      </c>
      <c r="D401" s="85"/>
      <c r="E401" s="100">
        <f>'Everyday Formulas'!P404</f>
        <v>0</v>
      </c>
      <c r="F401" s="415"/>
      <c r="G401" s="415"/>
      <c r="H401" s="411"/>
      <c r="I401" s="411"/>
      <c r="J401" s="415"/>
      <c r="K401" s="415"/>
      <c r="L401" s="415"/>
      <c r="M401" s="415"/>
      <c r="N401" s="414"/>
      <c r="O401" s="414"/>
      <c r="P401" s="414"/>
      <c r="Q401" s="414"/>
      <c r="R401" s="101">
        <f t="shared" si="6"/>
        <v>0</v>
      </c>
    </row>
    <row r="402" spans="3:18" ht="14.5" thickBot="1" x14ac:dyDescent="0.4">
      <c r="C402" s="105">
        <f>'Everyday Formulas'!I405</f>
        <v>0</v>
      </c>
      <c r="D402" s="85"/>
      <c r="E402" s="100">
        <f>'Everyday Formulas'!P405</f>
        <v>0</v>
      </c>
      <c r="F402" s="415"/>
      <c r="G402" s="415"/>
      <c r="H402" s="411"/>
      <c r="I402" s="411"/>
      <c r="J402" s="415"/>
      <c r="K402" s="415"/>
      <c r="L402" s="415"/>
      <c r="M402" s="415"/>
      <c r="N402" s="414"/>
      <c r="O402" s="414"/>
      <c r="P402" s="414"/>
      <c r="Q402" s="414"/>
      <c r="R402" s="101">
        <f t="shared" si="6"/>
        <v>0</v>
      </c>
    </row>
    <row r="403" spans="3:18" ht="14.5" thickBot="1" x14ac:dyDescent="0.4">
      <c r="C403" s="105">
        <f>'Everyday Formulas'!I406</f>
        <v>0</v>
      </c>
      <c r="D403" s="85"/>
      <c r="E403" s="100">
        <f>'Everyday Formulas'!P406</f>
        <v>0</v>
      </c>
      <c r="F403" s="415"/>
      <c r="G403" s="415"/>
      <c r="H403" s="411"/>
      <c r="I403" s="411"/>
      <c r="J403" s="415"/>
      <c r="K403" s="415"/>
      <c r="L403" s="415"/>
      <c r="M403" s="415"/>
      <c r="N403" s="414"/>
      <c r="O403" s="414"/>
      <c r="P403" s="414"/>
      <c r="Q403" s="414"/>
      <c r="R403" s="101">
        <f t="shared" si="6"/>
        <v>0</v>
      </c>
    </row>
    <row r="404" spans="3:18" ht="14.5" thickBot="1" x14ac:dyDescent="0.4">
      <c r="C404" s="105">
        <f>'Everyday Formulas'!I407</f>
        <v>0</v>
      </c>
      <c r="D404" s="85"/>
      <c r="E404" s="100">
        <f>'Everyday Formulas'!P407</f>
        <v>0</v>
      </c>
      <c r="F404" s="415"/>
      <c r="G404" s="415"/>
      <c r="H404" s="411"/>
      <c r="I404" s="411"/>
      <c r="J404" s="415"/>
      <c r="K404" s="415"/>
      <c r="L404" s="415"/>
      <c r="M404" s="415"/>
      <c r="N404" s="414"/>
      <c r="O404" s="414"/>
      <c r="P404" s="414"/>
      <c r="Q404" s="414"/>
      <c r="R404" s="101">
        <f t="shared" si="6"/>
        <v>0</v>
      </c>
    </row>
    <row r="405" spans="3:18" ht="14.5" thickBot="1" x14ac:dyDescent="0.4">
      <c r="C405" s="105">
        <f>'Everyday Formulas'!I408</f>
        <v>0</v>
      </c>
      <c r="D405" s="85"/>
      <c r="E405" s="100">
        <f>'Everyday Formulas'!P408</f>
        <v>0</v>
      </c>
      <c r="F405" s="415"/>
      <c r="G405" s="415"/>
      <c r="H405" s="411"/>
      <c r="I405" s="411"/>
      <c r="J405" s="415"/>
      <c r="K405" s="415"/>
      <c r="L405" s="415"/>
      <c r="M405" s="415"/>
      <c r="N405" s="414"/>
      <c r="O405" s="414"/>
      <c r="P405" s="414"/>
      <c r="Q405" s="414"/>
      <c r="R405" s="101">
        <f t="shared" si="6"/>
        <v>0</v>
      </c>
    </row>
    <row r="406" spans="3:18" ht="14.5" thickBot="1" x14ac:dyDescent="0.4">
      <c r="C406" s="105">
        <f>'Everyday Formulas'!I409</f>
        <v>0</v>
      </c>
      <c r="D406" s="85"/>
      <c r="E406" s="100">
        <f>'Everyday Formulas'!P409</f>
        <v>0</v>
      </c>
      <c r="F406" s="415"/>
      <c r="G406" s="415"/>
      <c r="H406" s="411"/>
      <c r="I406" s="411"/>
      <c r="J406" s="415"/>
      <c r="K406" s="415"/>
      <c r="L406" s="415"/>
      <c r="M406" s="415"/>
      <c r="N406" s="414"/>
      <c r="O406" s="414"/>
      <c r="P406" s="414"/>
      <c r="Q406" s="414"/>
      <c r="R406" s="101">
        <f t="shared" si="6"/>
        <v>0</v>
      </c>
    </row>
    <row r="407" spans="3:18" ht="14.5" thickBot="1" x14ac:dyDescent="0.4">
      <c r="C407" s="105">
        <f>'Everyday Formulas'!I410</f>
        <v>0</v>
      </c>
      <c r="D407" s="85"/>
      <c r="E407" s="100">
        <f>'Everyday Formulas'!P410</f>
        <v>0</v>
      </c>
      <c r="F407" s="415"/>
      <c r="G407" s="415"/>
      <c r="H407" s="411"/>
      <c r="I407" s="411"/>
      <c r="J407" s="415"/>
      <c r="K407" s="415"/>
      <c r="L407" s="415"/>
      <c r="M407" s="415"/>
      <c r="N407" s="414"/>
      <c r="O407" s="414"/>
      <c r="P407" s="414"/>
      <c r="Q407" s="414"/>
      <c r="R407" s="101">
        <f t="shared" si="6"/>
        <v>0</v>
      </c>
    </row>
    <row r="408" spans="3:18" ht="14.5" thickBot="1" x14ac:dyDescent="0.4">
      <c r="C408" s="105">
        <f>'Everyday Formulas'!I411</f>
        <v>0</v>
      </c>
      <c r="D408" s="85"/>
      <c r="E408" s="100">
        <f>'Everyday Formulas'!P411</f>
        <v>0</v>
      </c>
      <c r="F408" s="415"/>
      <c r="G408" s="415"/>
      <c r="H408" s="411"/>
      <c r="I408" s="411"/>
      <c r="J408" s="415"/>
      <c r="K408" s="415"/>
      <c r="L408" s="415"/>
      <c r="M408" s="415"/>
      <c r="N408" s="414"/>
      <c r="O408" s="414"/>
      <c r="P408" s="414"/>
      <c r="Q408" s="414"/>
      <c r="R408" s="101">
        <f t="shared" si="6"/>
        <v>0</v>
      </c>
    </row>
    <row r="409" spans="3:18" ht="14.5" thickBot="1" x14ac:dyDescent="0.4">
      <c r="C409" s="105">
        <f>'Everyday Formulas'!I412</f>
        <v>0</v>
      </c>
      <c r="D409" s="85"/>
      <c r="E409" s="100">
        <f>'Everyday Formulas'!P412</f>
        <v>0</v>
      </c>
      <c r="F409" s="415"/>
      <c r="G409" s="415"/>
      <c r="H409" s="411"/>
      <c r="I409" s="411"/>
      <c r="J409" s="415"/>
      <c r="K409" s="415"/>
      <c r="L409" s="415"/>
      <c r="M409" s="415"/>
      <c r="N409" s="414"/>
      <c r="O409" s="414"/>
      <c r="P409" s="414"/>
      <c r="Q409" s="414"/>
      <c r="R409" s="101">
        <f t="shared" si="6"/>
        <v>0</v>
      </c>
    </row>
    <row r="410" spans="3:18" ht="14.5" thickBot="1" x14ac:dyDescent="0.4">
      <c r="C410" s="105">
        <f>'Everyday Formulas'!I413</f>
        <v>0</v>
      </c>
      <c r="D410" s="85"/>
      <c r="E410" s="100">
        <f>'Everyday Formulas'!P413</f>
        <v>0</v>
      </c>
      <c r="F410" s="415"/>
      <c r="G410" s="415"/>
      <c r="H410" s="411"/>
      <c r="I410" s="411"/>
      <c r="J410" s="415"/>
      <c r="K410" s="415"/>
      <c r="L410" s="415"/>
      <c r="M410" s="415"/>
      <c r="N410" s="414"/>
      <c r="O410" s="414"/>
      <c r="P410" s="414"/>
      <c r="Q410" s="414"/>
      <c r="R410" s="101">
        <f t="shared" si="6"/>
        <v>0</v>
      </c>
    </row>
    <row r="411" spans="3:18" ht="14.5" thickBot="1" x14ac:dyDescent="0.4">
      <c r="C411" s="105">
        <f>'Everyday Formulas'!I414</f>
        <v>0</v>
      </c>
      <c r="D411" s="85"/>
      <c r="E411" s="100">
        <f>'Everyday Formulas'!P414</f>
        <v>0</v>
      </c>
      <c r="F411" s="415"/>
      <c r="G411" s="415"/>
      <c r="H411" s="411"/>
      <c r="I411" s="411"/>
      <c r="J411" s="415"/>
      <c r="K411" s="415"/>
      <c r="L411" s="415"/>
      <c r="M411" s="415"/>
      <c r="N411" s="414"/>
      <c r="O411" s="414"/>
      <c r="P411" s="414"/>
      <c r="Q411" s="414"/>
      <c r="R411" s="101">
        <f t="shared" si="6"/>
        <v>0</v>
      </c>
    </row>
    <row r="412" spans="3:18" ht="14.5" thickBot="1" x14ac:dyDescent="0.4">
      <c r="C412" s="105">
        <f>'Everyday Formulas'!I415</f>
        <v>0</v>
      </c>
      <c r="D412" s="85"/>
      <c r="E412" s="100">
        <f>'Everyday Formulas'!P415</f>
        <v>0</v>
      </c>
      <c r="F412" s="415"/>
      <c r="G412" s="415"/>
      <c r="H412" s="411"/>
      <c r="I412" s="411"/>
      <c r="J412" s="415"/>
      <c r="K412" s="415"/>
      <c r="L412" s="415"/>
      <c r="M412" s="415"/>
      <c r="N412" s="414"/>
      <c r="O412" s="414"/>
      <c r="P412" s="414"/>
      <c r="Q412" s="414"/>
      <c r="R412" s="101">
        <f t="shared" si="6"/>
        <v>0</v>
      </c>
    </row>
    <row r="413" spans="3:18" ht="14.5" thickBot="1" x14ac:dyDescent="0.4">
      <c r="C413" s="105">
        <f>'Everyday Formulas'!I416</f>
        <v>0</v>
      </c>
      <c r="D413" s="85"/>
      <c r="E413" s="100">
        <f>'Everyday Formulas'!P416</f>
        <v>0</v>
      </c>
      <c r="F413" s="415"/>
      <c r="G413" s="415"/>
      <c r="H413" s="411"/>
      <c r="I413" s="411"/>
      <c r="J413" s="415"/>
      <c r="K413" s="415"/>
      <c r="L413" s="415"/>
      <c r="M413" s="415"/>
      <c r="N413" s="414"/>
      <c r="O413" s="414"/>
      <c r="P413" s="414"/>
      <c r="Q413" s="414"/>
      <c r="R413" s="101">
        <f t="shared" si="6"/>
        <v>0</v>
      </c>
    </row>
    <row r="414" spans="3:18" ht="14.5" thickBot="1" x14ac:dyDescent="0.4">
      <c r="C414" s="105">
        <f>'Everyday Formulas'!I417</f>
        <v>0</v>
      </c>
      <c r="D414" s="85"/>
      <c r="E414" s="100">
        <f>'Everyday Formulas'!P417</f>
        <v>0</v>
      </c>
      <c r="F414" s="415"/>
      <c r="G414" s="415"/>
      <c r="H414" s="411"/>
      <c r="I414" s="411"/>
      <c r="J414" s="415"/>
      <c r="K414" s="415"/>
      <c r="L414" s="415"/>
      <c r="M414" s="415"/>
      <c r="N414" s="414"/>
      <c r="O414" s="414"/>
      <c r="P414" s="414"/>
      <c r="Q414" s="414"/>
      <c r="R414" s="101">
        <f t="shared" si="6"/>
        <v>0</v>
      </c>
    </row>
    <row r="415" spans="3:18" ht="14.5" thickBot="1" x14ac:dyDescent="0.4">
      <c r="C415" s="105">
        <f>'Everyday Formulas'!I418</f>
        <v>0</v>
      </c>
      <c r="D415" s="85"/>
      <c r="E415" s="100">
        <f>'Everyday Formulas'!P418</f>
        <v>0</v>
      </c>
      <c r="F415" s="415"/>
      <c r="G415" s="415"/>
      <c r="H415" s="411"/>
      <c r="I415" s="411"/>
      <c r="J415" s="415"/>
      <c r="K415" s="415"/>
      <c r="L415" s="415"/>
      <c r="M415" s="415"/>
      <c r="N415" s="414"/>
      <c r="O415" s="414"/>
      <c r="P415" s="414"/>
      <c r="Q415" s="414"/>
      <c r="R415" s="101">
        <f t="shared" si="6"/>
        <v>0</v>
      </c>
    </row>
    <row r="416" spans="3:18" ht="14.5" thickBot="1" x14ac:dyDescent="0.4">
      <c r="C416" s="105">
        <f>'Everyday Formulas'!I419</f>
        <v>0</v>
      </c>
      <c r="D416" s="85"/>
      <c r="E416" s="100">
        <f>'Everyday Formulas'!P419</f>
        <v>0</v>
      </c>
      <c r="F416" s="415"/>
      <c r="G416" s="415"/>
      <c r="H416" s="411"/>
      <c r="I416" s="411"/>
      <c r="J416" s="415"/>
      <c r="K416" s="415"/>
      <c r="L416" s="415"/>
      <c r="M416" s="415"/>
      <c r="N416" s="414"/>
      <c r="O416" s="414"/>
      <c r="P416" s="414"/>
      <c r="Q416" s="414"/>
      <c r="R416" s="101">
        <f t="shared" si="6"/>
        <v>0</v>
      </c>
    </row>
    <row r="417" spans="3:18" ht="14.5" thickBot="1" x14ac:dyDescent="0.4">
      <c r="C417" s="105">
        <f>'Everyday Formulas'!I420</f>
        <v>0</v>
      </c>
      <c r="D417" s="85"/>
      <c r="E417" s="100">
        <f>'Everyday Formulas'!P420</f>
        <v>0</v>
      </c>
      <c r="F417" s="415"/>
      <c r="G417" s="415"/>
      <c r="H417" s="411"/>
      <c r="I417" s="411"/>
      <c r="J417" s="415"/>
      <c r="K417" s="415"/>
      <c r="L417" s="415"/>
      <c r="M417" s="415"/>
      <c r="N417" s="414"/>
      <c r="O417" s="414"/>
      <c r="P417" s="414"/>
      <c r="Q417" s="414"/>
      <c r="R417" s="101">
        <f t="shared" si="6"/>
        <v>0</v>
      </c>
    </row>
    <row r="418" spans="3:18" ht="14.5" thickBot="1" x14ac:dyDescent="0.4">
      <c r="C418" s="105">
        <f>'Everyday Formulas'!I421</f>
        <v>0</v>
      </c>
      <c r="D418" s="85"/>
      <c r="E418" s="100">
        <f>'Everyday Formulas'!P421</f>
        <v>0</v>
      </c>
      <c r="F418" s="415"/>
      <c r="G418" s="415"/>
      <c r="H418" s="411"/>
      <c r="I418" s="411"/>
      <c r="J418" s="415"/>
      <c r="K418" s="415"/>
      <c r="L418" s="415"/>
      <c r="M418" s="415"/>
      <c r="N418" s="414"/>
      <c r="O418" s="414"/>
      <c r="P418" s="414"/>
      <c r="Q418" s="414"/>
      <c r="R418" s="101">
        <f t="shared" si="6"/>
        <v>0</v>
      </c>
    </row>
    <row r="419" spans="3:18" ht="14.5" thickBot="1" x14ac:dyDescent="0.4">
      <c r="C419" s="105">
        <f>'Everyday Formulas'!I422</f>
        <v>0</v>
      </c>
      <c r="D419" s="85"/>
      <c r="E419" s="100">
        <f>'Everyday Formulas'!P422</f>
        <v>0</v>
      </c>
      <c r="F419" s="415"/>
      <c r="G419" s="415"/>
      <c r="H419" s="411"/>
      <c r="I419" s="411"/>
      <c r="J419" s="415"/>
      <c r="K419" s="415"/>
      <c r="L419" s="415"/>
      <c r="M419" s="415"/>
      <c r="N419" s="414"/>
      <c r="O419" s="414"/>
      <c r="P419" s="414"/>
      <c r="Q419" s="414"/>
      <c r="R419" s="101">
        <f t="shared" si="6"/>
        <v>0</v>
      </c>
    </row>
    <row r="420" spans="3:18" ht="14.5" thickBot="1" x14ac:dyDescent="0.4">
      <c r="C420" s="105">
        <f>'Everyday Formulas'!I423</f>
        <v>0</v>
      </c>
      <c r="D420" s="85"/>
      <c r="E420" s="100">
        <f>'Everyday Formulas'!P423</f>
        <v>0</v>
      </c>
      <c r="F420" s="415"/>
      <c r="G420" s="415"/>
      <c r="H420" s="411"/>
      <c r="I420" s="411"/>
      <c r="J420" s="415"/>
      <c r="K420" s="415"/>
      <c r="L420" s="415"/>
      <c r="M420" s="415"/>
      <c r="N420" s="414"/>
      <c r="O420" s="414"/>
      <c r="P420" s="414"/>
      <c r="Q420" s="414"/>
      <c r="R420" s="101">
        <f t="shared" si="6"/>
        <v>0</v>
      </c>
    </row>
    <row r="421" spans="3:18" ht="14.5" thickBot="1" x14ac:dyDescent="0.4">
      <c r="C421" s="105">
        <f>'Everyday Formulas'!I424</f>
        <v>0</v>
      </c>
      <c r="D421" s="85"/>
      <c r="E421" s="100">
        <f>'Everyday Formulas'!P424</f>
        <v>0</v>
      </c>
      <c r="F421" s="415"/>
      <c r="G421" s="415"/>
      <c r="H421" s="411"/>
      <c r="I421" s="411"/>
      <c r="J421" s="415"/>
      <c r="K421" s="415"/>
      <c r="L421" s="415"/>
      <c r="M421" s="415"/>
      <c r="N421" s="414"/>
      <c r="O421" s="414"/>
      <c r="P421" s="414"/>
      <c r="Q421" s="414"/>
      <c r="R421" s="101">
        <f t="shared" si="6"/>
        <v>0</v>
      </c>
    </row>
    <row r="422" spans="3:18" ht="14.5" thickBot="1" x14ac:dyDescent="0.4">
      <c r="C422" s="105">
        <f>'Everyday Formulas'!I425</f>
        <v>0</v>
      </c>
      <c r="D422" s="85"/>
      <c r="E422" s="100">
        <f>'Everyday Formulas'!P425</f>
        <v>0</v>
      </c>
      <c r="F422" s="415"/>
      <c r="G422" s="415"/>
      <c r="H422" s="411"/>
      <c r="I422" s="411"/>
      <c r="J422" s="415"/>
      <c r="K422" s="415"/>
      <c r="L422" s="415"/>
      <c r="M422" s="415"/>
      <c r="N422" s="414"/>
      <c r="O422" s="414"/>
      <c r="P422" s="414"/>
      <c r="Q422" s="414"/>
      <c r="R422" s="101">
        <f t="shared" si="6"/>
        <v>0</v>
      </c>
    </row>
    <row r="423" spans="3:18" ht="14.5" thickBot="1" x14ac:dyDescent="0.4">
      <c r="C423" s="105">
        <f>'Everyday Formulas'!I426</f>
        <v>0</v>
      </c>
      <c r="D423" s="85"/>
      <c r="E423" s="100">
        <f>'Everyday Formulas'!P426</f>
        <v>0</v>
      </c>
      <c r="F423" s="415"/>
      <c r="G423" s="415"/>
      <c r="H423" s="411"/>
      <c r="I423" s="411"/>
      <c r="J423" s="415"/>
      <c r="K423" s="415"/>
      <c r="L423" s="415"/>
      <c r="M423" s="415"/>
      <c r="N423" s="414"/>
      <c r="O423" s="414"/>
      <c r="P423" s="414"/>
      <c r="Q423" s="414"/>
      <c r="R423" s="101">
        <f t="shared" si="6"/>
        <v>0</v>
      </c>
    </row>
    <row r="424" spans="3:18" ht="14.5" thickBot="1" x14ac:dyDescent="0.4">
      <c r="C424" s="105">
        <f>'Everyday Formulas'!I427</f>
        <v>0</v>
      </c>
      <c r="D424" s="85"/>
      <c r="E424" s="100">
        <f>'Everyday Formulas'!P427</f>
        <v>0</v>
      </c>
      <c r="F424" s="415"/>
      <c r="G424" s="415"/>
      <c r="H424" s="411"/>
      <c r="I424" s="411"/>
      <c r="J424" s="415"/>
      <c r="K424" s="415"/>
      <c r="L424" s="415"/>
      <c r="M424" s="415"/>
      <c r="N424" s="414"/>
      <c r="O424" s="414"/>
      <c r="P424" s="414"/>
      <c r="Q424" s="414"/>
      <c r="R424" s="101">
        <f t="shared" si="6"/>
        <v>0</v>
      </c>
    </row>
    <row r="425" spans="3:18" ht="14.5" thickBot="1" x14ac:dyDescent="0.4">
      <c r="C425" s="105">
        <f>'Everyday Formulas'!I428</f>
        <v>0</v>
      </c>
      <c r="D425" s="85"/>
      <c r="E425" s="100">
        <f>'Everyday Formulas'!P428</f>
        <v>0</v>
      </c>
      <c r="F425" s="415"/>
      <c r="G425" s="415"/>
      <c r="H425" s="411"/>
      <c r="I425" s="411"/>
      <c r="J425" s="415"/>
      <c r="K425" s="415"/>
      <c r="L425" s="415"/>
      <c r="M425" s="415"/>
      <c r="N425" s="414"/>
      <c r="O425" s="414"/>
      <c r="P425" s="414"/>
      <c r="Q425" s="414"/>
      <c r="R425" s="101">
        <f t="shared" si="6"/>
        <v>0</v>
      </c>
    </row>
    <row r="426" spans="3:18" ht="14.5" thickBot="1" x14ac:dyDescent="0.4">
      <c r="C426" s="105">
        <f>'Everyday Formulas'!I429</f>
        <v>0</v>
      </c>
      <c r="D426" s="85"/>
      <c r="E426" s="100">
        <f>'Everyday Formulas'!P429</f>
        <v>0</v>
      </c>
      <c r="F426" s="415"/>
      <c r="G426" s="415"/>
      <c r="H426" s="411"/>
      <c r="I426" s="411"/>
      <c r="J426" s="415"/>
      <c r="K426" s="415"/>
      <c r="L426" s="415"/>
      <c r="M426" s="415"/>
      <c r="N426" s="414"/>
      <c r="O426" s="414"/>
      <c r="P426" s="414"/>
      <c r="Q426" s="414"/>
      <c r="R426" s="101">
        <f t="shared" si="6"/>
        <v>0</v>
      </c>
    </row>
    <row r="427" spans="3:18" ht="14.5" thickBot="1" x14ac:dyDescent="0.4">
      <c r="C427" s="105">
        <f>'Everyday Formulas'!I430</f>
        <v>0</v>
      </c>
      <c r="D427" s="85"/>
      <c r="E427" s="100">
        <f>'Everyday Formulas'!P430</f>
        <v>0</v>
      </c>
      <c r="F427" s="415"/>
      <c r="G427" s="415"/>
      <c r="H427" s="411"/>
      <c r="I427" s="411"/>
      <c r="J427" s="415"/>
      <c r="K427" s="415"/>
      <c r="L427" s="415"/>
      <c r="M427" s="415"/>
      <c r="N427" s="414"/>
      <c r="O427" s="414"/>
      <c r="P427" s="414"/>
      <c r="Q427" s="414"/>
      <c r="R427" s="101">
        <f t="shared" si="6"/>
        <v>0</v>
      </c>
    </row>
    <row r="428" spans="3:18" ht="14.5" thickBot="1" x14ac:dyDescent="0.4">
      <c r="C428" s="105">
        <f>'Everyday Formulas'!I431</f>
        <v>0</v>
      </c>
      <c r="D428" s="85"/>
      <c r="E428" s="100">
        <f>'Everyday Formulas'!P431</f>
        <v>0</v>
      </c>
      <c r="F428" s="415"/>
      <c r="G428" s="415"/>
      <c r="H428" s="411"/>
      <c r="I428" s="411"/>
      <c r="J428" s="415"/>
      <c r="K428" s="415"/>
      <c r="L428" s="415"/>
      <c r="M428" s="415"/>
      <c r="N428" s="414"/>
      <c r="O428" s="414"/>
      <c r="P428" s="414"/>
      <c r="Q428" s="414"/>
      <c r="R428" s="101">
        <f t="shared" si="6"/>
        <v>0</v>
      </c>
    </row>
    <row r="429" spans="3:18" ht="14.5" thickBot="1" x14ac:dyDescent="0.4">
      <c r="C429" s="105">
        <f>'Everyday Formulas'!I432</f>
        <v>0</v>
      </c>
      <c r="D429" s="85"/>
      <c r="E429" s="100">
        <f>'Everyday Formulas'!P432</f>
        <v>0</v>
      </c>
      <c r="F429" s="415"/>
      <c r="G429" s="415"/>
      <c r="H429" s="411"/>
      <c r="I429" s="411"/>
      <c r="J429" s="415"/>
      <c r="K429" s="415"/>
      <c r="L429" s="415"/>
      <c r="M429" s="415"/>
      <c r="N429" s="414"/>
      <c r="O429" s="414"/>
      <c r="P429" s="414"/>
      <c r="Q429" s="414"/>
      <c r="R429" s="101">
        <f t="shared" si="6"/>
        <v>0</v>
      </c>
    </row>
    <row r="430" spans="3:18" ht="14.5" thickBot="1" x14ac:dyDescent="0.4">
      <c r="C430" s="105">
        <f>'Everyday Formulas'!I433</f>
        <v>0</v>
      </c>
      <c r="D430" s="85"/>
      <c r="E430" s="100">
        <f>'Everyday Formulas'!P433</f>
        <v>0</v>
      </c>
      <c r="F430" s="415"/>
      <c r="G430" s="415"/>
      <c r="H430" s="411"/>
      <c r="I430" s="411"/>
      <c r="J430" s="415"/>
      <c r="K430" s="415"/>
      <c r="L430" s="415"/>
      <c r="M430" s="415"/>
      <c r="N430" s="414"/>
      <c r="O430" s="414"/>
      <c r="P430" s="414"/>
      <c r="Q430" s="414"/>
      <c r="R430" s="101">
        <f t="shared" si="6"/>
        <v>0</v>
      </c>
    </row>
    <row r="431" spans="3:18" ht="14.5" thickBot="1" x14ac:dyDescent="0.4">
      <c r="C431" s="105">
        <f>'Everyday Formulas'!I434</f>
        <v>0</v>
      </c>
      <c r="D431" s="85"/>
      <c r="E431" s="100">
        <f>'Everyday Formulas'!P434</f>
        <v>0</v>
      </c>
      <c r="F431" s="415"/>
      <c r="G431" s="415"/>
      <c r="H431" s="411"/>
      <c r="I431" s="411"/>
      <c r="J431" s="415"/>
      <c r="K431" s="415"/>
      <c r="L431" s="415"/>
      <c r="M431" s="415"/>
      <c r="N431" s="414"/>
      <c r="O431" s="414"/>
      <c r="P431" s="414"/>
      <c r="Q431" s="414"/>
      <c r="R431" s="101">
        <f t="shared" si="6"/>
        <v>0</v>
      </c>
    </row>
    <row r="432" spans="3:18" ht="14.5" thickBot="1" x14ac:dyDescent="0.4">
      <c r="C432" s="105">
        <f>'Everyday Formulas'!I435</f>
        <v>0</v>
      </c>
      <c r="D432" s="85"/>
      <c r="E432" s="100">
        <f>'Everyday Formulas'!P435</f>
        <v>0</v>
      </c>
      <c r="F432" s="415"/>
      <c r="G432" s="415"/>
      <c r="H432" s="411"/>
      <c r="I432" s="411"/>
      <c r="J432" s="415"/>
      <c r="K432" s="415"/>
      <c r="L432" s="415"/>
      <c r="M432" s="415"/>
      <c r="N432" s="414"/>
      <c r="O432" s="414"/>
      <c r="P432" s="414"/>
      <c r="Q432" s="414"/>
      <c r="R432" s="101">
        <f t="shared" si="6"/>
        <v>0</v>
      </c>
    </row>
    <row r="433" spans="3:18" ht="14.5" thickBot="1" x14ac:dyDescent="0.4">
      <c r="C433" s="105">
        <f>'Everyday Formulas'!I436</f>
        <v>0</v>
      </c>
      <c r="D433" s="85"/>
      <c r="E433" s="100">
        <f>'Everyday Formulas'!P436</f>
        <v>0</v>
      </c>
      <c r="F433" s="415"/>
      <c r="G433" s="415"/>
      <c r="H433" s="411"/>
      <c r="I433" s="411"/>
      <c r="J433" s="415"/>
      <c r="K433" s="415"/>
      <c r="L433" s="415"/>
      <c r="M433" s="415"/>
      <c r="N433" s="414"/>
      <c r="O433" s="414"/>
      <c r="P433" s="414"/>
      <c r="Q433" s="414"/>
      <c r="R433" s="101">
        <f t="shared" si="6"/>
        <v>0</v>
      </c>
    </row>
    <row r="434" spans="3:18" ht="14.5" thickBot="1" x14ac:dyDescent="0.4">
      <c r="C434" s="105">
        <f>'Everyday Formulas'!I437</f>
        <v>0</v>
      </c>
      <c r="D434" s="85"/>
      <c r="E434" s="100">
        <f>'Everyday Formulas'!P437</f>
        <v>0</v>
      </c>
      <c r="F434" s="415"/>
      <c r="G434" s="415"/>
      <c r="H434" s="411"/>
      <c r="I434" s="411"/>
      <c r="J434" s="415"/>
      <c r="K434" s="415"/>
      <c r="L434" s="415"/>
      <c r="M434" s="415"/>
      <c r="N434" s="414"/>
      <c r="O434" s="414"/>
      <c r="P434" s="414"/>
      <c r="Q434" s="414"/>
      <c r="R434" s="101">
        <f t="shared" si="6"/>
        <v>0</v>
      </c>
    </row>
    <row r="435" spans="3:18" ht="14.5" thickBot="1" x14ac:dyDescent="0.4">
      <c r="C435" s="105">
        <f>'Everyday Formulas'!I438</f>
        <v>0</v>
      </c>
      <c r="D435" s="85"/>
      <c r="E435" s="100">
        <f>'Everyday Formulas'!P438</f>
        <v>0</v>
      </c>
      <c r="F435" s="415"/>
      <c r="G435" s="415"/>
      <c r="H435" s="411"/>
      <c r="I435" s="411"/>
      <c r="J435" s="415"/>
      <c r="K435" s="415"/>
      <c r="L435" s="415"/>
      <c r="M435" s="415"/>
      <c r="N435" s="414"/>
      <c r="O435" s="414"/>
      <c r="P435" s="414"/>
      <c r="Q435" s="414"/>
      <c r="R435" s="101">
        <f t="shared" si="6"/>
        <v>0</v>
      </c>
    </row>
    <row r="436" spans="3:18" ht="14.5" thickBot="1" x14ac:dyDescent="0.4">
      <c r="C436" s="105">
        <f>'Everyday Formulas'!I439</f>
        <v>0</v>
      </c>
      <c r="D436" s="85"/>
      <c r="E436" s="100">
        <f>'Everyday Formulas'!P439</f>
        <v>0</v>
      </c>
      <c r="F436" s="415"/>
      <c r="G436" s="415"/>
      <c r="H436" s="411"/>
      <c r="I436" s="411"/>
      <c r="J436" s="415"/>
      <c r="K436" s="415"/>
      <c r="L436" s="415"/>
      <c r="M436" s="415"/>
      <c r="N436" s="414"/>
      <c r="O436" s="414"/>
      <c r="P436" s="414"/>
      <c r="Q436" s="414"/>
      <c r="R436" s="101">
        <f t="shared" si="6"/>
        <v>0</v>
      </c>
    </row>
    <row r="437" spans="3:18" ht="14.5" thickBot="1" x14ac:dyDescent="0.4">
      <c r="C437" s="105">
        <f>'Everyday Formulas'!I440</f>
        <v>0</v>
      </c>
      <c r="D437" s="85"/>
      <c r="E437" s="100">
        <f>'Everyday Formulas'!P440</f>
        <v>0</v>
      </c>
      <c r="F437" s="415"/>
      <c r="G437" s="415"/>
      <c r="H437" s="411"/>
      <c r="I437" s="411"/>
      <c r="J437" s="415"/>
      <c r="K437" s="415"/>
      <c r="L437" s="415"/>
      <c r="M437" s="415"/>
      <c r="N437" s="414"/>
      <c r="O437" s="414"/>
      <c r="P437" s="414"/>
      <c r="Q437" s="414"/>
      <c r="R437" s="101">
        <f t="shared" si="6"/>
        <v>0</v>
      </c>
    </row>
    <row r="438" spans="3:18" ht="14.5" thickBot="1" x14ac:dyDescent="0.4">
      <c r="C438" s="105">
        <f>'Everyday Formulas'!I441</f>
        <v>0</v>
      </c>
      <c r="D438" s="85"/>
      <c r="E438" s="100">
        <f>'Everyday Formulas'!P441</f>
        <v>0</v>
      </c>
      <c r="F438" s="415"/>
      <c r="G438" s="415"/>
      <c r="H438" s="411"/>
      <c r="I438" s="411"/>
      <c r="J438" s="415"/>
      <c r="K438" s="415"/>
      <c r="L438" s="415"/>
      <c r="M438" s="415"/>
      <c r="N438" s="414"/>
      <c r="O438" s="414"/>
      <c r="P438" s="414"/>
      <c r="Q438" s="414"/>
      <c r="R438" s="101">
        <f t="shared" si="6"/>
        <v>0</v>
      </c>
    </row>
    <row r="439" spans="3:18" ht="14.5" thickBot="1" x14ac:dyDescent="0.4">
      <c r="C439" s="105">
        <f>'Everyday Formulas'!I442</f>
        <v>0</v>
      </c>
      <c r="D439" s="85"/>
      <c r="E439" s="100">
        <f>'Everyday Formulas'!P442</f>
        <v>0</v>
      </c>
      <c r="F439" s="415"/>
      <c r="G439" s="415"/>
      <c r="H439" s="411"/>
      <c r="I439" s="411"/>
      <c r="J439" s="415"/>
      <c r="K439" s="415"/>
      <c r="L439" s="415"/>
      <c r="M439" s="415"/>
      <c r="N439" s="414"/>
      <c r="O439" s="414"/>
      <c r="P439" s="414"/>
      <c r="Q439" s="414"/>
      <c r="R439" s="101">
        <f t="shared" si="6"/>
        <v>0</v>
      </c>
    </row>
    <row r="440" spans="3:18" ht="14.5" thickBot="1" x14ac:dyDescent="0.4">
      <c r="C440" s="105">
        <f>'Everyday Formulas'!I443</f>
        <v>0</v>
      </c>
      <c r="D440" s="85"/>
      <c r="E440" s="100">
        <f>'Everyday Formulas'!P443</f>
        <v>0</v>
      </c>
      <c r="F440" s="415"/>
      <c r="G440" s="415"/>
      <c r="H440" s="411"/>
      <c r="I440" s="411"/>
      <c r="J440" s="415"/>
      <c r="K440" s="415"/>
      <c r="L440" s="415"/>
      <c r="M440" s="415"/>
      <c r="N440" s="414"/>
      <c r="O440" s="414"/>
      <c r="P440" s="414"/>
      <c r="Q440" s="414"/>
      <c r="R440" s="101">
        <f t="shared" si="6"/>
        <v>0</v>
      </c>
    </row>
    <row r="441" spans="3:18" ht="14.5" thickBot="1" x14ac:dyDescent="0.4">
      <c r="C441" s="105">
        <f>'Everyday Formulas'!I444</f>
        <v>0</v>
      </c>
      <c r="D441" s="85"/>
      <c r="E441" s="100">
        <f>'Everyday Formulas'!P444</f>
        <v>0</v>
      </c>
      <c r="F441" s="415"/>
      <c r="G441" s="415"/>
      <c r="H441" s="411"/>
      <c r="I441" s="411"/>
      <c r="J441" s="415"/>
      <c r="K441" s="415"/>
      <c r="L441" s="415"/>
      <c r="M441" s="415"/>
      <c r="N441" s="414"/>
      <c r="O441" s="414"/>
      <c r="P441" s="414"/>
      <c r="Q441" s="414"/>
      <c r="R441" s="101">
        <f t="shared" si="6"/>
        <v>0</v>
      </c>
    </row>
    <row r="442" spans="3:18" ht="14.5" thickBot="1" x14ac:dyDescent="0.4">
      <c r="C442" s="105">
        <f>'Everyday Formulas'!I445</f>
        <v>0</v>
      </c>
      <c r="D442" s="85"/>
      <c r="E442" s="100">
        <f>'Everyday Formulas'!P445</f>
        <v>0</v>
      </c>
      <c r="F442" s="415"/>
      <c r="G442" s="415"/>
      <c r="H442" s="411"/>
      <c r="I442" s="411"/>
      <c r="J442" s="415"/>
      <c r="K442" s="415"/>
      <c r="L442" s="415"/>
      <c r="M442" s="415"/>
      <c r="N442" s="414"/>
      <c r="O442" s="414"/>
      <c r="P442" s="414"/>
      <c r="Q442" s="414"/>
      <c r="R442" s="101">
        <f t="shared" si="6"/>
        <v>0</v>
      </c>
    </row>
    <row r="443" spans="3:18" ht="14.5" thickBot="1" x14ac:dyDescent="0.4">
      <c r="C443" s="105">
        <f>'Everyday Formulas'!I446</f>
        <v>0</v>
      </c>
      <c r="D443" s="85"/>
      <c r="E443" s="100">
        <f>'Everyday Formulas'!P446</f>
        <v>0</v>
      </c>
      <c r="F443" s="415"/>
      <c r="G443" s="415"/>
      <c r="H443" s="411"/>
      <c r="I443" s="411"/>
      <c r="J443" s="415"/>
      <c r="K443" s="415"/>
      <c r="L443" s="415"/>
      <c r="M443" s="415"/>
      <c r="N443" s="414"/>
      <c r="O443" s="414"/>
      <c r="P443" s="414"/>
      <c r="Q443" s="414"/>
      <c r="R443" s="101">
        <f t="shared" si="6"/>
        <v>0</v>
      </c>
    </row>
    <row r="444" spans="3:18" ht="14.5" thickBot="1" x14ac:dyDescent="0.4">
      <c r="C444" s="105">
        <f>'Everyday Formulas'!I447</f>
        <v>0</v>
      </c>
      <c r="D444" s="85"/>
      <c r="E444" s="100">
        <f>'Everyday Formulas'!P447</f>
        <v>0</v>
      </c>
      <c r="F444" s="415"/>
      <c r="G444" s="415"/>
      <c r="H444" s="411"/>
      <c r="I444" s="411"/>
      <c r="J444" s="415"/>
      <c r="K444" s="415"/>
      <c r="L444" s="415"/>
      <c r="M444" s="415"/>
      <c r="N444" s="414"/>
      <c r="O444" s="414"/>
      <c r="P444" s="414"/>
      <c r="Q444" s="414"/>
      <c r="R444" s="101">
        <f t="shared" si="6"/>
        <v>0</v>
      </c>
    </row>
    <row r="445" spans="3:18" ht="14.5" thickBot="1" x14ac:dyDescent="0.4">
      <c r="C445" s="105">
        <f>'Everyday Formulas'!I448</f>
        <v>0</v>
      </c>
      <c r="D445" s="85"/>
      <c r="E445" s="100">
        <f>'Everyday Formulas'!P448</f>
        <v>0</v>
      </c>
      <c r="F445" s="415"/>
      <c r="G445" s="415"/>
      <c r="H445" s="411"/>
      <c r="I445" s="411"/>
      <c r="J445" s="415"/>
      <c r="K445" s="415"/>
      <c r="L445" s="415"/>
      <c r="M445" s="415"/>
      <c r="N445" s="414"/>
      <c r="O445" s="414"/>
      <c r="P445" s="414"/>
      <c r="Q445" s="414"/>
      <c r="R445" s="101">
        <f t="shared" si="6"/>
        <v>0</v>
      </c>
    </row>
    <row r="446" spans="3:18" ht="14.5" thickBot="1" x14ac:dyDescent="0.4">
      <c r="C446" s="105">
        <f>'Everyday Formulas'!I449</f>
        <v>0</v>
      </c>
      <c r="D446" s="85"/>
      <c r="E446" s="100">
        <f>'Everyday Formulas'!P449</f>
        <v>0</v>
      </c>
      <c r="F446" s="415"/>
      <c r="G446" s="415"/>
      <c r="H446" s="411"/>
      <c r="I446" s="411"/>
      <c r="J446" s="415"/>
      <c r="K446" s="415"/>
      <c r="L446" s="415"/>
      <c r="M446" s="415"/>
      <c r="N446" s="414"/>
      <c r="O446" s="414"/>
      <c r="P446" s="414"/>
      <c r="Q446" s="414"/>
      <c r="R446" s="101">
        <f t="shared" si="6"/>
        <v>0</v>
      </c>
    </row>
    <row r="447" spans="3:18" ht="14.5" thickBot="1" x14ac:dyDescent="0.4">
      <c r="C447" s="105">
        <f>'Everyday Formulas'!I450</f>
        <v>0</v>
      </c>
      <c r="D447" s="85"/>
      <c r="E447" s="100">
        <f>'Everyday Formulas'!P450</f>
        <v>0</v>
      </c>
      <c r="F447" s="415"/>
      <c r="G447" s="415"/>
      <c r="H447" s="411"/>
      <c r="I447" s="411"/>
      <c r="J447" s="415"/>
      <c r="K447" s="415"/>
      <c r="L447" s="415"/>
      <c r="M447" s="415"/>
      <c r="N447" s="414"/>
      <c r="O447" s="414"/>
      <c r="P447" s="414"/>
      <c r="Q447" s="414"/>
      <c r="R447" s="101">
        <f t="shared" si="6"/>
        <v>0</v>
      </c>
    </row>
    <row r="448" spans="3:18" ht="14.5" thickBot="1" x14ac:dyDescent="0.4">
      <c r="C448" s="105">
        <f>'Everyday Formulas'!I451</f>
        <v>0</v>
      </c>
      <c r="D448" s="85"/>
      <c r="E448" s="100">
        <f>'Everyday Formulas'!P451</f>
        <v>0</v>
      </c>
      <c r="F448" s="415"/>
      <c r="G448" s="415"/>
      <c r="H448" s="411"/>
      <c r="I448" s="411"/>
      <c r="J448" s="415"/>
      <c r="K448" s="415"/>
      <c r="L448" s="415"/>
      <c r="M448" s="415"/>
      <c r="N448" s="414"/>
      <c r="O448" s="414"/>
      <c r="P448" s="414"/>
      <c r="Q448" s="414"/>
      <c r="R448" s="101">
        <f t="shared" si="6"/>
        <v>0</v>
      </c>
    </row>
    <row r="449" spans="3:18" ht="14.5" thickBot="1" x14ac:dyDescent="0.4">
      <c r="C449" s="105">
        <f>'Everyday Formulas'!I452</f>
        <v>0</v>
      </c>
      <c r="D449" s="85"/>
      <c r="E449" s="100">
        <f>'Everyday Formulas'!P452</f>
        <v>0</v>
      </c>
      <c r="F449" s="415"/>
      <c r="G449" s="415"/>
      <c r="H449" s="411"/>
      <c r="I449" s="411"/>
      <c r="J449" s="415"/>
      <c r="K449" s="415"/>
      <c r="L449" s="415"/>
      <c r="M449" s="415"/>
      <c r="N449" s="414"/>
      <c r="O449" s="414"/>
      <c r="P449" s="414"/>
      <c r="Q449" s="414"/>
      <c r="R449" s="101">
        <f t="shared" si="6"/>
        <v>0</v>
      </c>
    </row>
    <row r="450" spans="3:18" ht="14.5" thickBot="1" x14ac:dyDescent="0.4">
      <c r="C450" s="105">
        <f>'Everyday Formulas'!I453</f>
        <v>0</v>
      </c>
      <c r="D450" s="85"/>
      <c r="E450" s="100">
        <f>'Everyday Formulas'!P453</f>
        <v>0</v>
      </c>
      <c r="F450" s="415"/>
      <c r="G450" s="415"/>
      <c r="H450" s="411"/>
      <c r="I450" s="411"/>
      <c r="J450" s="415"/>
      <c r="K450" s="415"/>
      <c r="L450" s="415"/>
      <c r="M450" s="415"/>
      <c r="N450" s="414"/>
      <c r="O450" s="414"/>
      <c r="P450" s="414"/>
      <c r="Q450" s="414"/>
      <c r="R450" s="101">
        <f t="shared" si="6"/>
        <v>0</v>
      </c>
    </row>
    <row r="451" spans="3:18" ht="14.5" thickBot="1" x14ac:dyDescent="0.4">
      <c r="C451" s="105">
        <f>'Everyday Formulas'!I454</f>
        <v>0</v>
      </c>
      <c r="D451" s="85"/>
      <c r="E451" s="100">
        <f>'Everyday Formulas'!P454</f>
        <v>0</v>
      </c>
      <c r="F451" s="415"/>
      <c r="G451" s="415"/>
      <c r="H451" s="411"/>
      <c r="I451" s="411"/>
      <c r="J451" s="415"/>
      <c r="K451" s="415"/>
      <c r="L451" s="415"/>
      <c r="M451" s="415"/>
      <c r="N451" s="414"/>
      <c r="O451" s="414"/>
      <c r="P451" s="414"/>
      <c r="Q451" s="414"/>
      <c r="R451" s="101">
        <f t="shared" si="6"/>
        <v>0</v>
      </c>
    </row>
    <row r="452" spans="3:18" ht="14.5" thickBot="1" x14ac:dyDescent="0.4">
      <c r="C452" s="105">
        <f>'Everyday Formulas'!I455</f>
        <v>0</v>
      </c>
      <c r="D452" s="85"/>
      <c r="E452" s="100">
        <f>'Everyday Formulas'!P455</f>
        <v>0</v>
      </c>
      <c r="F452" s="415"/>
      <c r="G452" s="415"/>
      <c r="H452" s="411"/>
      <c r="I452" s="411"/>
      <c r="J452" s="415"/>
      <c r="K452" s="415"/>
      <c r="L452" s="415"/>
      <c r="M452" s="415"/>
      <c r="N452" s="414"/>
      <c r="O452" s="414"/>
      <c r="P452" s="414"/>
      <c r="Q452" s="414"/>
      <c r="R452" s="101">
        <f t="shared" si="6"/>
        <v>0</v>
      </c>
    </row>
    <row r="453" spans="3:18" ht="14.5" thickBot="1" x14ac:dyDescent="0.4">
      <c r="C453" s="105">
        <f>'Everyday Formulas'!I456</f>
        <v>0</v>
      </c>
      <c r="D453" s="85"/>
      <c r="E453" s="100">
        <f>'Everyday Formulas'!P456</f>
        <v>0</v>
      </c>
      <c r="F453" s="415"/>
      <c r="G453" s="415"/>
      <c r="H453" s="411"/>
      <c r="I453" s="411"/>
      <c r="J453" s="415"/>
      <c r="K453" s="415"/>
      <c r="L453" s="415"/>
      <c r="M453" s="415"/>
      <c r="N453" s="414"/>
      <c r="O453" s="414"/>
      <c r="P453" s="414"/>
      <c r="Q453" s="414"/>
      <c r="R453" s="101">
        <f t="shared" si="6"/>
        <v>0</v>
      </c>
    </row>
    <row r="454" spans="3:18" ht="14.5" thickBot="1" x14ac:dyDescent="0.4">
      <c r="C454" s="105">
        <f>'Everyday Formulas'!I457</f>
        <v>0</v>
      </c>
      <c r="D454" s="85"/>
      <c r="E454" s="100">
        <f>'Everyday Formulas'!P457</f>
        <v>0</v>
      </c>
      <c r="F454" s="415"/>
      <c r="G454" s="415"/>
      <c r="H454" s="411"/>
      <c r="I454" s="411"/>
      <c r="J454" s="415"/>
      <c r="K454" s="415"/>
      <c r="L454" s="415"/>
      <c r="M454" s="415"/>
      <c r="N454" s="414"/>
      <c r="O454" s="414"/>
      <c r="P454" s="414"/>
      <c r="Q454" s="414"/>
      <c r="R454" s="101">
        <f t="shared" si="6"/>
        <v>0</v>
      </c>
    </row>
    <row r="455" spans="3:18" ht="14.5" thickBot="1" x14ac:dyDescent="0.4">
      <c r="C455" s="105">
        <f>'Everyday Formulas'!I458</f>
        <v>0</v>
      </c>
      <c r="D455" s="85"/>
      <c r="E455" s="100">
        <f>'Everyday Formulas'!P458</f>
        <v>0</v>
      </c>
      <c r="F455" s="415"/>
      <c r="G455" s="415"/>
      <c r="H455" s="411"/>
      <c r="I455" s="411"/>
      <c r="J455" s="415"/>
      <c r="K455" s="415"/>
      <c r="L455" s="415"/>
      <c r="M455" s="415"/>
      <c r="N455" s="414"/>
      <c r="O455" s="414"/>
      <c r="P455" s="414"/>
      <c r="Q455" s="414"/>
      <c r="R455" s="101">
        <f t="shared" si="6"/>
        <v>0</v>
      </c>
    </row>
    <row r="456" spans="3:18" ht="14.5" thickBot="1" x14ac:dyDescent="0.4">
      <c r="C456" s="105">
        <f>'Everyday Formulas'!I459</f>
        <v>0</v>
      </c>
      <c r="D456" s="85"/>
      <c r="E456" s="100">
        <f>'Everyday Formulas'!P459</f>
        <v>0</v>
      </c>
      <c r="F456" s="415"/>
      <c r="G456" s="415"/>
      <c r="H456" s="411"/>
      <c r="I456" s="411"/>
      <c r="J456" s="415"/>
      <c r="K456" s="415"/>
      <c r="L456" s="415"/>
      <c r="M456" s="415"/>
      <c r="N456" s="414"/>
      <c r="O456" s="414"/>
      <c r="P456" s="414"/>
      <c r="Q456" s="414"/>
      <c r="R456" s="101">
        <f t="shared" si="6"/>
        <v>0</v>
      </c>
    </row>
    <row r="457" spans="3:18" ht="14.5" thickBot="1" x14ac:dyDescent="0.4">
      <c r="C457" s="105">
        <f>'Everyday Formulas'!I460</f>
        <v>0</v>
      </c>
      <c r="D457" s="85"/>
      <c r="E457" s="100">
        <f>'Everyday Formulas'!P460</f>
        <v>0</v>
      </c>
      <c r="F457" s="415"/>
      <c r="G457" s="415"/>
      <c r="H457" s="411"/>
      <c r="I457" s="411"/>
      <c r="J457" s="415"/>
      <c r="K457" s="415"/>
      <c r="L457" s="415"/>
      <c r="M457" s="415"/>
      <c r="N457" s="414"/>
      <c r="O457" s="414"/>
      <c r="P457" s="414"/>
      <c r="Q457" s="414"/>
      <c r="R457" s="101">
        <f t="shared" si="6"/>
        <v>0</v>
      </c>
    </row>
    <row r="458" spans="3:18" ht="14.5" thickBot="1" x14ac:dyDescent="0.4">
      <c r="C458" s="105">
        <f>'Everyday Formulas'!I461</f>
        <v>0</v>
      </c>
      <c r="D458" s="85"/>
      <c r="E458" s="100">
        <f>'Everyday Formulas'!P461</f>
        <v>0</v>
      </c>
      <c r="F458" s="415"/>
      <c r="G458" s="415"/>
      <c r="H458" s="411"/>
      <c r="I458" s="411"/>
      <c r="J458" s="415"/>
      <c r="K458" s="415"/>
      <c r="L458" s="415"/>
      <c r="M458" s="415"/>
      <c r="N458" s="414"/>
      <c r="O458" s="414"/>
      <c r="P458" s="414"/>
      <c r="Q458" s="414"/>
      <c r="R458" s="101">
        <f t="shared" si="6"/>
        <v>0</v>
      </c>
    </row>
    <row r="459" spans="3:18" ht="14.5" thickBot="1" x14ac:dyDescent="0.4">
      <c r="C459" s="105">
        <f>'Everyday Formulas'!I462</f>
        <v>0</v>
      </c>
      <c r="D459" s="85"/>
      <c r="E459" s="100">
        <f>'Everyday Formulas'!P462</f>
        <v>0</v>
      </c>
      <c r="F459" s="415"/>
      <c r="G459" s="415"/>
      <c r="H459" s="411"/>
      <c r="I459" s="411"/>
      <c r="J459" s="415"/>
      <c r="K459" s="415"/>
      <c r="L459" s="415"/>
      <c r="M459" s="415"/>
      <c r="N459" s="414"/>
      <c r="O459" s="414"/>
      <c r="P459" s="414"/>
      <c r="Q459" s="414"/>
      <c r="R459" s="101">
        <f t="shared" si="6"/>
        <v>0</v>
      </c>
    </row>
    <row r="460" spans="3:18" ht="14.5" thickBot="1" x14ac:dyDescent="0.4">
      <c r="C460" s="105">
        <f>'Everyday Formulas'!I463</f>
        <v>0</v>
      </c>
      <c r="D460" s="85"/>
      <c r="E460" s="100">
        <f>'Everyday Formulas'!P463</f>
        <v>0</v>
      </c>
      <c r="F460" s="415"/>
      <c r="G460" s="415"/>
      <c r="H460" s="411"/>
      <c r="I460" s="411"/>
      <c r="J460" s="415"/>
      <c r="K460" s="415"/>
      <c r="L460" s="415"/>
      <c r="M460" s="415"/>
      <c r="N460" s="414"/>
      <c r="O460" s="414"/>
      <c r="P460" s="414"/>
      <c r="Q460" s="414"/>
      <c r="R460" s="101">
        <f t="shared" si="6"/>
        <v>0</v>
      </c>
    </row>
    <row r="461" spans="3:18" ht="14.5" thickBot="1" x14ac:dyDescent="0.4">
      <c r="C461" s="105">
        <f>'Everyday Formulas'!I464</f>
        <v>0</v>
      </c>
      <c r="D461" s="85"/>
      <c r="E461" s="100">
        <f>'Everyday Formulas'!P464</f>
        <v>0</v>
      </c>
      <c r="F461" s="415"/>
      <c r="G461" s="415"/>
      <c r="H461" s="411"/>
      <c r="I461" s="411"/>
      <c r="J461" s="415"/>
      <c r="K461" s="415"/>
      <c r="L461" s="415"/>
      <c r="M461" s="415"/>
      <c r="N461" s="414"/>
      <c r="O461" s="414"/>
      <c r="P461" s="414"/>
      <c r="Q461" s="414"/>
      <c r="R461" s="101">
        <f t="shared" ref="R461:R524" si="7">(IF(F461&lt;&gt;"",1.5,0))+(IF(H461&lt;&gt;"",1.5,0))+(IF(J461&lt;&gt;"",1.5,0))+(IF(L461&lt;&gt;"",3,0))+(IF(N461&lt;&gt;"",3,0))+(IF(P461="YES",3,0))+(IF(H461="*no role*",-1.5,0))</f>
        <v>0</v>
      </c>
    </row>
    <row r="462" spans="3:18" ht="14.5" thickBot="1" x14ac:dyDescent="0.4">
      <c r="C462" s="105">
        <f>'Everyday Formulas'!I465</f>
        <v>0</v>
      </c>
      <c r="D462" s="85"/>
      <c r="E462" s="100">
        <f>'Everyday Formulas'!P465</f>
        <v>0</v>
      </c>
      <c r="F462" s="415"/>
      <c r="G462" s="415"/>
      <c r="H462" s="411"/>
      <c r="I462" s="411"/>
      <c r="J462" s="415"/>
      <c r="K462" s="415"/>
      <c r="L462" s="415"/>
      <c r="M462" s="415"/>
      <c r="N462" s="414"/>
      <c r="O462" s="414"/>
      <c r="P462" s="414"/>
      <c r="Q462" s="414"/>
      <c r="R462" s="101">
        <f t="shared" si="7"/>
        <v>0</v>
      </c>
    </row>
    <row r="463" spans="3:18" ht="14.5" thickBot="1" x14ac:dyDescent="0.4">
      <c r="C463" s="105">
        <f>'Everyday Formulas'!I466</f>
        <v>0</v>
      </c>
      <c r="D463" s="85"/>
      <c r="E463" s="100">
        <f>'Everyday Formulas'!P466</f>
        <v>0</v>
      </c>
      <c r="F463" s="415"/>
      <c r="G463" s="415"/>
      <c r="H463" s="411"/>
      <c r="I463" s="411"/>
      <c r="J463" s="415"/>
      <c r="K463" s="415"/>
      <c r="L463" s="415"/>
      <c r="M463" s="415"/>
      <c r="N463" s="414"/>
      <c r="O463" s="414"/>
      <c r="P463" s="414"/>
      <c r="Q463" s="414"/>
      <c r="R463" s="101">
        <f t="shared" si="7"/>
        <v>0</v>
      </c>
    </row>
    <row r="464" spans="3:18" ht="14.5" thickBot="1" x14ac:dyDescent="0.4">
      <c r="C464" s="105">
        <f>'Everyday Formulas'!I467</f>
        <v>0</v>
      </c>
      <c r="D464" s="85"/>
      <c r="E464" s="100">
        <f>'Everyday Formulas'!P467</f>
        <v>0</v>
      </c>
      <c r="F464" s="415"/>
      <c r="G464" s="415"/>
      <c r="H464" s="411"/>
      <c r="I464" s="411"/>
      <c r="J464" s="415"/>
      <c r="K464" s="415"/>
      <c r="L464" s="415"/>
      <c r="M464" s="415"/>
      <c r="N464" s="414"/>
      <c r="O464" s="414"/>
      <c r="P464" s="414"/>
      <c r="Q464" s="414"/>
      <c r="R464" s="101">
        <f t="shared" si="7"/>
        <v>0</v>
      </c>
    </row>
    <row r="465" spans="3:18" ht="14.5" thickBot="1" x14ac:dyDescent="0.4">
      <c r="C465" s="105">
        <f>'Everyday Formulas'!I468</f>
        <v>0</v>
      </c>
      <c r="D465" s="85"/>
      <c r="E465" s="100">
        <f>'Everyday Formulas'!P468</f>
        <v>0</v>
      </c>
      <c r="F465" s="415"/>
      <c r="G465" s="415"/>
      <c r="H465" s="411"/>
      <c r="I465" s="411"/>
      <c r="J465" s="415"/>
      <c r="K465" s="415"/>
      <c r="L465" s="415"/>
      <c r="M465" s="415"/>
      <c r="N465" s="414"/>
      <c r="O465" s="414"/>
      <c r="P465" s="414"/>
      <c r="Q465" s="414"/>
      <c r="R465" s="101">
        <f t="shared" si="7"/>
        <v>0</v>
      </c>
    </row>
    <row r="466" spans="3:18" ht="14.5" thickBot="1" x14ac:dyDescent="0.4">
      <c r="C466" s="105">
        <f>'Everyday Formulas'!I469</f>
        <v>0</v>
      </c>
      <c r="D466" s="85"/>
      <c r="E466" s="100">
        <f>'Everyday Formulas'!P469</f>
        <v>0</v>
      </c>
      <c r="F466" s="415"/>
      <c r="G466" s="415"/>
      <c r="H466" s="411"/>
      <c r="I466" s="411"/>
      <c r="J466" s="415"/>
      <c r="K466" s="415"/>
      <c r="L466" s="415"/>
      <c r="M466" s="415"/>
      <c r="N466" s="414"/>
      <c r="O466" s="414"/>
      <c r="P466" s="414"/>
      <c r="Q466" s="414"/>
      <c r="R466" s="101">
        <f t="shared" si="7"/>
        <v>0</v>
      </c>
    </row>
    <row r="467" spans="3:18" ht="14.5" thickBot="1" x14ac:dyDescent="0.4">
      <c r="C467" s="105">
        <f>'Everyday Formulas'!I470</f>
        <v>0</v>
      </c>
      <c r="D467" s="85"/>
      <c r="E467" s="100">
        <f>'Everyday Formulas'!P470</f>
        <v>0</v>
      </c>
      <c r="F467" s="415"/>
      <c r="G467" s="415"/>
      <c r="H467" s="411"/>
      <c r="I467" s="411"/>
      <c r="J467" s="415"/>
      <c r="K467" s="415"/>
      <c r="L467" s="415"/>
      <c r="M467" s="415"/>
      <c r="N467" s="414"/>
      <c r="O467" s="414"/>
      <c r="P467" s="414"/>
      <c r="Q467" s="414"/>
      <c r="R467" s="101">
        <f t="shared" si="7"/>
        <v>0</v>
      </c>
    </row>
    <row r="468" spans="3:18" ht="14.5" thickBot="1" x14ac:dyDescent="0.4">
      <c r="C468" s="105">
        <f>'Everyday Formulas'!I471</f>
        <v>0</v>
      </c>
      <c r="D468" s="85"/>
      <c r="E468" s="100">
        <f>'Everyday Formulas'!P471</f>
        <v>0</v>
      </c>
      <c r="F468" s="415"/>
      <c r="G468" s="415"/>
      <c r="H468" s="411"/>
      <c r="I468" s="411"/>
      <c r="J468" s="415"/>
      <c r="K468" s="415"/>
      <c r="L468" s="415"/>
      <c r="M468" s="415"/>
      <c r="N468" s="414"/>
      <c r="O468" s="414"/>
      <c r="P468" s="414"/>
      <c r="Q468" s="414"/>
      <c r="R468" s="101">
        <f t="shared" si="7"/>
        <v>0</v>
      </c>
    </row>
    <row r="469" spans="3:18" ht="14.5" thickBot="1" x14ac:dyDescent="0.4">
      <c r="C469" s="105">
        <f>'Everyday Formulas'!I472</f>
        <v>0</v>
      </c>
      <c r="D469" s="85"/>
      <c r="E469" s="100">
        <f>'Everyday Formulas'!P472</f>
        <v>0</v>
      </c>
      <c r="F469" s="415"/>
      <c r="G469" s="415"/>
      <c r="H469" s="411"/>
      <c r="I469" s="411"/>
      <c r="J469" s="415"/>
      <c r="K469" s="415"/>
      <c r="L469" s="415"/>
      <c r="M469" s="415"/>
      <c r="N469" s="414"/>
      <c r="O469" s="414"/>
      <c r="P469" s="414"/>
      <c r="Q469" s="414"/>
      <c r="R469" s="101">
        <f t="shared" si="7"/>
        <v>0</v>
      </c>
    </row>
    <row r="470" spans="3:18" ht="14.5" thickBot="1" x14ac:dyDescent="0.4">
      <c r="C470" s="105">
        <f>'Everyday Formulas'!I473</f>
        <v>0</v>
      </c>
      <c r="D470" s="85"/>
      <c r="E470" s="100">
        <f>'Everyday Formulas'!P473</f>
        <v>0</v>
      </c>
      <c r="F470" s="415"/>
      <c r="G470" s="415"/>
      <c r="H470" s="411"/>
      <c r="I470" s="411"/>
      <c r="J470" s="415"/>
      <c r="K470" s="415"/>
      <c r="L470" s="415"/>
      <c r="M470" s="415"/>
      <c r="N470" s="414"/>
      <c r="O470" s="414"/>
      <c r="P470" s="414"/>
      <c r="Q470" s="414"/>
      <c r="R470" s="101">
        <f t="shared" si="7"/>
        <v>0</v>
      </c>
    </row>
    <row r="471" spans="3:18" ht="14.5" thickBot="1" x14ac:dyDescent="0.4">
      <c r="C471" s="105">
        <f>'Everyday Formulas'!I474</f>
        <v>0</v>
      </c>
      <c r="D471" s="85"/>
      <c r="E471" s="100">
        <f>'Everyday Formulas'!P474</f>
        <v>0</v>
      </c>
      <c r="F471" s="415"/>
      <c r="G471" s="415"/>
      <c r="H471" s="411"/>
      <c r="I471" s="411"/>
      <c r="J471" s="415"/>
      <c r="K471" s="415"/>
      <c r="L471" s="415"/>
      <c r="M471" s="415"/>
      <c r="N471" s="414"/>
      <c r="O471" s="414"/>
      <c r="P471" s="414"/>
      <c r="Q471" s="414"/>
      <c r="R471" s="101">
        <f t="shared" si="7"/>
        <v>0</v>
      </c>
    </row>
    <row r="472" spans="3:18" ht="14.5" thickBot="1" x14ac:dyDescent="0.4">
      <c r="C472" s="105">
        <f>'Everyday Formulas'!I475</f>
        <v>0</v>
      </c>
      <c r="D472" s="85"/>
      <c r="E472" s="100">
        <f>'Everyday Formulas'!P475</f>
        <v>0</v>
      </c>
      <c r="F472" s="415"/>
      <c r="G472" s="415"/>
      <c r="H472" s="411"/>
      <c r="I472" s="411"/>
      <c r="J472" s="415"/>
      <c r="K472" s="415"/>
      <c r="L472" s="415"/>
      <c r="M472" s="415"/>
      <c r="N472" s="414"/>
      <c r="O472" s="414"/>
      <c r="P472" s="414"/>
      <c r="Q472" s="414"/>
      <c r="R472" s="101">
        <f t="shared" si="7"/>
        <v>0</v>
      </c>
    </row>
    <row r="473" spans="3:18" ht="14.5" thickBot="1" x14ac:dyDescent="0.4">
      <c r="C473" s="105">
        <f>'Everyday Formulas'!I476</f>
        <v>0</v>
      </c>
      <c r="D473" s="85"/>
      <c r="E473" s="100">
        <f>'Everyday Formulas'!P476</f>
        <v>0</v>
      </c>
      <c r="F473" s="415"/>
      <c r="G473" s="415"/>
      <c r="H473" s="411"/>
      <c r="I473" s="411"/>
      <c r="J473" s="415"/>
      <c r="K473" s="415"/>
      <c r="L473" s="415"/>
      <c r="M473" s="415"/>
      <c r="N473" s="414"/>
      <c r="O473" s="414"/>
      <c r="P473" s="414"/>
      <c r="Q473" s="414"/>
      <c r="R473" s="101">
        <f t="shared" si="7"/>
        <v>0</v>
      </c>
    </row>
    <row r="474" spans="3:18" ht="14.5" thickBot="1" x14ac:dyDescent="0.4">
      <c r="C474" s="105">
        <f>'Everyday Formulas'!I477</f>
        <v>0</v>
      </c>
      <c r="D474" s="85"/>
      <c r="E474" s="100">
        <f>'Everyday Formulas'!P477</f>
        <v>0</v>
      </c>
      <c r="F474" s="415"/>
      <c r="G474" s="415"/>
      <c r="H474" s="411"/>
      <c r="I474" s="411"/>
      <c r="J474" s="415"/>
      <c r="K474" s="415"/>
      <c r="L474" s="415"/>
      <c r="M474" s="415"/>
      <c r="N474" s="414"/>
      <c r="O474" s="414"/>
      <c r="P474" s="414"/>
      <c r="Q474" s="414"/>
      <c r="R474" s="101">
        <f t="shared" si="7"/>
        <v>0</v>
      </c>
    </row>
    <row r="475" spans="3:18" ht="14.5" thickBot="1" x14ac:dyDescent="0.4">
      <c r="C475" s="105">
        <f>'Everyday Formulas'!I478</f>
        <v>0</v>
      </c>
      <c r="D475" s="85"/>
      <c r="E475" s="100">
        <f>'Everyday Formulas'!P478</f>
        <v>0</v>
      </c>
      <c r="F475" s="415"/>
      <c r="G475" s="415"/>
      <c r="H475" s="411"/>
      <c r="I475" s="411"/>
      <c r="J475" s="415"/>
      <c r="K475" s="415"/>
      <c r="L475" s="415"/>
      <c r="M475" s="415"/>
      <c r="N475" s="414"/>
      <c r="O475" s="414"/>
      <c r="P475" s="414"/>
      <c r="Q475" s="414"/>
      <c r="R475" s="101">
        <f t="shared" si="7"/>
        <v>0</v>
      </c>
    </row>
    <row r="476" spans="3:18" ht="14.5" thickBot="1" x14ac:dyDescent="0.4">
      <c r="C476" s="105">
        <f>'Everyday Formulas'!I479</f>
        <v>0</v>
      </c>
      <c r="D476" s="85"/>
      <c r="E476" s="100">
        <f>'Everyday Formulas'!P479</f>
        <v>0</v>
      </c>
      <c r="F476" s="415"/>
      <c r="G476" s="415"/>
      <c r="H476" s="411"/>
      <c r="I476" s="411"/>
      <c r="J476" s="415"/>
      <c r="K476" s="415"/>
      <c r="L476" s="415"/>
      <c r="M476" s="415"/>
      <c r="N476" s="414"/>
      <c r="O476" s="414"/>
      <c r="P476" s="414"/>
      <c r="Q476" s="414"/>
      <c r="R476" s="101">
        <f t="shared" si="7"/>
        <v>0</v>
      </c>
    </row>
    <row r="477" spans="3:18" ht="14.5" thickBot="1" x14ac:dyDescent="0.4">
      <c r="C477" s="105">
        <f>'Everyday Formulas'!I480</f>
        <v>0</v>
      </c>
      <c r="D477" s="85"/>
      <c r="E477" s="100">
        <f>'Everyday Formulas'!P480</f>
        <v>0</v>
      </c>
      <c r="F477" s="415"/>
      <c r="G477" s="415"/>
      <c r="H477" s="411"/>
      <c r="I477" s="411"/>
      <c r="J477" s="415"/>
      <c r="K477" s="415"/>
      <c r="L477" s="415"/>
      <c r="M477" s="415"/>
      <c r="N477" s="414"/>
      <c r="O477" s="414"/>
      <c r="P477" s="414"/>
      <c r="Q477" s="414"/>
      <c r="R477" s="101">
        <f t="shared" si="7"/>
        <v>0</v>
      </c>
    </row>
    <row r="478" spans="3:18" ht="14.5" thickBot="1" x14ac:dyDescent="0.4">
      <c r="C478" s="105">
        <f>'Everyday Formulas'!I481</f>
        <v>0</v>
      </c>
      <c r="D478" s="85"/>
      <c r="E478" s="100">
        <f>'Everyday Formulas'!P481</f>
        <v>0</v>
      </c>
      <c r="F478" s="415"/>
      <c r="G478" s="415"/>
      <c r="H478" s="411"/>
      <c r="I478" s="411"/>
      <c r="J478" s="415"/>
      <c r="K478" s="415"/>
      <c r="L478" s="415"/>
      <c r="M478" s="415"/>
      <c r="N478" s="414"/>
      <c r="O478" s="414"/>
      <c r="P478" s="414"/>
      <c r="Q478" s="414"/>
      <c r="R478" s="101">
        <f t="shared" si="7"/>
        <v>0</v>
      </c>
    </row>
    <row r="479" spans="3:18" ht="14.5" thickBot="1" x14ac:dyDescent="0.4">
      <c r="C479" s="105">
        <f>'Everyday Formulas'!I482</f>
        <v>0</v>
      </c>
      <c r="D479" s="85"/>
      <c r="E479" s="100">
        <f>'Everyday Formulas'!P482</f>
        <v>0</v>
      </c>
      <c r="F479" s="415"/>
      <c r="G479" s="415"/>
      <c r="H479" s="411"/>
      <c r="I479" s="411"/>
      <c r="J479" s="415"/>
      <c r="K479" s="415"/>
      <c r="L479" s="415"/>
      <c r="M479" s="415"/>
      <c r="N479" s="414"/>
      <c r="O479" s="414"/>
      <c r="P479" s="414"/>
      <c r="Q479" s="414"/>
      <c r="R479" s="101">
        <f t="shared" si="7"/>
        <v>0</v>
      </c>
    </row>
    <row r="480" spans="3:18" ht="14.5" thickBot="1" x14ac:dyDescent="0.4">
      <c r="C480" s="105">
        <f>'Everyday Formulas'!I483</f>
        <v>0</v>
      </c>
      <c r="D480" s="85"/>
      <c r="E480" s="100">
        <f>'Everyday Formulas'!P483</f>
        <v>0</v>
      </c>
      <c r="F480" s="415"/>
      <c r="G480" s="415"/>
      <c r="H480" s="411"/>
      <c r="I480" s="411"/>
      <c r="J480" s="415"/>
      <c r="K480" s="415"/>
      <c r="L480" s="415"/>
      <c r="M480" s="415"/>
      <c r="N480" s="414"/>
      <c r="O480" s="414"/>
      <c r="P480" s="414"/>
      <c r="Q480" s="414"/>
      <c r="R480" s="101">
        <f t="shared" si="7"/>
        <v>0</v>
      </c>
    </row>
    <row r="481" spans="3:18" ht="14.5" thickBot="1" x14ac:dyDescent="0.4">
      <c r="C481" s="105">
        <f>'Everyday Formulas'!I484</f>
        <v>0</v>
      </c>
      <c r="D481" s="85"/>
      <c r="E481" s="100">
        <f>'Everyday Formulas'!P484</f>
        <v>0</v>
      </c>
      <c r="F481" s="415"/>
      <c r="G481" s="415"/>
      <c r="H481" s="411"/>
      <c r="I481" s="411"/>
      <c r="J481" s="415"/>
      <c r="K481" s="415"/>
      <c r="L481" s="415"/>
      <c r="M481" s="415"/>
      <c r="N481" s="414"/>
      <c r="O481" s="414"/>
      <c r="P481" s="414"/>
      <c r="Q481" s="414"/>
      <c r="R481" s="101">
        <f t="shared" si="7"/>
        <v>0</v>
      </c>
    </row>
    <row r="482" spans="3:18" ht="14.5" thickBot="1" x14ac:dyDescent="0.4">
      <c r="C482" s="105">
        <f>'Everyday Formulas'!I485</f>
        <v>0</v>
      </c>
      <c r="D482" s="85"/>
      <c r="E482" s="100">
        <f>'Everyday Formulas'!P485</f>
        <v>0</v>
      </c>
      <c r="F482" s="415"/>
      <c r="G482" s="415"/>
      <c r="H482" s="411"/>
      <c r="I482" s="411"/>
      <c r="J482" s="415"/>
      <c r="K482" s="415"/>
      <c r="L482" s="415"/>
      <c r="M482" s="415"/>
      <c r="N482" s="414"/>
      <c r="O482" s="414"/>
      <c r="P482" s="414"/>
      <c r="Q482" s="414"/>
      <c r="R482" s="101">
        <f t="shared" si="7"/>
        <v>0</v>
      </c>
    </row>
    <row r="483" spans="3:18" ht="14.5" thickBot="1" x14ac:dyDescent="0.4">
      <c r="C483" s="105">
        <f>'Everyday Formulas'!I486</f>
        <v>0</v>
      </c>
      <c r="D483" s="85"/>
      <c r="E483" s="100">
        <f>'Everyday Formulas'!P486</f>
        <v>0</v>
      </c>
      <c r="F483" s="415"/>
      <c r="G483" s="415"/>
      <c r="H483" s="411"/>
      <c r="I483" s="411"/>
      <c r="J483" s="415"/>
      <c r="K483" s="415"/>
      <c r="L483" s="415"/>
      <c r="M483" s="415"/>
      <c r="N483" s="414"/>
      <c r="O483" s="414"/>
      <c r="P483" s="414"/>
      <c r="Q483" s="414"/>
      <c r="R483" s="101">
        <f t="shared" si="7"/>
        <v>0</v>
      </c>
    </row>
    <row r="484" spans="3:18" ht="14.5" thickBot="1" x14ac:dyDescent="0.4">
      <c r="C484" s="105">
        <f>'Everyday Formulas'!I487</f>
        <v>0</v>
      </c>
      <c r="D484" s="85"/>
      <c r="E484" s="100">
        <f>'Everyday Formulas'!P487</f>
        <v>0</v>
      </c>
      <c r="F484" s="415"/>
      <c r="G484" s="415"/>
      <c r="H484" s="411"/>
      <c r="I484" s="411"/>
      <c r="J484" s="415"/>
      <c r="K484" s="415"/>
      <c r="L484" s="415"/>
      <c r="M484" s="415"/>
      <c r="N484" s="414"/>
      <c r="O484" s="414"/>
      <c r="P484" s="414"/>
      <c r="Q484" s="414"/>
      <c r="R484" s="101">
        <f t="shared" si="7"/>
        <v>0</v>
      </c>
    </row>
    <row r="485" spans="3:18" ht="14.5" thickBot="1" x14ac:dyDescent="0.4">
      <c r="C485" s="105">
        <f>'Everyday Formulas'!I488</f>
        <v>0</v>
      </c>
      <c r="D485" s="85"/>
      <c r="E485" s="100">
        <f>'Everyday Formulas'!P488</f>
        <v>0</v>
      </c>
      <c r="F485" s="415"/>
      <c r="G485" s="415"/>
      <c r="H485" s="411"/>
      <c r="I485" s="411"/>
      <c r="J485" s="415"/>
      <c r="K485" s="415"/>
      <c r="L485" s="415"/>
      <c r="M485" s="415"/>
      <c r="N485" s="414"/>
      <c r="O485" s="414"/>
      <c r="P485" s="414"/>
      <c r="Q485" s="414"/>
      <c r="R485" s="101">
        <f t="shared" si="7"/>
        <v>0</v>
      </c>
    </row>
    <row r="486" spans="3:18" ht="14.5" thickBot="1" x14ac:dyDescent="0.4">
      <c r="C486" s="105">
        <f>'Everyday Formulas'!I489</f>
        <v>0</v>
      </c>
      <c r="D486" s="85"/>
      <c r="E486" s="100">
        <f>'Everyday Formulas'!P489</f>
        <v>0</v>
      </c>
      <c r="F486" s="415"/>
      <c r="G486" s="415"/>
      <c r="H486" s="411"/>
      <c r="I486" s="411"/>
      <c r="J486" s="415"/>
      <c r="K486" s="415"/>
      <c r="L486" s="415"/>
      <c r="M486" s="415"/>
      <c r="N486" s="414"/>
      <c r="O486" s="414"/>
      <c r="P486" s="414"/>
      <c r="Q486" s="414"/>
      <c r="R486" s="101">
        <f t="shared" si="7"/>
        <v>0</v>
      </c>
    </row>
    <row r="487" spans="3:18" ht="14.5" thickBot="1" x14ac:dyDescent="0.4">
      <c r="C487" s="105">
        <f>'Everyday Formulas'!I490</f>
        <v>0</v>
      </c>
      <c r="D487" s="85"/>
      <c r="E487" s="100">
        <f>'Everyday Formulas'!P490</f>
        <v>0</v>
      </c>
      <c r="F487" s="415"/>
      <c r="G487" s="415"/>
      <c r="H487" s="411"/>
      <c r="I487" s="411"/>
      <c r="J487" s="415"/>
      <c r="K487" s="415"/>
      <c r="L487" s="415"/>
      <c r="M487" s="415"/>
      <c r="N487" s="414"/>
      <c r="O487" s="414"/>
      <c r="P487" s="414"/>
      <c r="Q487" s="414"/>
      <c r="R487" s="101">
        <f t="shared" si="7"/>
        <v>0</v>
      </c>
    </row>
    <row r="488" spans="3:18" ht="14.5" thickBot="1" x14ac:dyDescent="0.4">
      <c r="C488" s="105">
        <f>'Everyday Formulas'!I491</f>
        <v>0</v>
      </c>
      <c r="D488" s="85"/>
      <c r="E488" s="100">
        <f>'Everyday Formulas'!P491</f>
        <v>0</v>
      </c>
      <c r="F488" s="415"/>
      <c r="G488" s="415"/>
      <c r="H488" s="411"/>
      <c r="I488" s="411"/>
      <c r="J488" s="415"/>
      <c r="K488" s="415"/>
      <c r="L488" s="415"/>
      <c r="M488" s="415"/>
      <c r="N488" s="414"/>
      <c r="O488" s="414"/>
      <c r="P488" s="414"/>
      <c r="Q488" s="414"/>
      <c r="R488" s="101">
        <f t="shared" si="7"/>
        <v>0</v>
      </c>
    </row>
    <row r="489" spans="3:18" ht="14.5" thickBot="1" x14ac:dyDescent="0.4">
      <c r="C489" s="105">
        <f>'Everyday Formulas'!I492</f>
        <v>0</v>
      </c>
      <c r="D489" s="85"/>
      <c r="E489" s="100">
        <f>'Everyday Formulas'!P492</f>
        <v>0</v>
      </c>
      <c r="F489" s="415"/>
      <c r="G489" s="415"/>
      <c r="H489" s="411"/>
      <c r="I489" s="411"/>
      <c r="J489" s="415"/>
      <c r="K489" s="415"/>
      <c r="L489" s="415"/>
      <c r="M489" s="415"/>
      <c r="N489" s="414"/>
      <c r="O489" s="414"/>
      <c r="P489" s="414"/>
      <c r="Q489" s="414"/>
      <c r="R489" s="101">
        <f t="shared" si="7"/>
        <v>0</v>
      </c>
    </row>
    <row r="490" spans="3:18" ht="14.5" thickBot="1" x14ac:dyDescent="0.4">
      <c r="C490" s="105">
        <f>'Everyday Formulas'!I493</f>
        <v>0</v>
      </c>
      <c r="D490" s="85"/>
      <c r="E490" s="100">
        <f>'Everyday Formulas'!P493</f>
        <v>0</v>
      </c>
      <c r="F490" s="415"/>
      <c r="G490" s="415"/>
      <c r="H490" s="411"/>
      <c r="I490" s="411"/>
      <c r="J490" s="415"/>
      <c r="K490" s="415"/>
      <c r="L490" s="415"/>
      <c r="M490" s="415"/>
      <c r="N490" s="414"/>
      <c r="O490" s="414"/>
      <c r="P490" s="414"/>
      <c r="Q490" s="414"/>
      <c r="R490" s="101">
        <f t="shared" si="7"/>
        <v>0</v>
      </c>
    </row>
    <row r="491" spans="3:18" ht="14.5" thickBot="1" x14ac:dyDescent="0.4">
      <c r="C491" s="105">
        <f>'Everyday Formulas'!I494</f>
        <v>0</v>
      </c>
      <c r="D491" s="85"/>
      <c r="E491" s="100">
        <f>'Everyday Formulas'!P494</f>
        <v>0</v>
      </c>
      <c r="F491" s="415"/>
      <c r="G491" s="415"/>
      <c r="H491" s="411"/>
      <c r="I491" s="411"/>
      <c r="J491" s="415"/>
      <c r="K491" s="415"/>
      <c r="L491" s="415"/>
      <c r="M491" s="415"/>
      <c r="N491" s="414"/>
      <c r="O491" s="414"/>
      <c r="P491" s="414"/>
      <c r="Q491" s="414"/>
      <c r="R491" s="101">
        <f t="shared" si="7"/>
        <v>0</v>
      </c>
    </row>
    <row r="492" spans="3:18" ht="14.5" thickBot="1" x14ac:dyDescent="0.4">
      <c r="C492" s="105">
        <f>'Everyday Formulas'!I495</f>
        <v>0</v>
      </c>
      <c r="D492" s="85"/>
      <c r="E492" s="100">
        <f>'Everyday Formulas'!P495</f>
        <v>0</v>
      </c>
      <c r="F492" s="415"/>
      <c r="G492" s="415"/>
      <c r="H492" s="411"/>
      <c r="I492" s="411"/>
      <c r="J492" s="415"/>
      <c r="K492" s="415"/>
      <c r="L492" s="415"/>
      <c r="M492" s="415"/>
      <c r="N492" s="414"/>
      <c r="O492" s="414"/>
      <c r="P492" s="414"/>
      <c r="Q492" s="414"/>
      <c r="R492" s="101">
        <f t="shared" si="7"/>
        <v>0</v>
      </c>
    </row>
    <row r="493" spans="3:18" ht="14.5" thickBot="1" x14ac:dyDescent="0.4">
      <c r="C493" s="105">
        <f>'Everyday Formulas'!I496</f>
        <v>0</v>
      </c>
      <c r="D493" s="85"/>
      <c r="E493" s="100">
        <f>'Everyday Formulas'!P496</f>
        <v>0</v>
      </c>
      <c r="F493" s="415"/>
      <c r="G493" s="415"/>
      <c r="H493" s="411"/>
      <c r="I493" s="411"/>
      <c r="J493" s="415"/>
      <c r="K493" s="415"/>
      <c r="L493" s="415"/>
      <c r="M493" s="415"/>
      <c r="N493" s="414"/>
      <c r="O493" s="414"/>
      <c r="P493" s="414"/>
      <c r="Q493" s="414"/>
      <c r="R493" s="101">
        <f t="shared" si="7"/>
        <v>0</v>
      </c>
    </row>
    <row r="494" spans="3:18" ht="14.5" thickBot="1" x14ac:dyDescent="0.4">
      <c r="C494" s="105">
        <f>'Everyday Formulas'!I497</f>
        <v>0</v>
      </c>
      <c r="D494" s="85"/>
      <c r="E494" s="100">
        <f>'Everyday Formulas'!P497</f>
        <v>0</v>
      </c>
      <c r="F494" s="415"/>
      <c r="G494" s="415"/>
      <c r="H494" s="411"/>
      <c r="I494" s="411"/>
      <c r="J494" s="415"/>
      <c r="K494" s="415"/>
      <c r="L494" s="415"/>
      <c r="M494" s="415"/>
      <c r="N494" s="414"/>
      <c r="O494" s="414"/>
      <c r="P494" s="414"/>
      <c r="Q494" s="414"/>
      <c r="R494" s="101">
        <f t="shared" si="7"/>
        <v>0</v>
      </c>
    </row>
    <row r="495" spans="3:18" ht="14.5" thickBot="1" x14ac:dyDescent="0.4">
      <c r="C495" s="105">
        <f>'Everyday Formulas'!I498</f>
        <v>0</v>
      </c>
      <c r="D495" s="85"/>
      <c r="E495" s="100">
        <f>'Everyday Formulas'!P498</f>
        <v>0</v>
      </c>
      <c r="F495" s="415"/>
      <c r="G495" s="415"/>
      <c r="H495" s="411"/>
      <c r="I495" s="411"/>
      <c r="J495" s="415"/>
      <c r="K495" s="415"/>
      <c r="L495" s="415"/>
      <c r="M495" s="415"/>
      <c r="N495" s="414"/>
      <c r="O495" s="414"/>
      <c r="P495" s="414"/>
      <c r="Q495" s="414"/>
      <c r="R495" s="101">
        <f t="shared" si="7"/>
        <v>0</v>
      </c>
    </row>
    <row r="496" spans="3:18" ht="14.5" thickBot="1" x14ac:dyDescent="0.4">
      <c r="C496" s="105">
        <f>'Everyday Formulas'!I499</f>
        <v>0</v>
      </c>
      <c r="D496" s="85"/>
      <c r="E496" s="100">
        <f>'Everyday Formulas'!P499</f>
        <v>0</v>
      </c>
      <c r="F496" s="415"/>
      <c r="G496" s="415"/>
      <c r="H496" s="411"/>
      <c r="I496" s="411"/>
      <c r="J496" s="415"/>
      <c r="K496" s="415"/>
      <c r="L496" s="415"/>
      <c r="M496" s="415"/>
      <c r="N496" s="414"/>
      <c r="O496" s="414"/>
      <c r="P496" s="414"/>
      <c r="Q496" s="414"/>
      <c r="R496" s="101">
        <f t="shared" si="7"/>
        <v>0</v>
      </c>
    </row>
    <row r="497" spans="3:18" ht="14.5" thickBot="1" x14ac:dyDescent="0.4">
      <c r="C497" s="105">
        <f>'Everyday Formulas'!I500</f>
        <v>0</v>
      </c>
      <c r="D497" s="85"/>
      <c r="E497" s="100">
        <f>'Everyday Formulas'!P500</f>
        <v>0</v>
      </c>
      <c r="F497" s="415"/>
      <c r="G497" s="415"/>
      <c r="H497" s="411"/>
      <c r="I497" s="411"/>
      <c r="J497" s="415"/>
      <c r="K497" s="415"/>
      <c r="L497" s="415"/>
      <c r="M497" s="415"/>
      <c r="N497" s="414"/>
      <c r="O497" s="414"/>
      <c r="P497" s="414"/>
      <c r="Q497" s="414"/>
      <c r="R497" s="101">
        <f t="shared" si="7"/>
        <v>0</v>
      </c>
    </row>
    <row r="498" spans="3:18" ht="14.5" thickBot="1" x14ac:dyDescent="0.4">
      <c r="C498" s="105">
        <f>'Everyday Formulas'!I501</f>
        <v>0</v>
      </c>
      <c r="D498" s="85"/>
      <c r="E498" s="100">
        <f>'Everyday Formulas'!P501</f>
        <v>0</v>
      </c>
      <c r="F498" s="415"/>
      <c r="G498" s="415"/>
      <c r="H498" s="411"/>
      <c r="I498" s="411"/>
      <c r="J498" s="415"/>
      <c r="K498" s="415"/>
      <c r="L498" s="415"/>
      <c r="M498" s="415"/>
      <c r="N498" s="414"/>
      <c r="O498" s="414"/>
      <c r="P498" s="414"/>
      <c r="Q498" s="414"/>
      <c r="R498" s="101">
        <f t="shared" si="7"/>
        <v>0</v>
      </c>
    </row>
    <row r="499" spans="3:18" ht="14.5" thickBot="1" x14ac:dyDescent="0.4">
      <c r="C499" s="105">
        <f>'Everyday Formulas'!I502</f>
        <v>0</v>
      </c>
      <c r="D499" s="85"/>
      <c r="E499" s="100">
        <f>'Everyday Formulas'!P502</f>
        <v>0</v>
      </c>
      <c r="F499" s="415"/>
      <c r="G499" s="415"/>
      <c r="H499" s="411"/>
      <c r="I499" s="411"/>
      <c r="J499" s="415"/>
      <c r="K499" s="415"/>
      <c r="L499" s="415"/>
      <c r="M499" s="415"/>
      <c r="N499" s="414"/>
      <c r="O499" s="414"/>
      <c r="P499" s="414"/>
      <c r="Q499" s="414"/>
      <c r="R499" s="101">
        <f t="shared" si="7"/>
        <v>0</v>
      </c>
    </row>
    <row r="500" spans="3:18" ht="14.5" thickBot="1" x14ac:dyDescent="0.4">
      <c r="C500" s="105">
        <f>'Everyday Formulas'!I503</f>
        <v>0</v>
      </c>
      <c r="D500" s="85"/>
      <c r="E500" s="100">
        <f>'Everyday Formulas'!P503</f>
        <v>0</v>
      </c>
      <c r="F500" s="415"/>
      <c r="G500" s="415"/>
      <c r="H500" s="411"/>
      <c r="I500" s="411"/>
      <c r="J500" s="415"/>
      <c r="K500" s="415"/>
      <c r="L500" s="415"/>
      <c r="M500" s="415"/>
      <c r="N500" s="414"/>
      <c r="O500" s="414"/>
      <c r="P500" s="414"/>
      <c r="Q500" s="414"/>
      <c r="R500" s="101">
        <f t="shared" si="7"/>
        <v>0</v>
      </c>
    </row>
    <row r="501" spans="3:18" ht="14.5" thickBot="1" x14ac:dyDescent="0.4">
      <c r="C501" s="105">
        <f>'Everyday Formulas'!I504</f>
        <v>0</v>
      </c>
      <c r="D501" s="85"/>
      <c r="E501" s="100">
        <f>'Everyday Formulas'!P504</f>
        <v>0</v>
      </c>
      <c r="F501" s="415"/>
      <c r="G501" s="415"/>
      <c r="H501" s="411"/>
      <c r="I501" s="411"/>
      <c r="J501" s="415"/>
      <c r="K501" s="415"/>
      <c r="L501" s="415"/>
      <c r="M501" s="415"/>
      <c r="N501" s="414"/>
      <c r="O501" s="414"/>
      <c r="P501" s="414"/>
      <c r="Q501" s="414"/>
      <c r="R501" s="101">
        <f t="shared" si="7"/>
        <v>0</v>
      </c>
    </row>
    <row r="502" spans="3:18" ht="14.5" thickBot="1" x14ac:dyDescent="0.4">
      <c r="C502" s="105">
        <f>'Everyday Formulas'!I505</f>
        <v>0</v>
      </c>
      <c r="D502" s="85"/>
      <c r="E502" s="100">
        <f>'Everyday Formulas'!P505</f>
        <v>0</v>
      </c>
      <c r="F502" s="415"/>
      <c r="G502" s="415"/>
      <c r="H502" s="411"/>
      <c r="I502" s="411"/>
      <c r="J502" s="415"/>
      <c r="K502" s="415"/>
      <c r="L502" s="415"/>
      <c r="M502" s="415"/>
      <c r="N502" s="414"/>
      <c r="O502" s="414"/>
      <c r="P502" s="414"/>
      <c r="Q502" s="414"/>
      <c r="R502" s="101">
        <f t="shared" si="7"/>
        <v>0</v>
      </c>
    </row>
    <row r="503" spans="3:18" ht="14.5" thickBot="1" x14ac:dyDescent="0.4">
      <c r="C503" s="105">
        <f>'Everyday Formulas'!I506</f>
        <v>0</v>
      </c>
      <c r="D503" s="85"/>
      <c r="E503" s="100">
        <f>'Everyday Formulas'!P506</f>
        <v>0</v>
      </c>
      <c r="F503" s="415"/>
      <c r="G503" s="415"/>
      <c r="H503" s="411"/>
      <c r="I503" s="411"/>
      <c r="J503" s="415"/>
      <c r="K503" s="415"/>
      <c r="L503" s="415"/>
      <c r="M503" s="415"/>
      <c r="N503" s="414"/>
      <c r="O503" s="414"/>
      <c r="P503" s="414"/>
      <c r="Q503" s="414"/>
      <c r="R503" s="101">
        <f t="shared" si="7"/>
        <v>0</v>
      </c>
    </row>
    <row r="504" spans="3:18" ht="14.5" thickBot="1" x14ac:dyDescent="0.4">
      <c r="C504" s="105">
        <f>'Everyday Formulas'!I507</f>
        <v>0</v>
      </c>
      <c r="D504" s="85"/>
      <c r="E504" s="100">
        <f>'Everyday Formulas'!P507</f>
        <v>0</v>
      </c>
      <c r="F504" s="415"/>
      <c r="G504" s="415"/>
      <c r="H504" s="411"/>
      <c r="I504" s="411"/>
      <c r="J504" s="415"/>
      <c r="K504" s="415"/>
      <c r="L504" s="415"/>
      <c r="M504" s="415"/>
      <c r="N504" s="414"/>
      <c r="O504" s="414"/>
      <c r="P504" s="414"/>
      <c r="Q504" s="414"/>
      <c r="R504" s="101">
        <f t="shared" si="7"/>
        <v>0</v>
      </c>
    </row>
    <row r="505" spans="3:18" ht="14.5" thickBot="1" x14ac:dyDescent="0.4">
      <c r="C505" s="105">
        <f>'Everyday Formulas'!I508</f>
        <v>0</v>
      </c>
      <c r="D505" s="85"/>
      <c r="E505" s="100">
        <f>'Everyday Formulas'!P508</f>
        <v>0</v>
      </c>
      <c r="F505" s="415"/>
      <c r="G505" s="415"/>
      <c r="H505" s="411"/>
      <c r="I505" s="411"/>
      <c r="J505" s="415"/>
      <c r="K505" s="415"/>
      <c r="L505" s="415"/>
      <c r="M505" s="415"/>
      <c r="N505" s="414"/>
      <c r="O505" s="414"/>
      <c r="P505" s="414"/>
      <c r="Q505" s="414"/>
      <c r="R505" s="101">
        <f t="shared" si="7"/>
        <v>0</v>
      </c>
    </row>
    <row r="506" spans="3:18" ht="14.5" thickBot="1" x14ac:dyDescent="0.4">
      <c r="C506" s="105">
        <f>'Everyday Formulas'!I509</f>
        <v>0</v>
      </c>
      <c r="D506" s="85"/>
      <c r="E506" s="100">
        <f>'Everyday Formulas'!P509</f>
        <v>0</v>
      </c>
      <c r="F506" s="415"/>
      <c r="G506" s="415"/>
      <c r="H506" s="411"/>
      <c r="I506" s="411"/>
      <c r="J506" s="415"/>
      <c r="K506" s="415"/>
      <c r="L506" s="415"/>
      <c r="M506" s="415"/>
      <c r="N506" s="414"/>
      <c r="O506" s="414"/>
      <c r="P506" s="414"/>
      <c r="Q506" s="414"/>
      <c r="R506" s="101">
        <f t="shared" si="7"/>
        <v>0</v>
      </c>
    </row>
    <row r="507" spans="3:18" ht="14.5" thickBot="1" x14ac:dyDescent="0.4">
      <c r="C507" s="105">
        <f>'Everyday Formulas'!I510</f>
        <v>0</v>
      </c>
      <c r="D507" s="85"/>
      <c r="E507" s="100">
        <f>'Everyday Formulas'!P510</f>
        <v>0</v>
      </c>
      <c r="F507" s="415"/>
      <c r="G507" s="415"/>
      <c r="H507" s="411"/>
      <c r="I507" s="411"/>
      <c r="J507" s="415"/>
      <c r="K507" s="415"/>
      <c r="L507" s="415"/>
      <c r="M507" s="415"/>
      <c r="N507" s="414"/>
      <c r="O507" s="414"/>
      <c r="P507" s="414"/>
      <c r="Q507" s="414"/>
      <c r="R507" s="101">
        <f t="shared" si="7"/>
        <v>0</v>
      </c>
    </row>
    <row r="508" spans="3:18" ht="14.5" thickBot="1" x14ac:dyDescent="0.4">
      <c r="C508" s="105">
        <f>'Everyday Formulas'!I511</f>
        <v>0</v>
      </c>
      <c r="D508" s="85"/>
      <c r="E508" s="100">
        <f>'Everyday Formulas'!P511</f>
        <v>0</v>
      </c>
      <c r="F508" s="415"/>
      <c r="G508" s="415"/>
      <c r="H508" s="411"/>
      <c r="I508" s="411"/>
      <c r="J508" s="415"/>
      <c r="K508" s="415"/>
      <c r="L508" s="415"/>
      <c r="M508" s="415"/>
      <c r="N508" s="414"/>
      <c r="O508" s="414"/>
      <c r="P508" s="414"/>
      <c r="Q508" s="414"/>
      <c r="R508" s="101">
        <f t="shared" si="7"/>
        <v>0</v>
      </c>
    </row>
    <row r="509" spans="3:18" ht="14.5" thickBot="1" x14ac:dyDescent="0.4">
      <c r="C509" s="105">
        <f>'Everyday Formulas'!I512</f>
        <v>0</v>
      </c>
      <c r="D509" s="85"/>
      <c r="E509" s="100">
        <f>'Everyday Formulas'!P512</f>
        <v>0</v>
      </c>
      <c r="F509" s="415"/>
      <c r="G509" s="415"/>
      <c r="H509" s="411"/>
      <c r="I509" s="411"/>
      <c r="J509" s="415"/>
      <c r="K509" s="415"/>
      <c r="L509" s="415"/>
      <c r="M509" s="415"/>
      <c r="N509" s="414"/>
      <c r="O509" s="414"/>
      <c r="P509" s="414"/>
      <c r="Q509" s="414"/>
      <c r="R509" s="101">
        <f t="shared" si="7"/>
        <v>0</v>
      </c>
    </row>
    <row r="510" spans="3:18" ht="14.5" thickBot="1" x14ac:dyDescent="0.4">
      <c r="C510" s="105">
        <f>'Everyday Formulas'!I513</f>
        <v>0</v>
      </c>
      <c r="D510" s="85"/>
      <c r="E510" s="100">
        <f>'Everyday Formulas'!P513</f>
        <v>0</v>
      </c>
      <c r="F510" s="415"/>
      <c r="G510" s="415"/>
      <c r="H510" s="411"/>
      <c r="I510" s="411"/>
      <c r="J510" s="415"/>
      <c r="K510" s="415"/>
      <c r="L510" s="415"/>
      <c r="M510" s="415"/>
      <c r="N510" s="414"/>
      <c r="O510" s="414"/>
      <c r="P510" s="414"/>
      <c r="Q510" s="414"/>
      <c r="R510" s="101">
        <f t="shared" si="7"/>
        <v>0</v>
      </c>
    </row>
    <row r="511" spans="3:18" ht="14.5" thickBot="1" x14ac:dyDescent="0.4">
      <c r="C511" s="105">
        <f>'Everyday Formulas'!I514</f>
        <v>0</v>
      </c>
      <c r="D511" s="85"/>
      <c r="E511" s="100">
        <f>'Everyday Formulas'!P514</f>
        <v>0</v>
      </c>
      <c r="F511" s="415"/>
      <c r="G511" s="415"/>
      <c r="H511" s="411"/>
      <c r="I511" s="411"/>
      <c r="J511" s="415"/>
      <c r="K511" s="415"/>
      <c r="L511" s="415"/>
      <c r="M511" s="415"/>
      <c r="N511" s="414"/>
      <c r="O511" s="414"/>
      <c r="P511" s="414"/>
      <c r="Q511" s="414"/>
      <c r="R511" s="101">
        <f t="shared" si="7"/>
        <v>0</v>
      </c>
    </row>
    <row r="512" spans="3:18" ht="14.5" thickBot="1" x14ac:dyDescent="0.4">
      <c r="C512" s="105">
        <f>'Everyday Formulas'!I515</f>
        <v>0</v>
      </c>
      <c r="D512" s="85"/>
      <c r="E512" s="100">
        <f>'Everyday Formulas'!P515</f>
        <v>0</v>
      </c>
      <c r="F512" s="415"/>
      <c r="G512" s="415"/>
      <c r="H512" s="411"/>
      <c r="I512" s="411"/>
      <c r="J512" s="415"/>
      <c r="K512" s="415"/>
      <c r="L512" s="415"/>
      <c r="M512" s="415"/>
      <c r="N512" s="414"/>
      <c r="O512" s="414"/>
      <c r="P512" s="414"/>
      <c r="Q512" s="414"/>
      <c r="R512" s="101">
        <f t="shared" si="7"/>
        <v>0</v>
      </c>
    </row>
    <row r="513" spans="3:18" ht="14.5" thickBot="1" x14ac:dyDescent="0.4">
      <c r="C513" s="105">
        <f>'Everyday Formulas'!I516</f>
        <v>0</v>
      </c>
      <c r="D513" s="85"/>
      <c r="E513" s="100">
        <f>'Everyday Formulas'!P516</f>
        <v>0</v>
      </c>
      <c r="F513" s="415"/>
      <c r="G513" s="415"/>
      <c r="H513" s="411"/>
      <c r="I513" s="411"/>
      <c r="J513" s="415"/>
      <c r="K513" s="415"/>
      <c r="L513" s="415"/>
      <c r="M513" s="415"/>
      <c r="N513" s="414"/>
      <c r="O513" s="414"/>
      <c r="P513" s="414"/>
      <c r="Q513" s="414"/>
      <c r="R513" s="101">
        <f t="shared" si="7"/>
        <v>0</v>
      </c>
    </row>
    <row r="514" spans="3:18" ht="14.5" thickBot="1" x14ac:dyDescent="0.4">
      <c r="C514" s="105">
        <f>'Everyday Formulas'!I517</f>
        <v>0</v>
      </c>
      <c r="D514" s="85"/>
      <c r="E514" s="100">
        <f>'Everyday Formulas'!P517</f>
        <v>0</v>
      </c>
      <c r="F514" s="415"/>
      <c r="G514" s="415"/>
      <c r="H514" s="411"/>
      <c r="I514" s="411"/>
      <c r="J514" s="415"/>
      <c r="K514" s="415"/>
      <c r="L514" s="415"/>
      <c r="M514" s="415"/>
      <c r="N514" s="414"/>
      <c r="O514" s="414"/>
      <c r="P514" s="414"/>
      <c r="Q514" s="414"/>
      <c r="R514" s="101">
        <f t="shared" si="7"/>
        <v>0</v>
      </c>
    </row>
    <row r="515" spans="3:18" ht="14.5" thickBot="1" x14ac:dyDescent="0.4">
      <c r="C515" s="105">
        <f>'Everyday Formulas'!I518</f>
        <v>0</v>
      </c>
      <c r="D515" s="85"/>
      <c r="E515" s="100">
        <f>'Everyday Formulas'!P518</f>
        <v>0</v>
      </c>
      <c r="F515" s="415"/>
      <c r="G515" s="415"/>
      <c r="H515" s="411"/>
      <c r="I515" s="411"/>
      <c r="J515" s="415"/>
      <c r="K515" s="415"/>
      <c r="L515" s="415"/>
      <c r="M515" s="415"/>
      <c r="N515" s="414"/>
      <c r="O515" s="414"/>
      <c r="P515" s="414"/>
      <c r="Q515" s="414"/>
      <c r="R515" s="101">
        <f t="shared" si="7"/>
        <v>0</v>
      </c>
    </row>
    <row r="516" spans="3:18" ht="14.5" thickBot="1" x14ac:dyDescent="0.4">
      <c r="C516" s="105">
        <f>'Everyday Formulas'!I519</f>
        <v>0</v>
      </c>
      <c r="D516" s="85"/>
      <c r="E516" s="100">
        <f>'Everyday Formulas'!P519</f>
        <v>0</v>
      </c>
      <c r="F516" s="415"/>
      <c r="G516" s="415"/>
      <c r="H516" s="411"/>
      <c r="I516" s="411"/>
      <c r="J516" s="415"/>
      <c r="K516" s="415"/>
      <c r="L516" s="415"/>
      <c r="M516" s="415"/>
      <c r="N516" s="414"/>
      <c r="O516" s="414"/>
      <c r="P516" s="414"/>
      <c r="Q516" s="414"/>
      <c r="R516" s="101">
        <f t="shared" si="7"/>
        <v>0</v>
      </c>
    </row>
    <row r="517" spans="3:18" ht="14.5" thickBot="1" x14ac:dyDescent="0.4">
      <c r="C517" s="105">
        <f>'Everyday Formulas'!I520</f>
        <v>0</v>
      </c>
      <c r="D517" s="85"/>
      <c r="E517" s="100">
        <f>'Everyday Formulas'!P520</f>
        <v>0</v>
      </c>
      <c r="F517" s="415"/>
      <c r="G517" s="415"/>
      <c r="H517" s="411"/>
      <c r="I517" s="411"/>
      <c r="J517" s="415"/>
      <c r="K517" s="415"/>
      <c r="L517" s="415"/>
      <c r="M517" s="415"/>
      <c r="N517" s="414"/>
      <c r="O517" s="414"/>
      <c r="P517" s="414"/>
      <c r="Q517" s="414"/>
      <c r="R517" s="101">
        <f t="shared" si="7"/>
        <v>0</v>
      </c>
    </row>
    <row r="518" spans="3:18" ht="14.5" thickBot="1" x14ac:dyDescent="0.4">
      <c r="C518" s="105">
        <f>'Everyday Formulas'!I521</f>
        <v>0</v>
      </c>
      <c r="D518" s="85"/>
      <c r="E518" s="100">
        <f>'Everyday Formulas'!P521</f>
        <v>0</v>
      </c>
      <c r="F518" s="415"/>
      <c r="G518" s="415"/>
      <c r="H518" s="411"/>
      <c r="I518" s="411"/>
      <c r="J518" s="415"/>
      <c r="K518" s="415"/>
      <c r="L518" s="415"/>
      <c r="M518" s="415"/>
      <c r="N518" s="414"/>
      <c r="O518" s="414"/>
      <c r="P518" s="414"/>
      <c r="Q518" s="414"/>
      <c r="R518" s="101">
        <f t="shared" si="7"/>
        <v>0</v>
      </c>
    </row>
    <row r="519" spans="3:18" ht="14.5" thickBot="1" x14ac:dyDescent="0.4">
      <c r="C519" s="105">
        <f>'Everyday Formulas'!I522</f>
        <v>0</v>
      </c>
      <c r="D519" s="85"/>
      <c r="E519" s="100">
        <f>'Everyday Formulas'!P522</f>
        <v>0</v>
      </c>
      <c r="F519" s="415"/>
      <c r="G519" s="415"/>
      <c r="H519" s="411"/>
      <c r="I519" s="411"/>
      <c r="J519" s="415"/>
      <c r="K519" s="415"/>
      <c r="L519" s="415"/>
      <c r="M519" s="415"/>
      <c r="N519" s="414"/>
      <c r="O519" s="414"/>
      <c r="P519" s="414"/>
      <c r="Q519" s="414"/>
      <c r="R519" s="101">
        <f t="shared" si="7"/>
        <v>0</v>
      </c>
    </row>
    <row r="520" spans="3:18" ht="14.5" thickBot="1" x14ac:dyDescent="0.4">
      <c r="C520" s="105">
        <f>'Everyday Formulas'!I523</f>
        <v>0</v>
      </c>
      <c r="D520" s="85"/>
      <c r="E520" s="100">
        <f>'Everyday Formulas'!P523</f>
        <v>0</v>
      </c>
      <c r="F520" s="415"/>
      <c r="G520" s="415"/>
      <c r="H520" s="411"/>
      <c r="I520" s="411"/>
      <c r="J520" s="415"/>
      <c r="K520" s="415"/>
      <c r="L520" s="415"/>
      <c r="M520" s="415"/>
      <c r="N520" s="414"/>
      <c r="O520" s="414"/>
      <c r="P520" s="414"/>
      <c r="Q520" s="414"/>
      <c r="R520" s="101">
        <f t="shared" si="7"/>
        <v>0</v>
      </c>
    </row>
    <row r="521" spans="3:18" ht="14.5" thickBot="1" x14ac:dyDescent="0.4">
      <c r="C521" s="105">
        <f>'Everyday Formulas'!I524</f>
        <v>0</v>
      </c>
      <c r="D521" s="85"/>
      <c r="E521" s="100">
        <f>'Everyday Formulas'!P524</f>
        <v>0</v>
      </c>
      <c r="F521" s="415"/>
      <c r="G521" s="415"/>
      <c r="H521" s="411"/>
      <c r="I521" s="411"/>
      <c r="J521" s="415"/>
      <c r="K521" s="415"/>
      <c r="L521" s="415"/>
      <c r="M521" s="415"/>
      <c r="N521" s="414"/>
      <c r="O521" s="414"/>
      <c r="P521" s="414"/>
      <c r="Q521" s="414"/>
      <c r="R521" s="101">
        <f t="shared" si="7"/>
        <v>0</v>
      </c>
    </row>
    <row r="522" spans="3:18" ht="14.5" thickBot="1" x14ac:dyDescent="0.4">
      <c r="C522" s="105">
        <f>'Everyday Formulas'!I525</f>
        <v>0</v>
      </c>
      <c r="D522" s="85"/>
      <c r="E522" s="100">
        <f>'Everyday Formulas'!P525</f>
        <v>0</v>
      </c>
      <c r="F522" s="415"/>
      <c r="G522" s="415"/>
      <c r="H522" s="411"/>
      <c r="I522" s="411"/>
      <c r="J522" s="415"/>
      <c r="K522" s="415"/>
      <c r="L522" s="415"/>
      <c r="M522" s="415"/>
      <c r="N522" s="414"/>
      <c r="O522" s="414"/>
      <c r="P522" s="414"/>
      <c r="Q522" s="414"/>
      <c r="R522" s="101">
        <f t="shared" si="7"/>
        <v>0</v>
      </c>
    </row>
    <row r="523" spans="3:18" ht="14.5" thickBot="1" x14ac:dyDescent="0.4">
      <c r="C523" s="105">
        <f>'Everyday Formulas'!I526</f>
        <v>0</v>
      </c>
      <c r="D523" s="85"/>
      <c r="E523" s="100">
        <f>'Everyday Formulas'!P526</f>
        <v>0</v>
      </c>
      <c r="F523" s="415"/>
      <c r="G523" s="415"/>
      <c r="H523" s="411"/>
      <c r="I523" s="411"/>
      <c r="J523" s="415"/>
      <c r="K523" s="415"/>
      <c r="L523" s="415"/>
      <c r="M523" s="415"/>
      <c r="N523" s="414"/>
      <c r="O523" s="414"/>
      <c r="P523" s="414"/>
      <c r="Q523" s="414"/>
      <c r="R523" s="101">
        <f t="shared" si="7"/>
        <v>0</v>
      </c>
    </row>
    <row r="524" spans="3:18" ht="14.5" thickBot="1" x14ac:dyDescent="0.4">
      <c r="C524" s="105">
        <f>'Everyday Formulas'!I527</f>
        <v>0</v>
      </c>
      <c r="D524" s="85"/>
      <c r="E524" s="100">
        <f>'Everyday Formulas'!P527</f>
        <v>0</v>
      </c>
      <c r="F524" s="415"/>
      <c r="G524" s="415"/>
      <c r="H524" s="411"/>
      <c r="I524" s="411"/>
      <c r="J524" s="415"/>
      <c r="K524" s="415"/>
      <c r="L524" s="415"/>
      <c r="M524" s="415"/>
      <c r="N524" s="414"/>
      <c r="O524" s="414"/>
      <c r="P524" s="414"/>
      <c r="Q524" s="414"/>
      <c r="R524" s="101">
        <f t="shared" si="7"/>
        <v>0</v>
      </c>
    </row>
    <row r="525" spans="3:18" ht="14.5" thickBot="1" x14ac:dyDescent="0.4">
      <c r="C525" s="105">
        <f>'Everyday Formulas'!I528</f>
        <v>0</v>
      </c>
      <c r="D525" s="85"/>
      <c r="E525" s="100">
        <f>'Everyday Formulas'!P528</f>
        <v>0</v>
      </c>
      <c r="F525" s="415"/>
      <c r="G525" s="415"/>
      <c r="H525" s="411"/>
      <c r="I525" s="411"/>
      <c r="J525" s="415"/>
      <c r="K525" s="415"/>
      <c r="L525" s="415"/>
      <c r="M525" s="415"/>
      <c r="N525" s="414"/>
      <c r="O525" s="414"/>
      <c r="P525" s="414"/>
      <c r="Q525" s="414"/>
      <c r="R525" s="101">
        <f t="shared" ref="R525:R588" si="8">(IF(F525&lt;&gt;"",1.5,0))+(IF(H525&lt;&gt;"",1.5,0))+(IF(J525&lt;&gt;"",1.5,0))+(IF(L525&lt;&gt;"",3,0))+(IF(N525&lt;&gt;"",3,0))+(IF(P525="YES",3,0))+(IF(H525="*no role*",-1.5,0))</f>
        <v>0</v>
      </c>
    </row>
    <row r="526" spans="3:18" ht="14.5" thickBot="1" x14ac:dyDescent="0.4">
      <c r="C526" s="105">
        <f>'Everyday Formulas'!I529</f>
        <v>0</v>
      </c>
      <c r="D526" s="85"/>
      <c r="E526" s="100">
        <f>'Everyday Formulas'!P529</f>
        <v>0</v>
      </c>
      <c r="F526" s="415"/>
      <c r="G526" s="415"/>
      <c r="H526" s="411"/>
      <c r="I526" s="411"/>
      <c r="J526" s="415"/>
      <c r="K526" s="415"/>
      <c r="L526" s="415"/>
      <c r="M526" s="415"/>
      <c r="N526" s="414"/>
      <c r="O526" s="414"/>
      <c r="P526" s="414"/>
      <c r="Q526" s="414"/>
      <c r="R526" s="101">
        <f t="shared" si="8"/>
        <v>0</v>
      </c>
    </row>
    <row r="527" spans="3:18" ht="14.5" thickBot="1" x14ac:dyDescent="0.4">
      <c r="C527" s="105">
        <f>'Everyday Formulas'!I530</f>
        <v>0</v>
      </c>
      <c r="D527" s="85"/>
      <c r="E527" s="100">
        <f>'Everyday Formulas'!P530</f>
        <v>0</v>
      </c>
      <c r="F527" s="415"/>
      <c r="G527" s="415"/>
      <c r="H527" s="411"/>
      <c r="I527" s="411"/>
      <c r="J527" s="415"/>
      <c r="K527" s="415"/>
      <c r="L527" s="415"/>
      <c r="M527" s="415"/>
      <c r="N527" s="414"/>
      <c r="O527" s="414"/>
      <c r="P527" s="414"/>
      <c r="Q527" s="414"/>
      <c r="R527" s="101">
        <f t="shared" si="8"/>
        <v>0</v>
      </c>
    </row>
    <row r="528" spans="3:18" ht="14.5" thickBot="1" x14ac:dyDescent="0.4">
      <c r="C528" s="105">
        <f>'Everyday Formulas'!I531</f>
        <v>0</v>
      </c>
      <c r="D528" s="85"/>
      <c r="E528" s="100">
        <f>'Everyday Formulas'!P531</f>
        <v>0</v>
      </c>
      <c r="F528" s="415"/>
      <c r="G528" s="415"/>
      <c r="H528" s="411"/>
      <c r="I528" s="411"/>
      <c r="J528" s="415"/>
      <c r="K528" s="415"/>
      <c r="L528" s="415"/>
      <c r="M528" s="415"/>
      <c r="N528" s="414"/>
      <c r="O528" s="414"/>
      <c r="P528" s="414"/>
      <c r="Q528" s="414"/>
      <c r="R528" s="101">
        <f t="shared" si="8"/>
        <v>0</v>
      </c>
    </row>
    <row r="529" spans="3:18" ht="14.5" thickBot="1" x14ac:dyDescent="0.4">
      <c r="C529" s="105">
        <f>'Everyday Formulas'!I532</f>
        <v>0</v>
      </c>
      <c r="D529" s="85"/>
      <c r="E529" s="100">
        <f>'Everyday Formulas'!P532</f>
        <v>0</v>
      </c>
      <c r="F529" s="415"/>
      <c r="G529" s="415"/>
      <c r="H529" s="411"/>
      <c r="I529" s="411"/>
      <c r="J529" s="415"/>
      <c r="K529" s="415"/>
      <c r="L529" s="415"/>
      <c r="M529" s="415"/>
      <c r="N529" s="414"/>
      <c r="O529" s="414"/>
      <c r="P529" s="414"/>
      <c r="Q529" s="414"/>
      <c r="R529" s="101">
        <f t="shared" si="8"/>
        <v>0</v>
      </c>
    </row>
    <row r="530" spans="3:18" ht="14.5" thickBot="1" x14ac:dyDescent="0.4">
      <c r="C530" s="105">
        <f>'Everyday Formulas'!I533</f>
        <v>0</v>
      </c>
      <c r="D530" s="85"/>
      <c r="E530" s="100">
        <f>'Everyday Formulas'!P533</f>
        <v>0</v>
      </c>
      <c r="F530" s="415"/>
      <c r="G530" s="415"/>
      <c r="H530" s="411"/>
      <c r="I530" s="411"/>
      <c r="J530" s="415"/>
      <c r="K530" s="415"/>
      <c r="L530" s="415"/>
      <c r="M530" s="415"/>
      <c r="N530" s="414"/>
      <c r="O530" s="414"/>
      <c r="P530" s="414"/>
      <c r="Q530" s="414"/>
      <c r="R530" s="101">
        <f t="shared" si="8"/>
        <v>0</v>
      </c>
    </row>
    <row r="531" spans="3:18" ht="14.5" thickBot="1" x14ac:dyDescent="0.4">
      <c r="C531" s="105">
        <f>'Everyday Formulas'!I534</f>
        <v>0</v>
      </c>
      <c r="D531" s="85"/>
      <c r="E531" s="100">
        <f>'Everyday Formulas'!P534</f>
        <v>0</v>
      </c>
      <c r="F531" s="415"/>
      <c r="G531" s="415"/>
      <c r="H531" s="411"/>
      <c r="I531" s="411"/>
      <c r="J531" s="415"/>
      <c r="K531" s="415"/>
      <c r="L531" s="415"/>
      <c r="M531" s="415"/>
      <c r="N531" s="414"/>
      <c r="O531" s="414"/>
      <c r="P531" s="414"/>
      <c r="Q531" s="414"/>
      <c r="R531" s="101">
        <f t="shared" si="8"/>
        <v>0</v>
      </c>
    </row>
    <row r="532" spans="3:18" ht="14.5" thickBot="1" x14ac:dyDescent="0.4">
      <c r="C532" s="105">
        <f>'Everyday Formulas'!I535</f>
        <v>0</v>
      </c>
      <c r="D532" s="85"/>
      <c r="E532" s="100">
        <f>'Everyday Formulas'!P535</f>
        <v>0</v>
      </c>
      <c r="F532" s="415"/>
      <c r="G532" s="415"/>
      <c r="H532" s="411"/>
      <c r="I532" s="411"/>
      <c r="J532" s="415"/>
      <c r="K532" s="415"/>
      <c r="L532" s="415"/>
      <c r="M532" s="415"/>
      <c r="N532" s="414"/>
      <c r="O532" s="414"/>
      <c r="P532" s="414"/>
      <c r="Q532" s="414"/>
      <c r="R532" s="101">
        <f t="shared" si="8"/>
        <v>0</v>
      </c>
    </row>
    <row r="533" spans="3:18" ht="14.5" thickBot="1" x14ac:dyDescent="0.4">
      <c r="C533" s="105">
        <f>'Everyday Formulas'!I536</f>
        <v>0</v>
      </c>
      <c r="D533" s="85"/>
      <c r="E533" s="100">
        <f>'Everyday Formulas'!P536</f>
        <v>0</v>
      </c>
      <c r="F533" s="415"/>
      <c r="G533" s="415"/>
      <c r="H533" s="411"/>
      <c r="I533" s="411"/>
      <c r="J533" s="415"/>
      <c r="K533" s="415"/>
      <c r="L533" s="415"/>
      <c r="M533" s="415"/>
      <c r="N533" s="414"/>
      <c r="O533" s="414"/>
      <c r="P533" s="414"/>
      <c r="Q533" s="414"/>
      <c r="R533" s="101">
        <f t="shared" si="8"/>
        <v>0</v>
      </c>
    </row>
    <row r="534" spans="3:18" ht="14.5" thickBot="1" x14ac:dyDescent="0.4">
      <c r="C534" s="105">
        <f>'Everyday Formulas'!I537</f>
        <v>0</v>
      </c>
      <c r="D534" s="85"/>
      <c r="E534" s="100">
        <f>'Everyday Formulas'!P537</f>
        <v>0</v>
      </c>
      <c r="F534" s="415"/>
      <c r="G534" s="415"/>
      <c r="H534" s="411"/>
      <c r="I534" s="411"/>
      <c r="J534" s="415"/>
      <c r="K534" s="415"/>
      <c r="L534" s="415"/>
      <c r="M534" s="415"/>
      <c r="N534" s="414"/>
      <c r="O534" s="414"/>
      <c r="P534" s="414"/>
      <c r="Q534" s="414"/>
      <c r="R534" s="101">
        <f t="shared" si="8"/>
        <v>0</v>
      </c>
    </row>
    <row r="535" spans="3:18" ht="14.5" thickBot="1" x14ac:dyDescent="0.4">
      <c r="C535" s="105">
        <f>'Everyday Formulas'!I538</f>
        <v>0</v>
      </c>
      <c r="D535" s="85"/>
      <c r="E535" s="100">
        <f>'Everyday Formulas'!P538</f>
        <v>0</v>
      </c>
      <c r="F535" s="415"/>
      <c r="G535" s="415"/>
      <c r="H535" s="411"/>
      <c r="I535" s="411"/>
      <c r="J535" s="415"/>
      <c r="K535" s="415"/>
      <c r="L535" s="415"/>
      <c r="M535" s="415"/>
      <c r="N535" s="414"/>
      <c r="O535" s="414"/>
      <c r="P535" s="414"/>
      <c r="Q535" s="414"/>
      <c r="R535" s="101">
        <f t="shared" si="8"/>
        <v>0</v>
      </c>
    </row>
    <row r="536" spans="3:18" ht="14.5" thickBot="1" x14ac:dyDescent="0.4">
      <c r="C536" s="105">
        <f>'Everyday Formulas'!I539</f>
        <v>0</v>
      </c>
      <c r="D536" s="85"/>
      <c r="E536" s="100">
        <f>'Everyday Formulas'!P539</f>
        <v>0</v>
      </c>
      <c r="F536" s="415"/>
      <c r="G536" s="415"/>
      <c r="H536" s="411"/>
      <c r="I536" s="411"/>
      <c r="J536" s="415"/>
      <c r="K536" s="415"/>
      <c r="L536" s="415"/>
      <c r="M536" s="415"/>
      <c r="N536" s="414"/>
      <c r="O536" s="414"/>
      <c r="P536" s="414"/>
      <c r="Q536" s="414"/>
      <c r="R536" s="101">
        <f t="shared" si="8"/>
        <v>0</v>
      </c>
    </row>
    <row r="537" spans="3:18" ht="14.5" thickBot="1" x14ac:dyDescent="0.4">
      <c r="C537" s="105">
        <f>'Everyday Formulas'!I540</f>
        <v>0</v>
      </c>
      <c r="D537" s="85"/>
      <c r="E537" s="100">
        <f>'Everyday Formulas'!P540</f>
        <v>0</v>
      </c>
      <c r="F537" s="415"/>
      <c r="G537" s="415"/>
      <c r="H537" s="411"/>
      <c r="I537" s="411"/>
      <c r="J537" s="415"/>
      <c r="K537" s="415"/>
      <c r="L537" s="415"/>
      <c r="M537" s="415"/>
      <c r="N537" s="414"/>
      <c r="O537" s="414"/>
      <c r="P537" s="414"/>
      <c r="Q537" s="414"/>
      <c r="R537" s="101">
        <f t="shared" si="8"/>
        <v>0</v>
      </c>
    </row>
    <row r="538" spans="3:18" ht="14.5" thickBot="1" x14ac:dyDescent="0.4">
      <c r="C538" s="105">
        <f>'Everyday Formulas'!I541</f>
        <v>0</v>
      </c>
      <c r="D538" s="85"/>
      <c r="E538" s="100">
        <f>'Everyday Formulas'!P541</f>
        <v>0</v>
      </c>
      <c r="F538" s="415"/>
      <c r="G538" s="415"/>
      <c r="H538" s="411"/>
      <c r="I538" s="411"/>
      <c r="J538" s="415"/>
      <c r="K538" s="415"/>
      <c r="L538" s="415"/>
      <c r="M538" s="415"/>
      <c r="N538" s="414"/>
      <c r="O538" s="414"/>
      <c r="P538" s="414"/>
      <c r="Q538" s="414"/>
      <c r="R538" s="101">
        <f t="shared" si="8"/>
        <v>0</v>
      </c>
    </row>
    <row r="539" spans="3:18" ht="14.5" thickBot="1" x14ac:dyDescent="0.4">
      <c r="C539" s="105">
        <f>'Everyday Formulas'!I542</f>
        <v>0</v>
      </c>
      <c r="D539" s="85"/>
      <c r="E539" s="100">
        <f>'Everyday Formulas'!P542</f>
        <v>0</v>
      </c>
      <c r="F539" s="415"/>
      <c r="G539" s="415"/>
      <c r="H539" s="411"/>
      <c r="I539" s="411"/>
      <c r="J539" s="415"/>
      <c r="K539" s="415"/>
      <c r="L539" s="415"/>
      <c r="M539" s="415"/>
      <c r="N539" s="414"/>
      <c r="O539" s="414"/>
      <c r="P539" s="414"/>
      <c r="Q539" s="414"/>
      <c r="R539" s="101">
        <f t="shared" si="8"/>
        <v>0</v>
      </c>
    </row>
    <row r="540" spans="3:18" ht="14.5" thickBot="1" x14ac:dyDescent="0.4">
      <c r="C540" s="105">
        <f>'Everyday Formulas'!I543</f>
        <v>0</v>
      </c>
      <c r="D540" s="85"/>
      <c r="E540" s="100">
        <f>'Everyday Formulas'!P543</f>
        <v>0</v>
      </c>
      <c r="F540" s="415"/>
      <c r="G540" s="415"/>
      <c r="H540" s="411"/>
      <c r="I540" s="411"/>
      <c r="J540" s="415"/>
      <c r="K540" s="415"/>
      <c r="L540" s="415"/>
      <c r="M540" s="415"/>
      <c r="N540" s="414"/>
      <c r="O540" s="414"/>
      <c r="P540" s="414"/>
      <c r="Q540" s="414"/>
      <c r="R540" s="101">
        <f t="shared" si="8"/>
        <v>0</v>
      </c>
    </row>
    <row r="541" spans="3:18" ht="14.5" thickBot="1" x14ac:dyDescent="0.4">
      <c r="C541" s="105">
        <f>'Everyday Formulas'!I544</f>
        <v>0</v>
      </c>
      <c r="D541" s="85"/>
      <c r="E541" s="100">
        <f>'Everyday Formulas'!P544</f>
        <v>0</v>
      </c>
      <c r="F541" s="415"/>
      <c r="G541" s="415"/>
      <c r="H541" s="411"/>
      <c r="I541" s="411"/>
      <c r="J541" s="415"/>
      <c r="K541" s="415"/>
      <c r="L541" s="415"/>
      <c r="M541" s="415"/>
      <c r="N541" s="414"/>
      <c r="O541" s="414"/>
      <c r="P541" s="414"/>
      <c r="Q541" s="414"/>
      <c r="R541" s="101">
        <f t="shared" si="8"/>
        <v>0</v>
      </c>
    </row>
    <row r="542" spans="3:18" ht="14.5" thickBot="1" x14ac:dyDescent="0.4">
      <c r="C542" s="105">
        <f>'Everyday Formulas'!I545</f>
        <v>0</v>
      </c>
      <c r="D542" s="85"/>
      <c r="E542" s="100">
        <f>'Everyday Formulas'!P545</f>
        <v>0</v>
      </c>
      <c r="F542" s="415"/>
      <c r="G542" s="415"/>
      <c r="H542" s="411"/>
      <c r="I542" s="411"/>
      <c r="J542" s="415"/>
      <c r="K542" s="415"/>
      <c r="L542" s="415"/>
      <c r="M542" s="415"/>
      <c r="N542" s="414"/>
      <c r="O542" s="414"/>
      <c r="P542" s="414"/>
      <c r="Q542" s="414"/>
      <c r="R542" s="101">
        <f t="shared" si="8"/>
        <v>0</v>
      </c>
    </row>
    <row r="543" spans="3:18" ht="14.5" thickBot="1" x14ac:dyDescent="0.4">
      <c r="C543" s="105">
        <f>'Everyday Formulas'!I546</f>
        <v>0</v>
      </c>
      <c r="D543" s="85"/>
      <c r="E543" s="100">
        <f>'Everyday Formulas'!P546</f>
        <v>0</v>
      </c>
      <c r="F543" s="415"/>
      <c r="G543" s="415"/>
      <c r="H543" s="411"/>
      <c r="I543" s="411"/>
      <c r="J543" s="415"/>
      <c r="K543" s="415"/>
      <c r="L543" s="415"/>
      <c r="M543" s="415"/>
      <c r="N543" s="414"/>
      <c r="O543" s="414"/>
      <c r="P543" s="414"/>
      <c r="Q543" s="414"/>
      <c r="R543" s="101">
        <f t="shared" si="8"/>
        <v>0</v>
      </c>
    </row>
    <row r="544" spans="3:18" ht="14.5" thickBot="1" x14ac:dyDescent="0.4">
      <c r="C544" s="105">
        <f>'Everyday Formulas'!I547</f>
        <v>0</v>
      </c>
      <c r="D544" s="85"/>
      <c r="E544" s="100">
        <f>'Everyday Formulas'!P547</f>
        <v>0</v>
      </c>
      <c r="F544" s="415"/>
      <c r="G544" s="415"/>
      <c r="H544" s="411"/>
      <c r="I544" s="411"/>
      <c r="J544" s="415"/>
      <c r="K544" s="415"/>
      <c r="L544" s="415"/>
      <c r="M544" s="415"/>
      <c r="N544" s="414"/>
      <c r="O544" s="414"/>
      <c r="P544" s="414"/>
      <c r="Q544" s="414"/>
      <c r="R544" s="101">
        <f t="shared" si="8"/>
        <v>0</v>
      </c>
    </row>
    <row r="545" spans="3:18" ht="14.5" thickBot="1" x14ac:dyDescent="0.4">
      <c r="C545" s="105">
        <f>'Everyday Formulas'!I548</f>
        <v>0</v>
      </c>
      <c r="D545" s="85"/>
      <c r="E545" s="100">
        <f>'Everyday Formulas'!P548</f>
        <v>0</v>
      </c>
      <c r="F545" s="415"/>
      <c r="G545" s="415"/>
      <c r="H545" s="411"/>
      <c r="I545" s="411"/>
      <c r="J545" s="415"/>
      <c r="K545" s="415"/>
      <c r="L545" s="415"/>
      <c r="M545" s="415"/>
      <c r="N545" s="414"/>
      <c r="O545" s="414"/>
      <c r="P545" s="414"/>
      <c r="Q545" s="414"/>
      <c r="R545" s="101">
        <f t="shared" si="8"/>
        <v>0</v>
      </c>
    </row>
    <row r="546" spans="3:18" ht="14.5" thickBot="1" x14ac:dyDescent="0.4">
      <c r="C546" s="105">
        <f>'Everyday Formulas'!I549</f>
        <v>0</v>
      </c>
      <c r="D546" s="85"/>
      <c r="E546" s="100">
        <f>'Everyday Formulas'!P549</f>
        <v>0</v>
      </c>
      <c r="F546" s="415"/>
      <c r="G546" s="415"/>
      <c r="H546" s="411"/>
      <c r="I546" s="411"/>
      <c r="J546" s="415"/>
      <c r="K546" s="415"/>
      <c r="L546" s="415"/>
      <c r="M546" s="415"/>
      <c r="N546" s="414"/>
      <c r="O546" s="414"/>
      <c r="P546" s="414"/>
      <c r="Q546" s="414"/>
      <c r="R546" s="101">
        <f t="shared" si="8"/>
        <v>0</v>
      </c>
    </row>
    <row r="547" spans="3:18" ht="14.5" thickBot="1" x14ac:dyDescent="0.4">
      <c r="C547" s="105">
        <f>'Everyday Formulas'!I550</f>
        <v>0</v>
      </c>
      <c r="D547" s="85"/>
      <c r="E547" s="100">
        <f>'Everyday Formulas'!P550</f>
        <v>0</v>
      </c>
      <c r="F547" s="415"/>
      <c r="G547" s="415"/>
      <c r="H547" s="411"/>
      <c r="I547" s="411"/>
      <c r="J547" s="415"/>
      <c r="K547" s="415"/>
      <c r="L547" s="415"/>
      <c r="M547" s="415"/>
      <c r="N547" s="414"/>
      <c r="O547" s="414"/>
      <c r="P547" s="414"/>
      <c r="Q547" s="414"/>
      <c r="R547" s="101">
        <f t="shared" si="8"/>
        <v>0</v>
      </c>
    </row>
    <row r="548" spans="3:18" ht="14.5" thickBot="1" x14ac:dyDescent="0.4">
      <c r="C548" s="105">
        <f>'Everyday Formulas'!I551</f>
        <v>0</v>
      </c>
      <c r="D548" s="85"/>
      <c r="E548" s="100">
        <f>'Everyday Formulas'!P551</f>
        <v>0</v>
      </c>
      <c r="F548" s="415"/>
      <c r="G548" s="415"/>
      <c r="H548" s="411"/>
      <c r="I548" s="411"/>
      <c r="J548" s="415"/>
      <c r="K548" s="415"/>
      <c r="L548" s="415"/>
      <c r="M548" s="415"/>
      <c r="N548" s="414"/>
      <c r="O548" s="414"/>
      <c r="P548" s="414"/>
      <c r="Q548" s="414"/>
      <c r="R548" s="101">
        <f t="shared" si="8"/>
        <v>0</v>
      </c>
    </row>
    <row r="549" spans="3:18" ht="14.5" thickBot="1" x14ac:dyDescent="0.4">
      <c r="C549" s="105">
        <f>'Everyday Formulas'!I552</f>
        <v>0</v>
      </c>
      <c r="D549" s="85"/>
      <c r="E549" s="100">
        <f>'Everyday Formulas'!P552</f>
        <v>0</v>
      </c>
      <c r="F549" s="415"/>
      <c r="G549" s="415"/>
      <c r="H549" s="411"/>
      <c r="I549" s="411"/>
      <c r="J549" s="415"/>
      <c r="K549" s="415"/>
      <c r="L549" s="415"/>
      <c r="M549" s="415"/>
      <c r="N549" s="414"/>
      <c r="O549" s="414"/>
      <c r="P549" s="414"/>
      <c r="Q549" s="414"/>
      <c r="R549" s="101">
        <f t="shared" si="8"/>
        <v>0</v>
      </c>
    </row>
    <row r="550" spans="3:18" ht="14.5" thickBot="1" x14ac:dyDescent="0.4">
      <c r="C550" s="105">
        <f>'Everyday Formulas'!I553</f>
        <v>0</v>
      </c>
      <c r="D550" s="85"/>
      <c r="E550" s="100">
        <f>'Everyday Formulas'!P553</f>
        <v>0</v>
      </c>
      <c r="F550" s="415"/>
      <c r="G550" s="415"/>
      <c r="H550" s="411"/>
      <c r="I550" s="411"/>
      <c r="J550" s="415"/>
      <c r="K550" s="415"/>
      <c r="L550" s="415"/>
      <c r="M550" s="415"/>
      <c r="N550" s="414"/>
      <c r="O550" s="414"/>
      <c r="P550" s="414"/>
      <c r="Q550" s="414"/>
      <c r="R550" s="101">
        <f t="shared" si="8"/>
        <v>0</v>
      </c>
    </row>
    <row r="551" spans="3:18" ht="14.5" thickBot="1" x14ac:dyDescent="0.4">
      <c r="C551" s="105">
        <f>'Everyday Formulas'!I554</f>
        <v>0</v>
      </c>
      <c r="D551" s="85"/>
      <c r="E551" s="100">
        <f>'Everyday Formulas'!P554</f>
        <v>0</v>
      </c>
      <c r="F551" s="415"/>
      <c r="G551" s="415"/>
      <c r="H551" s="411"/>
      <c r="I551" s="411"/>
      <c r="J551" s="415"/>
      <c r="K551" s="415"/>
      <c r="L551" s="415"/>
      <c r="M551" s="415"/>
      <c r="N551" s="414"/>
      <c r="O551" s="414"/>
      <c r="P551" s="414"/>
      <c r="Q551" s="414"/>
      <c r="R551" s="101">
        <f t="shared" si="8"/>
        <v>0</v>
      </c>
    </row>
    <row r="552" spans="3:18" ht="14.5" thickBot="1" x14ac:dyDescent="0.4">
      <c r="C552" s="105">
        <f>'Everyday Formulas'!I555</f>
        <v>0</v>
      </c>
      <c r="D552" s="85"/>
      <c r="E552" s="100">
        <f>'Everyday Formulas'!P555</f>
        <v>0</v>
      </c>
      <c r="F552" s="415"/>
      <c r="G552" s="415"/>
      <c r="H552" s="411"/>
      <c r="I552" s="411"/>
      <c r="J552" s="415"/>
      <c r="K552" s="415"/>
      <c r="L552" s="415"/>
      <c r="M552" s="415"/>
      <c r="N552" s="414"/>
      <c r="O552" s="414"/>
      <c r="P552" s="414"/>
      <c r="Q552" s="414"/>
      <c r="R552" s="101">
        <f t="shared" si="8"/>
        <v>0</v>
      </c>
    </row>
    <row r="553" spans="3:18" ht="14.5" thickBot="1" x14ac:dyDescent="0.4">
      <c r="C553" s="105">
        <f>'Everyday Formulas'!I556</f>
        <v>0</v>
      </c>
      <c r="D553" s="85"/>
      <c r="E553" s="100">
        <f>'Everyday Formulas'!P556</f>
        <v>0</v>
      </c>
      <c r="F553" s="415"/>
      <c r="G553" s="415"/>
      <c r="H553" s="411"/>
      <c r="I553" s="411"/>
      <c r="J553" s="415"/>
      <c r="K553" s="415"/>
      <c r="L553" s="415"/>
      <c r="M553" s="415"/>
      <c r="N553" s="414"/>
      <c r="O553" s="414"/>
      <c r="P553" s="414"/>
      <c r="Q553" s="414"/>
      <c r="R553" s="101">
        <f t="shared" si="8"/>
        <v>0</v>
      </c>
    </row>
    <row r="554" spans="3:18" ht="14.5" thickBot="1" x14ac:dyDescent="0.4">
      <c r="C554" s="105">
        <f>'Everyday Formulas'!I557</f>
        <v>0</v>
      </c>
      <c r="D554" s="85"/>
      <c r="E554" s="100">
        <f>'Everyday Formulas'!P557</f>
        <v>0</v>
      </c>
      <c r="F554" s="415"/>
      <c r="G554" s="415"/>
      <c r="H554" s="411"/>
      <c r="I554" s="411"/>
      <c r="J554" s="415"/>
      <c r="K554" s="415"/>
      <c r="L554" s="415"/>
      <c r="M554" s="415"/>
      <c r="N554" s="414"/>
      <c r="O554" s="414"/>
      <c r="P554" s="414"/>
      <c r="Q554" s="414"/>
      <c r="R554" s="101">
        <f t="shared" si="8"/>
        <v>0</v>
      </c>
    </row>
    <row r="555" spans="3:18" ht="14.5" thickBot="1" x14ac:dyDescent="0.4">
      <c r="C555" s="105">
        <f>'Everyday Formulas'!I558</f>
        <v>0</v>
      </c>
      <c r="D555" s="85"/>
      <c r="E555" s="100">
        <f>'Everyday Formulas'!P558</f>
        <v>0</v>
      </c>
      <c r="F555" s="415"/>
      <c r="G555" s="415"/>
      <c r="H555" s="411"/>
      <c r="I555" s="411"/>
      <c r="J555" s="415"/>
      <c r="K555" s="415"/>
      <c r="L555" s="415"/>
      <c r="M555" s="415"/>
      <c r="N555" s="414"/>
      <c r="O555" s="414"/>
      <c r="P555" s="414"/>
      <c r="Q555" s="414"/>
      <c r="R555" s="101">
        <f t="shared" si="8"/>
        <v>0</v>
      </c>
    </row>
    <row r="556" spans="3:18" ht="14.5" thickBot="1" x14ac:dyDescent="0.4">
      <c r="C556" s="105">
        <f>'Everyday Formulas'!I559</f>
        <v>0</v>
      </c>
      <c r="D556" s="85"/>
      <c r="E556" s="100">
        <f>'Everyday Formulas'!P559</f>
        <v>0</v>
      </c>
      <c r="F556" s="415"/>
      <c r="G556" s="415"/>
      <c r="H556" s="411"/>
      <c r="I556" s="411"/>
      <c r="J556" s="415"/>
      <c r="K556" s="415"/>
      <c r="L556" s="415"/>
      <c r="M556" s="415"/>
      <c r="N556" s="414"/>
      <c r="O556" s="414"/>
      <c r="P556" s="414"/>
      <c r="Q556" s="414"/>
      <c r="R556" s="101">
        <f t="shared" si="8"/>
        <v>0</v>
      </c>
    </row>
    <row r="557" spans="3:18" ht="14.5" thickBot="1" x14ac:dyDescent="0.4">
      <c r="C557" s="105">
        <f>'Everyday Formulas'!I560</f>
        <v>0</v>
      </c>
      <c r="D557" s="85"/>
      <c r="E557" s="100">
        <f>'Everyday Formulas'!P560</f>
        <v>0</v>
      </c>
      <c r="F557" s="415"/>
      <c r="G557" s="415"/>
      <c r="H557" s="411"/>
      <c r="I557" s="411"/>
      <c r="J557" s="415"/>
      <c r="K557" s="415"/>
      <c r="L557" s="415"/>
      <c r="M557" s="415"/>
      <c r="N557" s="414"/>
      <c r="O557" s="414"/>
      <c r="P557" s="414"/>
      <c r="Q557" s="414"/>
      <c r="R557" s="101">
        <f t="shared" si="8"/>
        <v>0</v>
      </c>
    </row>
    <row r="558" spans="3:18" ht="14.5" thickBot="1" x14ac:dyDescent="0.4">
      <c r="C558" s="105">
        <f>'Everyday Formulas'!I561</f>
        <v>0</v>
      </c>
      <c r="D558" s="85"/>
      <c r="E558" s="100">
        <f>'Everyday Formulas'!P561</f>
        <v>0</v>
      </c>
      <c r="F558" s="415"/>
      <c r="G558" s="415"/>
      <c r="H558" s="411"/>
      <c r="I558" s="411"/>
      <c r="J558" s="415"/>
      <c r="K558" s="415"/>
      <c r="L558" s="415"/>
      <c r="M558" s="415"/>
      <c r="N558" s="414"/>
      <c r="O558" s="414"/>
      <c r="P558" s="414"/>
      <c r="Q558" s="414"/>
      <c r="R558" s="101">
        <f t="shared" si="8"/>
        <v>0</v>
      </c>
    </row>
    <row r="559" spans="3:18" ht="14.5" thickBot="1" x14ac:dyDescent="0.4">
      <c r="C559" s="105">
        <f>'Everyday Formulas'!I562</f>
        <v>0</v>
      </c>
      <c r="D559" s="85"/>
      <c r="E559" s="100">
        <f>'Everyday Formulas'!P562</f>
        <v>0</v>
      </c>
      <c r="F559" s="415"/>
      <c r="G559" s="415"/>
      <c r="H559" s="411"/>
      <c r="I559" s="411"/>
      <c r="J559" s="415"/>
      <c r="K559" s="415"/>
      <c r="L559" s="415"/>
      <c r="M559" s="415"/>
      <c r="N559" s="414"/>
      <c r="O559" s="414"/>
      <c r="P559" s="414"/>
      <c r="Q559" s="414"/>
      <c r="R559" s="101">
        <f t="shared" si="8"/>
        <v>0</v>
      </c>
    </row>
    <row r="560" spans="3:18" ht="14.5" thickBot="1" x14ac:dyDescent="0.4">
      <c r="C560" s="105">
        <f>'Everyday Formulas'!I563</f>
        <v>0</v>
      </c>
      <c r="D560" s="85"/>
      <c r="E560" s="100">
        <f>'Everyday Formulas'!P563</f>
        <v>0</v>
      </c>
      <c r="F560" s="415"/>
      <c r="G560" s="415"/>
      <c r="H560" s="411"/>
      <c r="I560" s="411"/>
      <c r="J560" s="415"/>
      <c r="K560" s="415"/>
      <c r="L560" s="415"/>
      <c r="M560" s="415"/>
      <c r="N560" s="414"/>
      <c r="O560" s="414"/>
      <c r="P560" s="414"/>
      <c r="Q560" s="414"/>
      <c r="R560" s="101">
        <f t="shared" si="8"/>
        <v>0</v>
      </c>
    </row>
    <row r="561" spans="3:18" ht="14.5" thickBot="1" x14ac:dyDescent="0.4">
      <c r="C561" s="105">
        <f>'Everyday Formulas'!I564</f>
        <v>0</v>
      </c>
      <c r="D561" s="85"/>
      <c r="E561" s="100">
        <f>'Everyday Formulas'!P564</f>
        <v>0</v>
      </c>
      <c r="F561" s="415"/>
      <c r="G561" s="415"/>
      <c r="H561" s="411"/>
      <c r="I561" s="411"/>
      <c r="J561" s="415"/>
      <c r="K561" s="415"/>
      <c r="L561" s="415"/>
      <c r="M561" s="415"/>
      <c r="N561" s="414"/>
      <c r="O561" s="414"/>
      <c r="P561" s="414"/>
      <c r="Q561" s="414"/>
      <c r="R561" s="101">
        <f t="shared" si="8"/>
        <v>0</v>
      </c>
    </row>
    <row r="562" spans="3:18" ht="14.5" thickBot="1" x14ac:dyDescent="0.4">
      <c r="C562" s="105">
        <f>'Everyday Formulas'!I565</f>
        <v>0</v>
      </c>
      <c r="D562" s="85"/>
      <c r="E562" s="100">
        <f>'Everyday Formulas'!P565</f>
        <v>0</v>
      </c>
      <c r="F562" s="415"/>
      <c r="G562" s="415"/>
      <c r="H562" s="411"/>
      <c r="I562" s="411"/>
      <c r="J562" s="415"/>
      <c r="K562" s="415"/>
      <c r="L562" s="415"/>
      <c r="M562" s="415"/>
      <c r="N562" s="414"/>
      <c r="O562" s="414"/>
      <c r="P562" s="414"/>
      <c r="Q562" s="414"/>
      <c r="R562" s="101">
        <f t="shared" si="8"/>
        <v>0</v>
      </c>
    </row>
    <row r="563" spans="3:18" ht="14.5" thickBot="1" x14ac:dyDescent="0.4">
      <c r="C563" s="105">
        <f>'Everyday Formulas'!I566</f>
        <v>0</v>
      </c>
      <c r="D563" s="85"/>
      <c r="E563" s="100">
        <f>'Everyday Formulas'!P566</f>
        <v>0</v>
      </c>
      <c r="F563" s="415"/>
      <c r="G563" s="415"/>
      <c r="H563" s="411"/>
      <c r="I563" s="411"/>
      <c r="J563" s="415"/>
      <c r="K563" s="415"/>
      <c r="L563" s="415"/>
      <c r="M563" s="415"/>
      <c r="N563" s="414"/>
      <c r="O563" s="414"/>
      <c r="P563" s="414"/>
      <c r="Q563" s="414"/>
      <c r="R563" s="101">
        <f t="shared" si="8"/>
        <v>0</v>
      </c>
    </row>
    <row r="564" spans="3:18" ht="14.5" thickBot="1" x14ac:dyDescent="0.4">
      <c r="C564" s="105">
        <f>'Everyday Formulas'!I567</f>
        <v>0</v>
      </c>
      <c r="D564" s="85"/>
      <c r="E564" s="100">
        <f>'Everyday Formulas'!P567</f>
        <v>0</v>
      </c>
      <c r="F564" s="415"/>
      <c r="G564" s="415"/>
      <c r="H564" s="411"/>
      <c r="I564" s="411"/>
      <c r="J564" s="415"/>
      <c r="K564" s="415"/>
      <c r="L564" s="415"/>
      <c r="M564" s="415"/>
      <c r="N564" s="414"/>
      <c r="O564" s="414"/>
      <c r="P564" s="414"/>
      <c r="Q564" s="414"/>
      <c r="R564" s="101">
        <f t="shared" si="8"/>
        <v>0</v>
      </c>
    </row>
    <row r="565" spans="3:18" ht="14.5" thickBot="1" x14ac:dyDescent="0.4">
      <c r="C565" s="105">
        <f>'Everyday Formulas'!I568</f>
        <v>0</v>
      </c>
      <c r="D565" s="85"/>
      <c r="E565" s="100">
        <f>'Everyday Formulas'!P568</f>
        <v>0</v>
      </c>
      <c r="F565" s="415"/>
      <c r="G565" s="415"/>
      <c r="H565" s="411"/>
      <c r="I565" s="411"/>
      <c r="J565" s="415"/>
      <c r="K565" s="415"/>
      <c r="L565" s="415"/>
      <c r="M565" s="415"/>
      <c r="N565" s="414"/>
      <c r="O565" s="414"/>
      <c r="P565" s="414"/>
      <c r="Q565" s="414"/>
      <c r="R565" s="101">
        <f t="shared" si="8"/>
        <v>0</v>
      </c>
    </row>
    <row r="566" spans="3:18" ht="14.5" thickBot="1" x14ac:dyDescent="0.4">
      <c r="C566" s="105">
        <f>'Everyday Formulas'!I569</f>
        <v>0</v>
      </c>
      <c r="D566" s="85"/>
      <c r="E566" s="100">
        <f>'Everyday Formulas'!P569</f>
        <v>0</v>
      </c>
      <c r="F566" s="415"/>
      <c r="G566" s="415"/>
      <c r="H566" s="411"/>
      <c r="I566" s="411"/>
      <c r="J566" s="415"/>
      <c r="K566" s="415"/>
      <c r="L566" s="415"/>
      <c r="M566" s="415"/>
      <c r="N566" s="414"/>
      <c r="O566" s="414"/>
      <c r="P566" s="414"/>
      <c r="Q566" s="414"/>
      <c r="R566" s="101">
        <f t="shared" si="8"/>
        <v>0</v>
      </c>
    </row>
    <row r="567" spans="3:18" ht="14.5" thickBot="1" x14ac:dyDescent="0.4">
      <c r="C567" s="105">
        <f>'Everyday Formulas'!I570</f>
        <v>0</v>
      </c>
      <c r="D567" s="85"/>
      <c r="E567" s="100">
        <f>'Everyday Formulas'!P570</f>
        <v>0</v>
      </c>
      <c r="F567" s="415"/>
      <c r="G567" s="415"/>
      <c r="H567" s="411"/>
      <c r="I567" s="411"/>
      <c r="J567" s="415"/>
      <c r="K567" s="415"/>
      <c r="L567" s="415"/>
      <c r="M567" s="415"/>
      <c r="N567" s="414"/>
      <c r="O567" s="414"/>
      <c r="P567" s="414"/>
      <c r="Q567" s="414"/>
      <c r="R567" s="101">
        <f t="shared" si="8"/>
        <v>0</v>
      </c>
    </row>
    <row r="568" spans="3:18" ht="14.5" thickBot="1" x14ac:dyDescent="0.4">
      <c r="C568" s="105">
        <f>'Everyday Formulas'!I571</f>
        <v>0</v>
      </c>
      <c r="D568" s="85"/>
      <c r="E568" s="100">
        <f>'Everyday Formulas'!P571</f>
        <v>0</v>
      </c>
      <c r="F568" s="415"/>
      <c r="G568" s="415"/>
      <c r="H568" s="411"/>
      <c r="I568" s="411"/>
      <c r="J568" s="415"/>
      <c r="K568" s="415"/>
      <c r="L568" s="415"/>
      <c r="M568" s="415"/>
      <c r="N568" s="414"/>
      <c r="O568" s="414"/>
      <c r="P568" s="414"/>
      <c r="Q568" s="414"/>
      <c r="R568" s="101">
        <f t="shared" si="8"/>
        <v>0</v>
      </c>
    </row>
    <row r="569" spans="3:18" ht="14.5" thickBot="1" x14ac:dyDescent="0.4">
      <c r="C569" s="105">
        <f>'Everyday Formulas'!I572</f>
        <v>0</v>
      </c>
      <c r="D569" s="85"/>
      <c r="E569" s="100">
        <f>'Everyday Formulas'!P572</f>
        <v>0</v>
      </c>
      <c r="F569" s="415"/>
      <c r="G569" s="415"/>
      <c r="H569" s="411"/>
      <c r="I569" s="411"/>
      <c r="J569" s="415"/>
      <c r="K569" s="415"/>
      <c r="L569" s="415"/>
      <c r="M569" s="415"/>
      <c r="N569" s="414"/>
      <c r="O569" s="414"/>
      <c r="P569" s="414"/>
      <c r="Q569" s="414"/>
      <c r="R569" s="101">
        <f t="shared" si="8"/>
        <v>0</v>
      </c>
    </row>
    <row r="570" spans="3:18" ht="14.5" thickBot="1" x14ac:dyDescent="0.4">
      <c r="C570" s="105">
        <f>'Everyday Formulas'!I573</f>
        <v>0</v>
      </c>
      <c r="D570" s="85"/>
      <c r="E570" s="100">
        <f>'Everyday Formulas'!P573</f>
        <v>0</v>
      </c>
      <c r="F570" s="415"/>
      <c r="G570" s="415"/>
      <c r="H570" s="411"/>
      <c r="I570" s="411"/>
      <c r="J570" s="415"/>
      <c r="K570" s="415"/>
      <c r="L570" s="415"/>
      <c r="M570" s="415"/>
      <c r="N570" s="414"/>
      <c r="O570" s="414"/>
      <c r="P570" s="414"/>
      <c r="Q570" s="414"/>
      <c r="R570" s="101">
        <f t="shared" si="8"/>
        <v>0</v>
      </c>
    </row>
    <row r="571" spans="3:18" ht="14.5" thickBot="1" x14ac:dyDescent="0.4">
      <c r="C571" s="105">
        <f>'Everyday Formulas'!I574</f>
        <v>0</v>
      </c>
      <c r="D571" s="85"/>
      <c r="E571" s="100">
        <f>'Everyday Formulas'!P574</f>
        <v>0</v>
      </c>
      <c r="F571" s="415"/>
      <c r="G571" s="415"/>
      <c r="H571" s="411"/>
      <c r="I571" s="411"/>
      <c r="J571" s="415"/>
      <c r="K571" s="415"/>
      <c r="L571" s="415"/>
      <c r="M571" s="415"/>
      <c r="N571" s="414"/>
      <c r="O571" s="414"/>
      <c r="P571" s="414"/>
      <c r="Q571" s="414"/>
      <c r="R571" s="101">
        <f t="shared" si="8"/>
        <v>0</v>
      </c>
    </row>
    <row r="572" spans="3:18" ht="14.5" thickBot="1" x14ac:dyDescent="0.4">
      <c r="C572" s="105">
        <f>'Everyday Formulas'!I575</f>
        <v>0</v>
      </c>
      <c r="D572" s="85"/>
      <c r="E572" s="100">
        <f>'Everyday Formulas'!P575</f>
        <v>0</v>
      </c>
      <c r="F572" s="415"/>
      <c r="G572" s="415"/>
      <c r="H572" s="411"/>
      <c r="I572" s="411"/>
      <c r="J572" s="415"/>
      <c r="K572" s="415"/>
      <c r="L572" s="415"/>
      <c r="M572" s="415"/>
      <c r="N572" s="414"/>
      <c r="O572" s="414"/>
      <c r="P572" s="414"/>
      <c r="Q572" s="414"/>
      <c r="R572" s="101">
        <f t="shared" si="8"/>
        <v>0</v>
      </c>
    </row>
    <row r="573" spans="3:18" ht="14.5" thickBot="1" x14ac:dyDescent="0.4">
      <c r="C573" s="105">
        <f>'Everyday Formulas'!I576</f>
        <v>0</v>
      </c>
      <c r="D573" s="85"/>
      <c r="E573" s="100">
        <f>'Everyday Formulas'!P576</f>
        <v>0</v>
      </c>
      <c r="F573" s="415"/>
      <c r="G573" s="415"/>
      <c r="H573" s="411"/>
      <c r="I573" s="411"/>
      <c r="J573" s="415"/>
      <c r="K573" s="415"/>
      <c r="L573" s="415"/>
      <c r="M573" s="415"/>
      <c r="N573" s="414"/>
      <c r="O573" s="414"/>
      <c r="P573" s="414"/>
      <c r="Q573" s="414"/>
      <c r="R573" s="101">
        <f t="shared" si="8"/>
        <v>0</v>
      </c>
    </row>
    <row r="574" spans="3:18" ht="14.5" thickBot="1" x14ac:dyDescent="0.4">
      <c r="C574" s="105">
        <f>'Everyday Formulas'!I577</f>
        <v>0</v>
      </c>
      <c r="D574" s="85"/>
      <c r="E574" s="100">
        <f>'Everyday Formulas'!P577</f>
        <v>0</v>
      </c>
      <c r="F574" s="415"/>
      <c r="G574" s="415"/>
      <c r="H574" s="411"/>
      <c r="I574" s="411"/>
      <c r="J574" s="415"/>
      <c r="K574" s="415"/>
      <c r="L574" s="415"/>
      <c r="M574" s="415"/>
      <c r="N574" s="414"/>
      <c r="O574" s="414"/>
      <c r="P574" s="414"/>
      <c r="Q574" s="414"/>
      <c r="R574" s="101">
        <f t="shared" si="8"/>
        <v>0</v>
      </c>
    </row>
    <row r="575" spans="3:18" ht="14.5" thickBot="1" x14ac:dyDescent="0.4">
      <c r="C575" s="105">
        <f>'Everyday Formulas'!I578</f>
        <v>0</v>
      </c>
      <c r="D575" s="85"/>
      <c r="E575" s="100">
        <f>'Everyday Formulas'!P578</f>
        <v>0</v>
      </c>
      <c r="F575" s="415"/>
      <c r="G575" s="415"/>
      <c r="H575" s="411"/>
      <c r="I575" s="411"/>
      <c r="J575" s="415"/>
      <c r="K575" s="415"/>
      <c r="L575" s="415"/>
      <c r="M575" s="415"/>
      <c r="N575" s="414"/>
      <c r="O575" s="414"/>
      <c r="P575" s="414"/>
      <c r="Q575" s="414"/>
      <c r="R575" s="101">
        <f t="shared" si="8"/>
        <v>0</v>
      </c>
    </row>
    <row r="576" spans="3:18" ht="14.5" thickBot="1" x14ac:dyDescent="0.4">
      <c r="C576" s="105">
        <f>'Everyday Formulas'!I579</f>
        <v>0</v>
      </c>
      <c r="D576" s="85"/>
      <c r="E576" s="100">
        <f>'Everyday Formulas'!P579</f>
        <v>0</v>
      </c>
      <c r="F576" s="415"/>
      <c r="G576" s="415"/>
      <c r="H576" s="411"/>
      <c r="I576" s="411"/>
      <c r="J576" s="415"/>
      <c r="K576" s="415"/>
      <c r="L576" s="415"/>
      <c r="M576" s="415"/>
      <c r="N576" s="414"/>
      <c r="O576" s="414"/>
      <c r="P576" s="414"/>
      <c r="Q576" s="414"/>
      <c r="R576" s="101">
        <f t="shared" si="8"/>
        <v>0</v>
      </c>
    </row>
    <row r="577" spans="3:18" ht="14.5" thickBot="1" x14ac:dyDescent="0.4">
      <c r="C577" s="105">
        <f>'Everyday Formulas'!I580</f>
        <v>0</v>
      </c>
      <c r="D577" s="85"/>
      <c r="E577" s="100">
        <f>'Everyday Formulas'!P580</f>
        <v>0</v>
      </c>
      <c r="F577" s="415"/>
      <c r="G577" s="415"/>
      <c r="H577" s="411"/>
      <c r="I577" s="411"/>
      <c r="J577" s="415"/>
      <c r="K577" s="415"/>
      <c r="L577" s="415"/>
      <c r="M577" s="415"/>
      <c r="N577" s="414"/>
      <c r="O577" s="414"/>
      <c r="P577" s="414"/>
      <c r="Q577" s="414"/>
      <c r="R577" s="101">
        <f t="shared" si="8"/>
        <v>0</v>
      </c>
    </row>
    <row r="578" spans="3:18" ht="14.5" thickBot="1" x14ac:dyDescent="0.4">
      <c r="C578" s="105">
        <f>'Everyday Formulas'!I581</f>
        <v>0</v>
      </c>
      <c r="D578" s="85"/>
      <c r="E578" s="100">
        <f>'Everyday Formulas'!P581</f>
        <v>0</v>
      </c>
      <c r="F578" s="415"/>
      <c r="G578" s="415"/>
      <c r="H578" s="411"/>
      <c r="I578" s="411"/>
      <c r="J578" s="415"/>
      <c r="K578" s="415"/>
      <c r="L578" s="415"/>
      <c r="M578" s="415"/>
      <c r="N578" s="414"/>
      <c r="O578" s="414"/>
      <c r="P578" s="414"/>
      <c r="Q578" s="414"/>
      <c r="R578" s="101">
        <f t="shared" si="8"/>
        <v>0</v>
      </c>
    </row>
    <row r="579" spans="3:18" ht="14.5" thickBot="1" x14ac:dyDescent="0.4">
      <c r="C579" s="105">
        <f>'Everyday Formulas'!I582</f>
        <v>0</v>
      </c>
      <c r="D579" s="85"/>
      <c r="E579" s="100">
        <f>'Everyday Formulas'!P582</f>
        <v>0</v>
      </c>
      <c r="F579" s="415"/>
      <c r="G579" s="415"/>
      <c r="H579" s="411"/>
      <c r="I579" s="411"/>
      <c r="J579" s="415"/>
      <c r="K579" s="415"/>
      <c r="L579" s="415"/>
      <c r="M579" s="415"/>
      <c r="N579" s="414"/>
      <c r="O579" s="414"/>
      <c r="P579" s="414"/>
      <c r="Q579" s="414"/>
      <c r="R579" s="101">
        <f t="shared" si="8"/>
        <v>0</v>
      </c>
    </row>
    <row r="580" spans="3:18" ht="14.5" thickBot="1" x14ac:dyDescent="0.4">
      <c r="C580" s="105">
        <f>'Everyday Formulas'!I583</f>
        <v>0</v>
      </c>
      <c r="D580" s="85"/>
      <c r="E580" s="100">
        <f>'Everyday Formulas'!P583</f>
        <v>0</v>
      </c>
      <c r="F580" s="415"/>
      <c r="G580" s="415"/>
      <c r="H580" s="411"/>
      <c r="I580" s="411"/>
      <c r="J580" s="415"/>
      <c r="K580" s="415"/>
      <c r="L580" s="415"/>
      <c r="M580" s="415"/>
      <c r="N580" s="414"/>
      <c r="O580" s="414"/>
      <c r="P580" s="414"/>
      <c r="Q580" s="414"/>
      <c r="R580" s="101">
        <f t="shared" si="8"/>
        <v>0</v>
      </c>
    </row>
    <row r="581" spans="3:18" ht="14.5" thickBot="1" x14ac:dyDescent="0.4">
      <c r="C581" s="105">
        <f>'Everyday Formulas'!I584</f>
        <v>0</v>
      </c>
      <c r="D581" s="85"/>
      <c r="E581" s="100">
        <f>'Everyday Formulas'!P584</f>
        <v>0</v>
      </c>
      <c r="F581" s="415"/>
      <c r="G581" s="415"/>
      <c r="H581" s="411"/>
      <c r="I581" s="411"/>
      <c r="J581" s="415"/>
      <c r="K581" s="415"/>
      <c r="L581" s="415"/>
      <c r="M581" s="415"/>
      <c r="N581" s="414"/>
      <c r="O581" s="414"/>
      <c r="P581" s="414"/>
      <c r="Q581" s="414"/>
      <c r="R581" s="101">
        <f t="shared" si="8"/>
        <v>0</v>
      </c>
    </row>
    <row r="582" spans="3:18" ht="14.5" thickBot="1" x14ac:dyDescent="0.4">
      <c r="C582" s="105">
        <f>'Everyday Formulas'!I585</f>
        <v>0</v>
      </c>
      <c r="D582" s="85"/>
      <c r="E582" s="100">
        <f>'Everyday Formulas'!P585</f>
        <v>0</v>
      </c>
      <c r="F582" s="415"/>
      <c r="G582" s="415"/>
      <c r="H582" s="411"/>
      <c r="I582" s="411"/>
      <c r="J582" s="415"/>
      <c r="K582" s="415"/>
      <c r="L582" s="415"/>
      <c r="M582" s="415"/>
      <c r="N582" s="414"/>
      <c r="O582" s="414"/>
      <c r="P582" s="414"/>
      <c r="Q582" s="414"/>
      <c r="R582" s="101">
        <f t="shared" si="8"/>
        <v>0</v>
      </c>
    </row>
    <row r="583" spans="3:18" ht="14.5" thickBot="1" x14ac:dyDescent="0.4">
      <c r="C583" s="105">
        <f>'Everyday Formulas'!I586</f>
        <v>0</v>
      </c>
      <c r="D583" s="85"/>
      <c r="E583" s="100">
        <f>'Everyday Formulas'!P586</f>
        <v>0</v>
      </c>
      <c r="F583" s="415"/>
      <c r="G583" s="415"/>
      <c r="H583" s="411"/>
      <c r="I583" s="411"/>
      <c r="J583" s="415"/>
      <c r="K583" s="415"/>
      <c r="L583" s="415"/>
      <c r="M583" s="415"/>
      <c r="N583" s="414"/>
      <c r="O583" s="414"/>
      <c r="P583" s="414"/>
      <c r="Q583" s="414"/>
      <c r="R583" s="101">
        <f t="shared" si="8"/>
        <v>0</v>
      </c>
    </row>
    <row r="584" spans="3:18" ht="14.5" thickBot="1" x14ac:dyDescent="0.4">
      <c r="C584" s="105">
        <f>'Everyday Formulas'!I587</f>
        <v>0</v>
      </c>
      <c r="D584" s="85"/>
      <c r="E584" s="100">
        <f>'Everyday Formulas'!P587</f>
        <v>0</v>
      </c>
      <c r="F584" s="415"/>
      <c r="G584" s="415"/>
      <c r="H584" s="411"/>
      <c r="I584" s="411"/>
      <c r="J584" s="415"/>
      <c r="K584" s="415"/>
      <c r="L584" s="415"/>
      <c r="M584" s="415"/>
      <c r="N584" s="414"/>
      <c r="O584" s="414"/>
      <c r="P584" s="414"/>
      <c r="Q584" s="414"/>
      <c r="R584" s="101">
        <f t="shared" si="8"/>
        <v>0</v>
      </c>
    </row>
    <row r="585" spans="3:18" ht="14.5" thickBot="1" x14ac:dyDescent="0.4">
      <c r="C585" s="105">
        <f>'Everyday Formulas'!I588</f>
        <v>0</v>
      </c>
      <c r="D585" s="85"/>
      <c r="E585" s="100">
        <f>'Everyday Formulas'!P588</f>
        <v>0</v>
      </c>
      <c r="F585" s="415"/>
      <c r="G585" s="415"/>
      <c r="H585" s="411"/>
      <c r="I585" s="411"/>
      <c r="J585" s="415"/>
      <c r="K585" s="415"/>
      <c r="L585" s="415"/>
      <c r="M585" s="415"/>
      <c r="N585" s="414"/>
      <c r="O585" s="414"/>
      <c r="P585" s="414"/>
      <c r="Q585" s="414"/>
      <c r="R585" s="101">
        <f t="shared" si="8"/>
        <v>0</v>
      </c>
    </row>
    <row r="586" spans="3:18" ht="14.5" thickBot="1" x14ac:dyDescent="0.4">
      <c r="C586" s="105">
        <f>'Everyday Formulas'!I589</f>
        <v>0</v>
      </c>
      <c r="D586" s="85"/>
      <c r="E586" s="100">
        <f>'Everyday Formulas'!P589</f>
        <v>0</v>
      </c>
      <c r="F586" s="415"/>
      <c r="G586" s="415"/>
      <c r="H586" s="411"/>
      <c r="I586" s="411"/>
      <c r="J586" s="415"/>
      <c r="K586" s="415"/>
      <c r="L586" s="415"/>
      <c r="M586" s="415"/>
      <c r="N586" s="414"/>
      <c r="O586" s="414"/>
      <c r="P586" s="414"/>
      <c r="Q586" s="414"/>
      <c r="R586" s="101">
        <f t="shared" si="8"/>
        <v>0</v>
      </c>
    </row>
    <row r="587" spans="3:18" ht="14.5" thickBot="1" x14ac:dyDescent="0.4">
      <c r="C587" s="105">
        <f>'Everyday Formulas'!I590</f>
        <v>0</v>
      </c>
      <c r="D587" s="85"/>
      <c r="E587" s="100">
        <f>'Everyday Formulas'!P590</f>
        <v>0</v>
      </c>
      <c r="F587" s="415"/>
      <c r="G587" s="415"/>
      <c r="H587" s="411"/>
      <c r="I587" s="411"/>
      <c r="J587" s="415"/>
      <c r="K587" s="415"/>
      <c r="L587" s="415"/>
      <c r="M587" s="415"/>
      <c r="N587" s="414"/>
      <c r="O587" s="414"/>
      <c r="P587" s="414"/>
      <c r="Q587" s="414"/>
      <c r="R587" s="101">
        <f t="shared" si="8"/>
        <v>0</v>
      </c>
    </row>
    <row r="588" spans="3:18" ht="14.5" thickBot="1" x14ac:dyDescent="0.4">
      <c r="C588" s="105">
        <f>'Everyday Formulas'!I591</f>
        <v>0</v>
      </c>
      <c r="D588" s="85"/>
      <c r="E588" s="100">
        <f>'Everyday Formulas'!P591</f>
        <v>0</v>
      </c>
      <c r="F588" s="415"/>
      <c r="G588" s="415"/>
      <c r="H588" s="411"/>
      <c r="I588" s="411"/>
      <c r="J588" s="415"/>
      <c r="K588" s="415"/>
      <c r="L588" s="415"/>
      <c r="M588" s="415"/>
      <c r="N588" s="414"/>
      <c r="O588" s="414"/>
      <c r="P588" s="414"/>
      <c r="Q588" s="414"/>
      <c r="R588" s="101">
        <f t="shared" si="8"/>
        <v>0</v>
      </c>
    </row>
    <row r="589" spans="3:18" ht="14.5" thickBot="1" x14ac:dyDescent="0.4">
      <c r="C589" s="105">
        <f>'Everyday Formulas'!I592</f>
        <v>0</v>
      </c>
      <c r="D589" s="85"/>
      <c r="E589" s="100">
        <f>'Everyday Formulas'!P592</f>
        <v>0</v>
      </c>
      <c r="F589" s="415"/>
      <c r="G589" s="415"/>
      <c r="H589" s="411"/>
      <c r="I589" s="411"/>
      <c r="J589" s="415"/>
      <c r="K589" s="415"/>
      <c r="L589" s="415"/>
      <c r="M589" s="415"/>
      <c r="N589" s="414"/>
      <c r="O589" s="414"/>
      <c r="P589" s="414"/>
      <c r="Q589" s="414"/>
      <c r="R589" s="101">
        <f t="shared" ref="R589:R652" si="9">(IF(F589&lt;&gt;"",1.5,0))+(IF(H589&lt;&gt;"",1.5,0))+(IF(J589&lt;&gt;"",1.5,0))+(IF(L589&lt;&gt;"",3,0))+(IF(N589&lt;&gt;"",3,0))+(IF(P589="YES",3,0))+(IF(H589="*no role*",-1.5,0))</f>
        <v>0</v>
      </c>
    </row>
    <row r="590" spans="3:18" ht="14.5" thickBot="1" x14ac:dyDescent="0.4">
      <c r="C590" s="105">
        <f>'Everyday Formulas'!I593</f>
        <v>0</v>
      </c>
      <c r="D590" s="85"/>
      <c r="E590" s="100">
        <f>'Everyday Formulas'!P593</f>
        <v>0</v>
      </c>
      <c r="F590" s="415"/>
      <c r="G590" s="415"/>
      <c r="H590" s="411"/>
      <c r="I590" s="411"/>
      <c r="J590" s="415"/>
      <c r="K590" s="415"/>
      <c r="L590" s="415"/>
      <c r="M590" s="415"/>
      <c r="N590" s="414"/>
      <c r="O590" s="414"/>
      <c r="P590" s="414"/>
      <c r="Q590" s="414"/>
      <c r="R590" s="101">
        <f t="shared" si="9"/>
        <v>0</v>
      </c>
    </row>
    <row r="591" spans="3:18" ht="14.5" thickBot="1" x14ac:dyDescent="0.4">
      <c r="C591" s="105">
        <f>'Everyday Formulas'!I594</f>
        <v>0</v>
      </c>
      <c r="D591" s="85"/>
      <c r="E591" s="100">
        <f>'Everyday Formulas'!P594</f>
        <v>0</v>
      </c>
      <c r="F591" s="415"/>
      <c r="G591" s="415"/>
      <c r="H591" s="411"/>
      <c r="I591" s="411"/>
      <c r="J591" s="415"/>
      <c r="K591" s="415"/>
      <c r="L591" s="415"/>
      <c r="M591" s="415"/>
      <c r="N591" s="414"/>
      <c r="O591" s="414"/>
      <c r="P591" s="414"/>
      <c r="Q591" s="414"/>
      <c r="R591" s="101">
        <f t="shared" si="9"/>
        <v>0</v>
      </c>
    </row>
    <row r="592" spans="3:18" ht="14.5" thickBot="1" x14ac:dyDescent="0.4">
      <c r="C592" s="105">
        <f>'Everyday Formulas'!I595</f>
        <v>0</v>
      </c>
      <c r="D592" s="85"/>
      <c r="E592" s="100">
        <f>'Everyday Formulas'!P595</f>
        <v>0</v>
      </c>
      <c r="F592" s="415"/>
      <c r="G592" s="415"/>
      <c r="H592" s="411"/>
      <c r="I592" s="411"/>
      <c r="J592" s="415"/>
      <c r="K592" s="415"/>
      <c r="L592" s="415"/>
      <c r="M592" s="415"/>
      <c r="N592" s="414"/>
      <c r="O592" s="414"/>
      <c r="P592" s="414"/>
      <c r="Q592" s="414"/>
      <c r="R592" s="101">
        <f t="shared" si="9"/>
        <v>0</v>
      </c>
    </row>
    <row r="593" spans="3:18" ht="14.5" thickBot="1" x14ac:dyDescent="0.4">
      <c r="C593" s="105">
        <f>'Everyday Formulas'!I596</f>
        <v>0</v>
      </c>
      <c r="D593" s="85"/>
      <c r="E593" s="100">
        <f>'Everyday Formulas'!P596</f>
        <v>0</v>
      </c>
      <c r="F593" s="415"/>
      <c r="G593" s="415"/>
      <c r="H593" s="411"/>
      <c r="I593" s="411"/>
      <c r="J593" s="415"/>
      <c r="K593" s="415"/>
      <c r="L593" s="415"/>
      <c r="M593" s="415"/>
      <c r="N593" s="414"/>
      <c r="O593" s="414"/>
      <c r="P593" s="414"/>
      <c r="Q593" s="414"/>
      <c r="R593" s="101">
        <f t="shared" si="9"/>
        <v>0</v>
      </c>
    </row>
    <row r="594" spans="3:18" ht="14.5" thickBot="1" x14ac:dyDescent="0.4">
      <c r="C594" s="105">
        <f>'Everyday Formulas'!I597</f>
        <v>0</v>
      </c>
      <c r="D594" s="85"/>
      <c r="E594" s="100">
        <f>'Everyday Formulas'!P597</f>
        <v>0</v>
      </c>
      <c r="F594" s="415"/>
      <c r="G594" s="415"/>
      <c r="H594" s="411"/>
      <c r="I594" s="411"/>
      <c r="J594" s="415"/>
      <c r="K594" s="415"/>
      <c r="L594" s="415"/>
      <c r="M594" s="415"/>
      <c r="N594" s="414"/>
      <c r="O594" s="414"/>
      <c r="P594" s="414"/>
      <c r="Q594" s="414"/>
      <c r="R594" s="101">
        <f t="shared" si="9"/>
        <v>0</v>
      </c>
    </row>
    <row r="595" spans="3:18" ht="14.5" thickBot="1" x14ac:dyDescent="0.4">
      <c r="C595" s="105">
        <f>'Everyday Formulas'!I598</f>
        <v>0</v>
      </c>
      <c r="D595" s="85"/>
      <c r="E595" s="100">
        <f>'Everyday Formulas'!P598</f>
        <v>0</v>
      </c>
      <c r="F595" s="415"/>
      <c r="G595" s="415"/>
      <c r="H595" s="411"/>
      <c r="I595" s="411"/>
      <c r="J595" s="415"/>
      <c r="K595" s="415"/>
      <c r="L595" s="415"/>
      <c r="M595" s="415"/>
      <c r="N595" s="414"/>
      <c r="O595" s="414"/>
      <c r="P595" s="414"/>
      <c r="Q595" s="414"/>
      <c r="R595" s="101">
        <f t="shared" si="9"/>
        <v>0</v>
      </c>
    </row>
    <row r="596" spans="3:18" ht="14.5" thickBot="1" x14ac:dyDescent="0.4">
      <c r="C596" s="105">
        <f>'Everyday Formulas'!I599</f>
        <v>0</v>
      </c>
      <c r="D596" s="85"/>
      <c r="E596" s="100">
        <f>'Everyday Formulas'!P599</f>
        <v>0</v>
      </c>
      <c r="F596" s="415"/>
      <c r="G596" s="415"/>
      <c r="H596" s="411"/>
      <c r="I596" s="411"/>
      <c r="J596" s="415"/>
      <c r="K596" s="415"/>
      <c r="L596" s="415"/>
      <c r="M596" s="415"/>
      <c r="N596" s="414"/>
      <c r="O596" s="414"/>
      <c r="P596" s="414"/>
      <c r="Q596" s="414"/>
      <c r="R596" s="101">
        <f t="shared" si="9"/>
        <v>0</v>
      </c>
    </row>
    <row r="597" spans="3:18" ht="14.5" thickBot="1" x14ac:dyDescent="0.4">
      <c r="C597" s="105">
        <f>'Everyday Formulas'!I600</f>
        <v>0</v>
      </c>
      <c r="D597" s="85"/>
      <c r="E597" s="100">
        <f>'Everyday Formulas'!P600</f>
        <v>0</v>
      </c>
      <c r="F597" s="415"/>
      <c r="G597" s="415"/>
      <c r="H597" s="411"/>
      <c r="I597" s="411"/>
      <c r="J597" s="415"/>
      <c r="K597" s="415"/>
      <c r="L597" s="415"/>
      <c r="M597" s="415"/>
      <c r="N597" s="414"/>
      <c r="O597" s="414"/>
      <c r="P597" s="414"/>
      <c r="Q597" s="414"/>
      <c r="R597" s="101">
        <f t="shared" si="9"/>
        <v>0</v>
      </c>
    </row>
    <row r="598" spans="3:18" ht="14.5" thickBot="1" x14ac:dyDescent="0.4">
      <c r="C598" s="105">
        <f>'Everyday Formulas'!I601</f>
        <v>0</v>
      </c>
      <c r="D598" s="85"/>
      <c r="E598" s="100">
        <f>'Everyday Formulas'!P601</f>
        <v>0</v>
      </c>
      <c r="F598" s="415"/>
      <c r="G598" s="415"/>
      <c r="H598" s="411"/>
      <c r="I598" s="411"/>
      <c r="J598" s="415"/>
      <c r="K598" s="415"/>
      <c r="L598" s="415"/>
      <c r="M598" s="415"/>
      <c r="N598" s="414"/>
      <c r="O598" s="414"/>
      <c r="P598" s="414"/>
      <c r="Q598" s="414"/>
      <c r="R598" s="101">
        <f t="shared" si="9"/>
        <v>0</v>
      </c>
    </row>
    <row r="599" spans="3:18" ht="14.5" thickBot="1" x14ac:dyDescent="0.4">
      <c r="C599" s="105">
        <f>'Everyday Formulas'!I602</f>
        <v>0</v>
      </c>
      <c r="D599" s="85"/>
      <c r="E599" s="100">
        <f>'Everyday Formulas'!P602</f>
        <v>0</v>
      </c>
      <c r="F599" s="415"/>
      <c r="G599" s="415"/>
      <c r="H599" s="411"/>
      <c r="I599" s="411"/>
      <c r="J599" s="415"/>
      <c r="K599" s="415"/>
      <c r="L599" s="415"/>
      <c r="M599" s="415"/>
      <c r="N599" s="414"/>
      <c r="O599" s="414"/>
      <c r="P599" s="414"/>
      <c r="Q599" s="414"/>
      <c r="R599" s="101">
        <f t="shared" si="9"/>
        <v>0</v>
      </c>
    </row>
    <row r="600" spans="3:18" ht="14.5" thickBot="1" x14ac:dyDescent="0.4">
      <c r="C600" s="105">
        <f>'Everyday Formulas'!I603</f>
        <v>0</v>
      </c>
      <c r="D600" s="85"/>
      <c r="E600" s="100">
        <f>'Everyday Formulas'!P603</f>
        <v>0</v>
      </c>
      <c r="F600" s="415"/>
      <c r="G600" s="415"/>
      <c r="H600" s="411"/>
      <c r="I600" s="411"/>
      <c r="J600" s="415"/>
      <c r="K600" s="415"/>
      <c r="L600" s="415"/>
      <c r="M600" s="415"/>
      <c r="N600" s="414"/>
      <c r="O600" s="414"/>
      <c r="P600" s="414"/>
      <c r="Q600" s="414"/>
      <c r="R600" s="101">
        <f t="shared" si="9"/>
        <v>0</v>
      </c>
    </row>
    <row r="601" spans="3:18" ht="14.5" thickBot="1" x14ac:dyDescent="0.4">
      <c r="C601" s="105">
        <f>'Everyday Formulas'!I604</f>
        <v>0</v>
      </c>
      <c r="D601" s="85"/>
      <c r="E601" s="100">
        <f>'Everyday Formulas'!P604</f>
        <v>0</v>
      </c>
      <c r="F601" s="415"/>
      <c r="G601" s="415"/>
      <c r="H601" s="411"/>
      <c r="I601" s="411"/>
      <c r="J601" s="415"/>
      <c r="K601" s="415"/>
      <c r="L601" s="415"/>
      <c r="M601" s="415"/>
      <c r="N601" s="414"/>
      <c r="O601" s="414"/>
      <c r="P601" s="414"/>
      <c r="Q601" s="414"/>
      <c r="R601" s="101">
        <f t="shared" si="9"/>
        <v>0</v>
      </c>
    </row>
    <row r="602" spans="3:18" ht="14.5" thickBot="1" x14ac:dyDescent="0.4">
      <c r="C602" s="105">
        <f>'Everyday Formulas'!I605</f>
        <v>0</v>
      </c>
      <c r="D602" s="85"/>
      <c r="E602" s="100">
        <f>'Everyday Formulas'!P605</f>
        <v>0</v>
      </c>
      <c r="F602" s="415"/>
      <c r="G602" s="415"/>
      <c r="H602" s="411"/>
      <c r="I602" s="411"/>
      <c r="J602" s="415"/>
      <c r="K602" s="415"/>
      <c r="L602" s="415"/>
      <c r="M602" s="415"/>
      <c r="N602" s="414"/>
      <c r="O602" s="414"/>
      <c r="P602" s="414"/>
      <c r="Q602" s="414"/>
      <c r="R602" s="101">
        <f t="shared" si="9"/>
        <v>0</v>
      </c>
    </row>
    <row r="603" spans="3:18" ht="14.5" thickBot="1" x14ac:dyDescent="0.4">
      <c r="C603" s="105">
        <f>'Everyday Formulas'!I606</f>
        <v>0</v>
      </c>
      <c r="D603" s="85"/>
      <c r="E603" s="100">
        <f>'Everyday Formulas'!P606</f>
        <v>0</v>
      </c>
      <c r="F603" s="415"/>
      <c r="G603" s="415"/>
      <c r="H603" s="411"/>
      <c r="I603" s="411"/>
      <c r="J603" s="415"/>
      <c r="K603" s="415"/>
      <c r="L603" s="415"/>
      <c r="M603" s="415"/>
      <c r="N603" s="414"/>
      <c r="O603" s="414"/>
      <c r="P603" s="414"/>
      <c r="Q603" s="414"/>
      <c r="R603" s="101">
        <f t="shared" si="9"/>
        <v>0</v>
      </c>
    </row>
    <row r="604" spans="3:18" ht="14.5" thickBot="1" x14ac:dyDescent="0.4">
      <c r="C604" s="105">
        <f>'Everyday Formulas'!I607</f>
        <v>0</v>
      </c>
      <c r="D604" s="85"/>
      <c r="E604" s="100">
        <f>'Everyday Formulas'!P607</f>
        <v>0</v>
      </c>
      <c r="F604" s="415"/>
      <c r="G604" s="415"/>
      <c r="H604" s="411"/>
      <c r="I604" s="411"/>
      <c r="J604" s="415"/>
      <c r="K604" s="415"/>
      <c r="L604" s="415"/>
      <c r="M604" s="415"/>
      <c r="N604" s="414"/>
      <c r="O604" s="414"/>
      <c r="P604" s="414"/>
      <c r="Q604" s="414"/>
      <c r="R604" s="101">
        <f t="shared" si="9"/>
        <v>0</v>
      </c>
    </row>
    <row r="605" spans="3:18" ht="14.5" thickBot="1" x14ac:dyDescent="0.4">
      <c r="C605" s="105">
        <f>'Everyday Formulas'!I608</f>
        <v>0</v>
      </c>
      <c r="D605" s="85"/>
      <c r="E605" s="100">
        <f>'Everyday Formulas'!P608</f>
        <v>0</v>
      </c>
      <c r="F605" s="415"/>
      <c r="G605" s="415"/>
      <c r="H605" s="411"/>
      <c r="I605" s="411"/>
      <c r="J605" s="415"/>
      <c r="K605" s="415"/>
      <c r="L605" s="415"/>
      <c r="M605" s="415"/>
      <c r="N605" s="414"/>
      <c r="O605" s="414"/>
      <c r="P605" s="414"/>
      <c r="Q605" s="414"/>
      <c r="R605" s="101">
        <f t="shared" si="9"/>
        <v>0</v>
      </c>
    </row>
    <row r="606" spans="3:18" ht="14.5" thickBot="1" x14ac:dyDescent="0.4">
      <c r="C606" s="105">
        <f>'Everyday Formulas'!I609</f>
        <v>0</v>
      </c>
      <c r="D606" s="85"/>
      <c r="E606" s="100">
        <f>'Everyday Formulas'!P609</f>
        <v>0</v>
      </c>
      <c r="F606" s="415"/>
      <c r="G606" s="415"/>
      <c r="H606" s="411"/>
      <c r="I606" s="411"/>
      <c r="J606" s="415"/>
      <c r="K606" s="415"/>
      <c r="L606" s="415"/>
      <c r="M606" s="415"/>
      <c r="N606" s="414"/>
      <c r="O606" s="414"/>
      <c r="P606" s="414"/>
      <c r="Q606" s="414"/>
      <c r="R606" s="101">
        <f t="shared" si="9"/>
        <v>0</v>
      </c>
    </row>
    <row r="607" spans="3:18" ht="14.5" thickBot="1" x14ac:dyDescent="0.4">
      <c r="C607" s="105">
        <f>'Everyday Formulas'!I610</f>
        <v>0</v>
      </c>
      <c r="D607" s="85"/>
      <c r="E607" s="100">
        <f>'Everyday Formulas'!P610</f>
        <v>0</v>
      </c>
      <c r="F607" s="415"/>
      <c r="G607" s="415"/>
      <c r="H607" s="411"/>
      <c r="I607" s="411"/>
      <c r="J607" s="415"/>
      <c r="K607" s="415"/>
      <c r="L607" s="415"/>
      <c r="M607" s="415"/>
      <c r="N607" s="414"/>
      <c r="O607" s="414"/>
      <c r="P607" s="414"/>
      <c r="Q607" s="414"/>
      <c r="R607" s="101">
        <f t="shared" si="9"/>
        <v>0</v>
      </c>
    </row>
    <row r="608" spans="3:18" ht="14.5" thickBot="1" x14ac:dyDescent="0.4">
      <c r="C608" s="105">
        <f>'Everyday Formulas'!I611</f>
        <v>0</v>
      </c>
      <c r="D608" s="85"/>
      <c r="E608" s="100">
        <f>'Everyday Formulas'!P611</f>
        <v>0</v>
      </c>
      <c r="F608" s="415"/>
      <c r="G608" s="415"/>
      <c r="H608" s="411"/>
      <c r="I608" s="411"/>
      <c r="J608" s="415"/>
      <c r="K608" s="415"/>
      <c r="L608" s="415"/>
      <c r="M608" s="415"/>
      <c r="N608" s="414"/>
      <c r="O608" s="414"/>
      <c r="P608" s="414"/>
      <c r="Q608" s="414"/>
      <c r="R608" s="101">
        <f t="shared" si="9"/>
        <v>0</v>
      </c>
    </row>
    <row r="609" spans="3:18" ht="14.5" thickBot="1" x14ac:dyDescent="0.4">
      <c r="C609" s="105">
        <f>'Everyday Formulas'!I612</f>
        <v>0</v>
      </c>
      <c r="D609" s="85"/>
      <c r="E609" s="100">
        <f>'Everyday Formulas'!P612</f>
        <v>0</v>
      </c>
      <c r="F609" s="415"/>
      <c r="G609" s="415"/>
      <c r="H609" s="411"/>
      <c r="I609" s="411"/>
      <c r="J609" s="415"/>
      <c r="K609" s="415"/>
      <c r="L609" s="415"/>
      <c r="M609" s="415"/>
      <c r="N609" s="414"/>
      <c r="O609" s="414"/>
      <c r="P609" s="414"/>
      <c r="Q609" s="414"/>
      <c r="R609" s="101">
        <f t="shared" si="9"/>
        <v>0</v>
      </c>
    </row>
    <row r="610" spans="3:18" ht="14.5" thickBot="1" x14ac:dyDescent="0.4">
      <c r="C610" s="105">
        <f>'Everyday Formulas'!I613</f>
        <v>0</v>
      </c>
      <c r="D610" s="85"/>
      <c r="E610" s="100">
        <f>'Everyday Formulas'!P613</f>
        <v>0</v>
      </c>
      <c r="F610" s="415"/>
      <c r="G610" s="415"/>
      <c r="H610" s="411"/>
      <c r="I610" s="411"/>
      <c r="J610" s="415"/>
      <c r="K610" s="415"/>
      <c r="L610" s="415"/>
      <c r="M610" s="415"/>
      <c r="N610" s="414"/>
      <c r="O610" s="414"/>
      <c r="P610" s="414"/>
      <c r="Q610" s="414"/>
      <c r="R610" s="101">
        <f t="shared" si="9"/>
        <v>0</v>
      </c>
    </row>
    <row r="611" spans="3:18" ht="14.5" thickBot="1" x14ac:dyDescent="0.4">
      <c r="C611" s="105">
        <f>'Everyday Formulas'!I614</f>
        <v>0</v>
      </c>
      <c r="D611" s="85"/>
      <c r="E611" s="100">
        <f>'Everyday Formulas'!P614</f>
        <v>0</v>
      </c>
      <c r="F611" s="415"/>
      <c r="G611" s="415"/>
      <c r="H611" s="411"/>
      <c r="I611" s="411"/>
      <c r="J611" s="415"/>
      <c r="K611" s="415"/>
      <c r="L611" s="415"/>
      <c r="M611" s="415"/>
      <c r="N611" s="414"/>
      <c r="O611" s="414"/>
      <c r="P611" s="414"/>
      <c r="Q611" s="414"/>
      <c r="R611" s="101">
        <f t="shared" si="9"/>
        <v>0</v>
      </c>
    </row>
    <row r="612" spans="3:18" ht="14.5" thickBot="1" x14ac:dyDescent="0.4">
      <c r="C612" s="105">
        <f>'Everyday Formulas'!I615</f>
        <v>0</v>
      </c>
      <c r="D612" s="85"/>
      <c r="E612" s="100">
        <f>'Everyday Formulas'!P615</f>
        <v>0</v>
      </c>
      <c r="F612" s="415"/>
      <c r="G612" s="415"/>
      <c r="H612" s="411"/>
      <c r="I612" s="411"/>
      <c r="J612" s="415"/>
      <c r="K612" s="415"/>
      <c r="L612" s="415"/>
      <c r="M612" s="415"/>
      <c r="N612" s="414"/>
      <c r="O612" s="414"/>
      <c r="P612" s="414"/>
      <c r="Q612" s="414"/>
      <c r="R612" s="101">
        <f t="shared" si="9"/>
        <v>0</v>
      </c>
    </row>
    <row r="613" spans="3:18" ht="14.5" thickBot="1" x14ac:dyDescent="0.4">
      <c r="C613" s="105">
        <f>'Everyday Formulas'!I616</f>
        <v>0</v>
      </c>
      <c r="D613" s="85"/>
      <c r="E613" s="100">
        <f>'Everyday Formulas'!P616</f>
        <v>0</v>
      </c>
      <c r="F613" s="415"/>
      <c r="G613" s="415"/>
      <c r="H613" s="411"/>
      <c r="I613" s="411"/>
      <c r="J613" s="415"/>
      <c r="K613" s="415"/>
      <c r="L613" s="415"/>
      <c r="M613" s="415"/>
      <c r="N613" s="414"/>
      <c r="O613" s="414"/>
      <c r="P613" s="414"/>
      <c r="Q613" s="414"/>
      <c r="R613" s="101">
        <f t="shared" si="9"/>
        <v>0</v>
      </c>
    </row>
    <row r="614" spans="3:18" ht="14.5" thickBot="1" x14ac:dyDescent="0.4">
      <c r="C614" s="105">
        <f>'Everyday Formulas'!I617</f>
        <v>0</v>
      </c>
      <c r="D614" s="85"/>
      <c r="E614" s="100">
        <f>'Everyday Formulas'!P617</f>
        <v>0</v>
      </c>
      <c r="F614" s="415"/>
      <c r="G614" s="415"/>
      <c r="H614" s="411"/>
      <c r="I614" s="411"/>
      <c r="J614" s="415"/>
      <c r="K614" s="415"/>
      <c r="L614" s="415"/>
      <c r="M614" s="415"/>
      <c r="N614" s="414"/>
      <c r="O614" s="414"/>
      <c r="P614" s="414"/>
      <c r="Q614" s="414"/>
      <c r="R614" s="101">
        <f t="shared" si="9"/>
        <v>0</v>
      </c>
    </row>
    <row r="615" spans="3:18" ht="14.5" thickBot="1" x14ac:dyDescent="0.4">
      <c r="C615" s="105">
        <f>'Everyday Formulas'!I618</f>
        <v>0</v>
      </c>
      <c r="D615" s="85"/>
      <c r="E615" s="100">
        <f>'Everyday Formulas'!P618</f>
        <v>0</v>
      </c>
      <c r="F615" s="415"/>
      <c r="G615" s="415"/>
      <c r="H615" s="411"/>
      <c r="I615" s="411"/>
      <c r="J615" s="415"/>
      <c r="K615" s="415"/>
      <c r="L615" s="415"/>
      <c r="M615" s="415"/>
      <c r="N615" s="414"/>
      <c r="O615" s="414"/>
      <c r="P615" s="414"/>
      <c r="Q615" s="414"/>
      <c r="R615" s="101">
        <f t="shared" si="9"/>
        <v>0</v>
      </c>
    </row>
    <row r="616" spans="3:18" ht="14.5" thickBot="1" x14ac:dyDescent="0.4">
      <c r="C616" s="105">
        <f>'Everyday Formulas'!I619</f>
        <v>0</v>
      </c>
      <c r="D616" s="85"/>
      <c r="E616" s="100">
        <f>'Everyday Formulas'!P619</f>
        <v>0</v>
      </c>
      <c r="F616" s="415"/>
      <c r="G616" s="415"/>
      <c r="H616" s="411"/>
      <c r="I616" s="411"/>
      <c r="J616" s="415"/>
      <c r="K616" s="415"/>
      <c r="L616" s="415"/>
      <c r="M616" s="415"/>
      <c r="N616" s="414"/>
      <c r="O616" s="414"/>
      <c r="P616" s="414"/>
      <c r="Q616" s="414"/>
      <c r="R616" s="101">
        <f t="shared" si="9"/>
        <v>0</v>
      </c>
    </row>
    <row r="617" spans="3:18" ht="14.5" thickBot="1" x14ac:dyDescent="0.4">
      <c r="C617" s="105">
        <f>'Everyday Formulas'!I620</f>
        <v>0</v>
      </c>
      <c r="D617" s="85"/>
      <c r="E617" s="100">
        <f>'Everyday Formulas'!P620</f>
        <v>0</v>
      </c>
      <c r="F617" s="415"/>
      <c r="G617" s="415"/>
      <c r="H617" s="411"/>
      <c r="I617" s="411"/>
      <c r="J617" s="415"/>
      <c r="K617" s="415"/>
      <c r="L617" s="415"/>
      <c r="M617" s="415"/>
      <c r="N617" s="414"/>
      <c r="O617" s="414"/>
      <c r="P617" s="414"/>
      <c r="Q617" s="414"/>
      <c r="R617" s="101">
        <f t="shared" si="9"/>
        <v>0</v>
      </c>
    </row>
    <row r="618" spans="3:18" ht="14.5" thickBot="1" x14ac:dyDescent="0.4">
      <c r="C618" s="105">
        <f>'Everyday Formulas'!I621</f>
        <v>0</v>
      </c>
      <c r="D618" s="85"/>
      <c r="E618" s="100">
        <f>'Everyday Formulas'!P621</f>
        <v>0</v>
      </c>
      <c r="F618" s="415"/>
      <c r="G618" s="415"/>
      <c r="H618" s="411"/>
      <c r="I618" s="411"/>
      <c r="J618" s="415"/>
      <c r="K618" s="415"/>
      <c r="L618" s="415"/>
      <c r="M618" s="415"/>
      <c r="N618" s="414"/>
      <c r="O618" s="414"/>
      <c r="P618" s="414"/>
      <c r="Q618" s="414"/>
      <c r="R618" s="101">
        <f t="shared" si="9"/>
        <v>0</v>
      </c>
    </row>
    <row r="619" spans="3:18" ht="14.5" thickBot="1" x14ac:dyDescent="0.4">
      <c r="C619" s="105">
        <f>'Everyday Formulas'!I622</f>
        <v>0</v>
      </c>
      <c r="D619" s="85"/>
      <c r="E619" s="100">
        <f>'Everyday Formulas'!P622</f>
        <v>0</v>
      </c>
      <c r="F619" s="415"/>
      <c r="G619" s="415"/>
      <c r="H619" s="411"/>
      <c r="I619" s="411"/>
      <c r="J619" s="415"/>
      <c r="K619" s="415"/>
      <c r="L619" s="415"/>
      <c r="M619" s="415"/>
      <c r="N619" s="414"/>
      <c r="O619" s="414"/>
      <c r="P619" s="414"/>
      <c r="Q619" s="414"/>
      <c r="R619" s="101">
        <f t="shared" si="9"/>
        <v>0</v>
      </c>
    </row>
    <row r="620" spans="3:18" ht="14.5" thickBot="1" x14ac:dyDescent="0.4">
      <c r="C620" s="105">
        <f>'Everyday Formulas'!I623</f>
        <v>0</v>
      </c>
      <c r="D620" s="85"/>
      <c r="E620" s="100">
        <f>'Everyday Formulas'!P623</f>
        <v>0</v>
      </c>
      <c r="F620" s="415"/>
      <c r="G620" s="415"/>
      <c r="H620" s="411"/>
      <c r="I620" s="411"/>
      <c r="J620" s="415"/>
      <c r="K620" s="415"/>
      <c r="L620" s="415"/>
      <c r="M620" s="415"/>
      <c r="N620" s="414"/>
      <c r="O620" s="414"/>
      <c r="P620" s="414"/>
      <c r="Q620" s="414"/>
      <c r="R620" s="101">
        <f t="shared" si="9"/>
        <v>0</v>
      </c>
    </row>
    <row r="621" spans="3:18" ht="14.5" thickBot="1" x14ac:dyDescent="0.4">
      <c r="C621" s="105">
        <f>'Everyday Formulas'!I624</f>
        <v>0</v>
      </c>
      <c r="D621" s="85"/>
      <c r="E621" s="100">
        <f>'Everyday Formulas'!P624</f>
        <v>0</v>
      </c>
      <c r="F621" s="415"/>
      <c r="G621" s="415"/>
      <c r="H621" s="411"/>
      <c r="I621" s="411"/>
      <c r="J621" s="415"/>
      <c r="K621" s="415"/>
      <c r="L621" s="415"/>
      <c r="M621" s="415"/>
      <c r="N621" s="414"/>
      <c r="O621" s="414"/>
      <c r="P621" s="414"/>
      <c r="Q621" s="414"/>
      <c r="R621" s="101">
        <f t="shared" si="9"/>
        <v>0</v>
      </c>
    </row>
    <row r="622" spans="3:18" ht="14.5" thickBot="1" x14ac:dyDescent="0.4">
      <c r="C622" s="105">
        <f>'Everyday Formulas'!I625</f>
        <v>0</v>
      </c>
      <c r="D622" s="85"/>
      <c r="E622" s="100">
        <f>'Everyday Formulas'!P625</f>
        <v>0</v>
      </c>
      <c r="F622" s="415"/>
      <c r="G622" s="415"/>
      <c r="H622" s="411"/>
      <c r="I622" s="411"/>
      <c r="J622" s="415"/>
      <c r="K622" s="415"/>
      <c r="L622" s="415"/>
      <c r="M622" s="415"/>
      <c r="N622" s="414"/>
      <c r="O622" s="414"/>
      <c r="P622" s="414"/>
      <c r="Q622" s="414"/>
      <c r="R622" s="101">
        <f t="shared" si="9"/>
        <v>0</v>
      </c>
    </row>
    <row r="623" spans="3:18" ht="14.5" thickBot="1" x14ac:dyDescent="0.4">
      <c r="C623" s="105">
        <f>'Everyday Formulas'!I626</f>
        <v>0</v>
      </c>
      <c r="D623" s="85"/>
      <c r="E623" s="100">
        <f>'Everyday Formulas'!P626</f>
        <v>0</v>
      </c>
      <c r="F623" s="415"/>
      <c r="G623" s="415"/>
      <c r="H623" s="411"/>
      <c r="I623" s="411"/>
      <c r="J623" s="415"/>
      <c r="K623" s="415"/>
      <c r="L623" s="415"/>
      <c r="M623" s="415"/>
      <c r="N623" s="414"/>
      <c r="O623" s="414"/>
      <c r="P623" s="414"/>
      <c r="Q623" s="414"/>
      <c r="R623" s="101">
        <f t="shared" si="9"/>
        <v>0</v>
      </c>
    </row>
    <row r="624" spans="3:18" ht="14.5" thickBot="1" x14ac:dyDescent="0.4">
      <c r="C624" s="105">
        <f>'Everyday Formulas'!I627</f>
        <v>0</v>
      </c>
      <c r="D624" s="85"/>
      <c r="E624" s="100">
        <f>'Everyday Formulas'!P627</f>
        <v>0</v>
      </c>
      <c r="F624" s="415"/>
      <c r="G624" s="415"/>
      <c r="H624" s="411"/>
      <c r="I624" s="411"/>
      <c r="J624" s="415"/>
      <c r="K624" s="415"/>
      <c r="L624" s="415"/>
      <c r="M624" s="415"/>
      <c r="N624" s="414"/>
      <c r="O624" s="414"/>
      <c r="P624" s="414"/>
      <c r="Q624" s="414"/>
      <c r="R624" s="101">
        <f t="shared" si="9"/>
        <v>0</v>
      </c>
    </row>
    <row r="625" spans="3:18" ht="14.5" thickBot="1" x14ac:dyDescent="0.4">
      <c r="C625" s="105">
        <f>'Everyday Formulas'!I628</f>
        <v>0</v>
      </c>
      <c r="D625" s="85"/>
      <c r="E625" s="100">
        <f>'Everyday Formulas'!P628</f>
        <v>0</v>
      </c>
      <c r="F625" s="415"/>
      <c r="G625" s="415"/>
      <c r="H625" s="411"/>
      <c r="I625" s="411"/>
      <c r="J625" s="415"/>
      <c r="K625" s="415"/>
      <c r="L625" s="415"/>
      <c r="M625" s="415"/>
      <c r="N625" s="414"/>
      <c r="O625" s="414"/>
      <c r="P625" s="414"/>
      <c r="Q625" s="414"/>
      <c r="R625" s="101">
        <f t="shared" si="9"/>
        <v>0</v>
      </c>
    </row>
    <row r="626" spans="3:18" ht="14.5" thickBot="1" x14ac:dyDescent="0.4">
      <c r="C626" s="105">
        <f>'Everyday Formulas'!I629</f>
        <v>0</v>
      </c>
      <c r="D626" s="85"/>
      <c r="E626" s="100">
        <f>'Everyday Formulas'!P629</f>
        <v>0</v>
      </c>
      <c r="F626" s="415"/>
      <c r="G626" s="415"/>
      <c r="H626" s="411"/>
      <c r="I626" s="411"/>
      <c r="J626" s="415"/>
      <c r="K626" s="415"/>
      <c r="L626" s="415"/>
      <c r="M626" s="415"/>
      <c r="N626" s="414"/>
      <c r="O626" s="414"/>
      <c r="P626" s="414"/>
      <c r="Q626" s="414"/>
      <c r="R626" s="101">
        <f t="shared" si="9"/>
        <v>0</v>
      </c>
    </row>
    <row r="627" spans="3:18" ht="14.5" thickBot="1" x14ac:dyDescent="0.4">
      <c r="C627" s="105">
        <f>'Everyday Formulas'!I630</f>
        <v>0</v>
      </c>
      <c r="D627" s="85"/>
      <c r="E627" s="100">
        <f>'Everyday Formulas'!P630</f>
        <v>0</v>
      </c>
      <c r="F627" s="415"/>
      <c r="G627" s="415"/>
      <c r="H627" s="411"/>
      <c r="I627" s="411"/>
      <c r="J627" s="415"/>
      <c r="K627" s="415"/>
      <c r="L627" s="415"/>
      <c r="M627" s="415"/>
      <c r="N627" s="414"/>
      <c r="O627" s="414"/>
      <c r="P627" s="414"/>
      <c r="Q627" s="414"/>
      <c r="R627" s="101">
        <f t="shared" si="9"/>
        <v>0</v>
      </c>
    </row>
    <row r="628" spans="3:18" ht="14.5" thickBot="1" x14ac:dyDescent="0.4">
      <c r="C628" s="105">
        <f>'Everyday Formulas'!I631</f>
        <v>0</v>
      </c>
      <c r="D628" s="85"/>
      <c r="E628" s="100">
        <f>'Everyday Formulas'!P631</f>
        <v>0</v>
      </c>
      <c r="F628" s="415"/>
      <c r="G628" s="415"/>
      <c r="H628" s="411"/>
      <c r="I628" s="411"/>
      <c r="J628" s="415"/>
      <c r="K628" s="415"/>
      <c r="L628" s="415"/>
      <c r="M628" s="415"/>
      <c r="N628" s="414"/>
      <c r="O628" s="414"/>
      <c r="P628" s="414"/>
      <c r="Q628" s="414"/>
      <c r="R628" s="101">
        <f t="shared" si="9"/>
        <v>0</v>
      </c>
    </row>
    <row r="629" spans="3:18" ht="14.5" thickBot="1" x14ac:dyDescent="0.4">
      <c r="C629" s="105">
        <f>'Everyday Formulas'!I632</f>
        <v>0</v>
      </c>
      <c r="D629" s="85"/>
      <c r="E629" s="100">
        <f>'Everyday Formulas'!P632</f>
        <v>0</v>
      </c>
      <c r="F629" s="415"/>
      <c r="G629" s="415"/>
      <c r="H629" s="411"/>
      <c r="I629" s="411"/>
      <c r="J629" s="415"/>
      <c r="K629" s="415"/>
      <c r="L629" s="415"/>
      <c r="M629" s="415"/>
      <c r="N629" s="414"/>
      <c r="O629" s="414"/>
      <c r="P629" s="414"/>
      <c r="Q629" s="414"/>
      <c r="R629" s="101">
        <f t="shared" si="9"/>
        <v>0</v>
      </c>
    </row>
    <row r="630" spans="3:18" ht="14.5" thickBot="1" x14ac:dyDescent="0.4">
      <c r="C630" s="105">
        <f>'Everyday Formulas'!I633</f>
        <v>0</v>
      </c>
      <c r="D630" s="85"/>
      <c r="E630" s="100">
        <f>'Everyday Formulas'!P633</f>
        <v>0</v>
      </c>
      <c r="F630" s="415"/>
      <c r="G630" s="415"/>
      <c r="H630" s="411"/>
      <c r="I630" s="411"/>
      <c r="J630" s="415"/>
      <c r="K630" s="415"/>
      <c r="L630" s="415"/>
      <c r="M630" s="415"/>
      <c r="N630" s="414"/>
      <c r="O630" s="414"/>
      <c r="P630" s="414"/>
      <c r="Q630" s="414"/>
      <c r="R630" s="101">
        <f t="shared" si="9"/>
        <v>0</v>
      </c>
    </row>
    <row r="631" spans="3:18" ht="14.5" thickBot="1" x14ac:dyDescent="0.4">
      <c r="C631" s="105">
        <f>'Everyday Formulas'!I634</f>
        <v>0</v>
      </c>
      <c r="D631" s="85"/>
      <c r="E631" s="100">
        <f>'Everyday Formulas'!P634</f>
        <v>0</v>
      </c>
      <c r="F631" s="415"/>
      <c r="G631" s="415"/>
      <c r="H631" s="411"/>
      <c r="I631" s="411"/>
      <c r="J631" s="415"/>
      <c r="K631" s="415"/>
      <c r="L631" s="415"/>
      <c r="M631" s="415"/>
      <c r="N631" s="414"/>
      <c r="O631" s="414"/>
      <c r="P631" s="414"/>
      <c r="Q631" s="414"/>
      <c r="R631" s="101">
        <f t="shared" si="9"/>
        <v>0</v>
      </c>
    </row>
    <row r="632" spans="3:18" ht="14.5" thickBot="1" x14ac:dyDescent="0.4">
      <c r="C632" s="105">
        <f>'Everyday Formulas'!I635</f>
        <v>0</v>
      </c>
      <c r="D632" s="85"/>
      <c r="E632" s="100">
        <f>'Everyday Formulas'!P635</f>
        <v>0</v>
      </c>
      <c r="F632" s="415"/>
      <c r="G632" s="415"/>
      <c r="H632" s="411"/>
      <c r="I632" s="411"/>
      <c r="J632" s="415"/>
      <c r="K632" s="415"/>
      <c r="L632" s="415"/>
      <c r="M632" s="415"/>
      <c r="N632" s="414"/>
      <c r="O632" s="414"/>
      <c r="P632" s="414"/>
      <c r="Q632" s="414"/>
      <c r="R632" s="101">
        <f t="shared" si="9"/>
        <v>0</v>
      </c>
    </row>
    <row r="633" spans="3:18" ht="14.5" thickBot="1" x14ac:dyDescent="0.4">
      <c r="C633" s="105">
        <f>'Everyday Formulas'!I636</f>
        <v>0</v>
      </c>
      <c r="D633" s="85"/>
      <c r="E633" s="100">
        <f>'Everyday Formulas'!P636</f>
        <v>0</v>
      </c>
      <c r="F633" s="415"/>
      <c r="G633" s="415"/>
      <c r="H633" s="411"/>
      <c r="I633" s="411"/>
      <c r="J633" s="415"/>
      <c r="K633" s="415"/>
      <c r="L633" s="415"/>
      <c r="M633" s="415"/>
      <c r="N633" s="414"/>
      <c r="O633" s="414"/>
      <c r="P633" s="414"/>
      <c r="Q633" s="414"/>
      <c r="R633" s="101">
        <f t="shared" si="9"/>
        <v>0</v>
      </c>
    </row>
    <row r="634" spans="3:18" ht="14.5" thickBot="1" x14ac:dyDescent="0.4">
      <c r="C634" s="105">
        <f>'Everyday Formulas'!I637</f>
        <v>0</v>
      </c>
      <c r="D634" s="85"/>
      <c r="E634" s="100">
        <f>'Everyday Formulas'!P637</f>
        <v>0</v>
      </c>
      <c r="F634" s="415"/>
      <c r="G634" s="415"/>
      <c r="H634" s="411"/>
      <c r="I634" s="411"/>
      <c r="J634" s="415"/>
      <c r="K634" s="415"/>
      <c r="L634" s="415"/>
      <c r="M634" s="415"/>
      <c r="N634" s="414"/>
      <c r="O634" s="414"/>
      <c r="P634" s="414"/>
      <c r="Q634" s="414"/>
      <c r="R634" s="101">
        <f t="shared" si="9"/>
        <v>0</v>
      </c>
    </row>
    <row r="635" spans="3:18" ht="14.5" thickBot="1" x14ac:dyDescent="0.4">
      <c r="C635" s="105">
        <f>'Everyday Formulas'!I638</f>
        <v>0</v>
      </c>
      <c r="D635" s="85"/>
      <c r="E635" s="100">
        <f>'Everyday Formulas'!P638</f>
        <v>0</v>
      </c>
      <c r="F635" s="415"/>
      <c r="G635" s="415"/>
      <c r="H635" s="411"/>
      <c r="I635" s="411"/>
      <c r="J635" s="415"/>
      <c r="K635" s="415"/>
      <c r="L635" s="415"/>
      <c r="M635" s="415"/>
      <c r="N635" s="414"/>
      <c r="O635" s="414"/>
      <c r="P635" s="414"/>
      <c r="Q635" s="414"/>
      <c r="R635" s="101">
        <f t="shared" si="9"/>
        <v>0</v>
      </c>
    </row>
    <row r="636" spans="3:18" ht="14.5" thickBot="1" x14ac:dyDescent="0.4">
      <c r="C636" s="105">
        <f>'Everyday Formulas'!I639</f>
        <v>0</v>
      </c>
      <c r="D636" s="85"/>
      <c r="E636" s="100">
        <f>'Everyday Formulas'!P639</f>
        <v>0</v>
      </c>
      <c r="F636" s="415"/>
      <c r="G636" s="415"/>
      <c r="H636" s="411"/>
      <c r="I636" s="411"/>
      <c r="J636" s="415"/>
      <c r="K636" s="415"/>
      <c r="L636" s="415"/>
      <c r="M636" s="415"/>
      <c r="N636" s="414"/>
      <c r="O636" s="414"/>
      <c r="P636" s="414"/>
      <c r="Q636" s="414"/>
      <c r="R636" s="101">
        <f t="shared" si="9"/>
        <v>0</v>
      </c>
    </row>
    <row r="637" spans="3:18" ht="14.5" thickBot="1" x14ac:dyDescent="0.4">
      <c r="C637" s="105">
        <f>'Everyday Formulas'!I640</f>
        <v>0</v>
      </c>
      <c r="D637" s="85"/>
      <c r="E637" s="100">
        <f>'Everyday Formulas'!P640</f>
        <v>0</v>
      </c>
      <c r="F637" s="415"/>
      <c r="G637" s="415"/>
      <c r="H637" s="411"/>
      <c r="I637" s="411"/>
      <c r="J637" s="415"/>
      <c r="K637" s="415"/>
      <c r="L637" s="415"/>
      <c r="M637" s="415"/>
      <c r="N637" s="414"/>
      <c r="O637" s="414"/>
      <c r="P637" s="414"/>
      <c r="Q637" s="414"/>
      <c r="R637" s="101">
        <f t="shared" si="9"/>
        <v>0</v>
      </c>
    </row>
    <row r="638" spans="3:18" ht="14.5" thickBot="1" x14ac:dyDescent="0.4">
      <c r="C638" s="105">
        <f>'Everyday Formulas'!I641</f>
        <v>0</v>
      </c>
      <c r="D638" s="85"/>
      <c r="E638" s="100">
        <f>'Everyday Formulas'!P641</f>
        <v>0</v>
      </c>
      <c r="F638" s="415"/>
      <c r="G638" s="415"/>
      <c r="H638" s="411"/>
      <c r="I638" s="411"/>
      <c r="J638" s="415"/>
      <c r="K638" s="415"/>
      <c r="L638" s="415"/>
      <c r="M638" s="415"/>
      <c r="N638" s="414"/>
      <c r="O638" s="414"/>
      <c r="P638" s="414"/>
      <c r="Q638" s="414"/>
      <c r="R638" s="101">
        <f t="shared" si="9"/>
        <v>0</v>
      </c>
    </row>
    <row r="639" spans="3:18" ht="14.5" thickBot="1" x14ac:dyDescent="0.4">
      <c r="C639" s="105">
        <f>'Everyday Formulas'!I642</f>
        <v>0</v>
      </c>
      <c r="D639" s="85"/>
      <c r="E639" s="100">
        <f>'Everyday Formulas'!P642</f>
        <v>0</v>
      </c>
      <c r="F639" s="415"/>
      <c r="G639" s="415"/>
      <c r="H639" s="411"/>
      <c r="I639" s="411"/>
      <c r="J639" s="415"/>
      <c r="K639" s="415"/>
      <c r="L639" s="415"/>
      <c r="M639" s="415"/>
      <c r="N639" s="414"/>
      <c r="O639" s="414"/>
      <c r="P639" s="414"/>
      <c r="Q639" s="414"/>
      <c r="R639" s="101">
        <f t="shared" si="9"/>
        <v>0</v>
      </c>
    </row>
    <row r="640" spans="3:18" ht="14.5" thickBot="1" x14ac:dyDescent="0.4">
      <c r="C640" s="105">
        <f>'Everyday Formulas'!I643</f>
        <v>0</v>
      </c>
      <c r="D640" s="85"/>
      <c r="E640" s="100">
        <f>'Everyday Formulas'!P643</f>
        <v>0</v>
      </c>
      <c r="F640" s="415"/>
      <c r="G640" s="415"/>
      <c r="H640" s="411"/>
      <c r="I640" s="411"/>
      <c r="J640" s="415"/>
      <c r="K640" s="415"/>
      <c r="L640" s="415"/>
      <c r="M640" s="415"/>
      <c r="N640" s="414"/>
      <c r="O640" s="414"/>
      <c r="P640" s="414"/>
      <c r="Q640" s="414"/>
      <c r="R640" s="101">
        <f t="shared" si="9"/>
        <v>0</v>
      </c>
    </row>
    <row r="641" spans="3:18" ht="14.5" thickBot="1" x14ac:dyDescent="0.4">
      <c r="C641" s="105">
        <f>'Everyday Formulas'!I644</f>
        <v>0</v>
      </c>
      <c r="D641" s="85"/>
      <c r="E641" s="100">
        <f>'Everyday Formulas'!P644</f>
        <v>0</v>
      </c>
      <c r="F641" s="415"/>
      <c r="G641" s="415"/>
      <c r="H641" s="411"/>
      <c r="I641" s="411"/>
      <c r="J641" s="415"/>
      <c r="K641" s="415"/>
      <c r="L641" s="415"/>
      <c r="M641" s="415"/>
      <c r="N641" s="414"/>
      <c r="O641" s="414"/>
      <c r="P641" s="414"/>
      <c r="Q641" s="414"/>
      <c r="R641" s="101">
        <f t="shared" si="9"/>
        <v>0</v>
      </c>
    </row>
    <row r="642" spans="3:18" ht="14.5" thickBot="1" x14ac:dyDescent="0.4">
      <c r="C642" s="105">
        <f>'Everyday Formulas'!I645</f>
        <v>0</v>
      </c>
      <c r="D642" s="85"/>
      <c r="E642" s="100">
        <f>'Everyday Formulas'!P645</f>
        <v>0</v>
      </c>
      <c r="F642" s="415"/>
      <c r="G642" s="415"/>
      <c r="H642" s="411"/>
      <c r="I642" s="411"/>
      <c r="J642" s="415"/>
      <c r="K642" s="415"/>
      <c r="L642" s="415"/>
      <c r="M642" s="415"/>
      <c r="N642" s="414"/>
      <c r="O642" s="414"/>
      <c r="P642" s="414"/>
      <c r="Q642" s="414"/>
      <c r="R642" s="101">
        <f t="shared" si="9"/>
        <v>0</v>
      </c>
    </row>
    <row r="643" spans="3:18" ht="14.5" thickBot="1" x14ac:dyDescent="0.4">
      <c r="C643" s="105">
        <f>'Everyday Formulas'!I646</f>
        <v>0</v>
      </c>
      <c r="D643" s="85"/>
      <c r="E643" s="100">
        <f>'Everyday Formulas'!P646</f>
        <v>0</v>
      </c>
      <c r="F643" s="415"/>
      <c r="G643" s="415"/>
      <c r="H643" s="411"/>
      <c r="I643" s="411"/>
      <c r="J643" s="415"/>
      <c r="K643" s="415"/>
      <c r="L643" s="415"/>
      <c r="M643" s="415"/>
      <c r="N643" s="414"/>
      <c r="O643" s="414"/>
      <c r="P643" s="414"/>
      <c r="Q643" s="414"/>
      <c r="R643" s="101">
        <f t="shared" si="9"/>
        <v>0</v>
      </c>
    </row>
    <row r="644" spans="3:18" ht="14.5" thickBot="1" x14ac:dyDescent="0.4">
      <c r="C644" s="105">
        <f>'Everyday Formulas'!I647</f>
        <v>0</v>
      </c>
      <c r="D644" s="85"/>
      <c r="E644" s="100">
        <f>'Everyday Formulas'!P647</f>
        <v>0</v>
      </c>
      <c r="F644" s="415"/>
      <c r="G644" s="415"/>
      <c r="H644" s="411"/>
      <c r="I644" s="411"/>
      <c r="J644" s="415"/>
      <c r="K644" s="415"/>
      <c r="L644" s="415"/>
      <c r="M644" s="415"/>
      <c r="N644" s="414"/>
      <c r="O644" s="414"/>
      <c r="P644" s="414"/>
      <c r="Q644" s="414"/>
      <c r="R644" s="101">
        <f t="shared" si="9"/>
        <v>0</v>
      </c>
    </row>
    <row r="645" spans="3:18" ht="14.5" thickBot="1" x14ac:dyDescent="0.4">
      <c r="C645" s="105">
        <f>'Everyday Formulas'!I648</f>
        <v>0</v>
      </c>
      <c r="D645" s="85"/>
      <c r="E645" s="100">
        <f>'Everyday Formulas'!P648</f>
        <v>0</v>
      </c>
      <c r="F645" s="415"/>
      <c r="G645" s="415"/>
      <c r="H645" s="411"/>
      <c r="I645" s="411"/>
      <c r="J645" s="415"/>
      <c r="K645" s="415"/>
      <c r="L645" s="415"/>
      <c r="M645" s="415"/>
      <c r="N645" s="414"/>
      <c r="O645" s="414"/>
      <c r="P645" s="414"/>
      <c r="Q645" s="414"/>
      <c r="R645" s="101">
        <f t="shared" si="9"/>
        <v>0</v>
      </c>
    </row>
    <row r="646" spans="3:18" ht="14.5" thickBot="1" x14ac:dyDescent="0.4">
      <c r="C646" s="105">
        <f>'Everyday Formulas'!I649</f>
        <v>0</v>
      </c>
      <c r="D646" s="85"/>
      <c r="E646" s="100">
        <f>'Everyday Formulas'!P649</f>
        <v>0</v>
      </c>
      <c r="F646" s="415"/>
      <c r="G646" s="415"/>
      <c r="H646" s="411"/>
      <c r="I646" s="411"/>
      <c r="J646" s="415"/>
      <c r="K646" s="415"/>
      <c r="L646" s="415"/>
      <c r="M646" s="415"/>
      <c r="N646" s="414"/>
      <c r="O646" s="414"/>
      <c r="P646" s="414"/>
      <c r="Q646" s="414"/>
      <c r="R646" s="101">
        <f t="shared" si="9"/>
        <v>0</v>
      </c>
    </row>
    <row r="647" spans="3:18" ht="14.5" thickBot="1" x14ac:dyDescent="0.4">
      <c r="C647" s="105">
        <f>'Everyday Formulas'!I650</f>
        <v>0</v>
      </c>
      <c r="D647" s="85"/>
      <c r="E647" s="100">
        <f>'Everyday Formulas'!P650</f>
        <v>0</v>
      </c>
      <c r="F647" s="415"/>
      <c r="G647" s="415"/>
      <c r="H647" s="411"/>
      <c r="I647" s="411"/>
      <c r="J647" s="415"/>
      <c r="K647" s="415"/>
      <c r="L647" s="415"/>
      <c r="M647" s="415"/>
      <c r="N647" s="414"/>
      <c r="O647" s="414"/>
      <c r="P647" s="414"/>
      <c r="Q647" s="414"/>
      <c r="R647" s="101">
        <f t="shared" si="9"/>
        <v>0</v>
      </c>
    </row>
    <row r="648" spans="3:18" ht="14.5" thickBot="1" x14ac:dyDescent="0.4">
      <c r="C648" s="105">
        <f>'Everyday Formulas'!I651</f>
        <v>0</v>
      </c>
      <c r="D648" s="85"/>
      <c r="E648" s="100">
        <f>'Everyday Formulas'!P651</f>
        <v>0</v>
      </c>
      <c r="F648" s="415"/>
      <c r="G648" s="415"/>
      <c r="H648" s="411"/>
      <c r="I648" s="411"/>
      <c r="J648" s="415"/>
      <c r="K648" s="415"/>
      <c r="L648" s="415"/>
      <c r="M648" s="415"/>
      <c r="N648" s="414"/>
      <c r="O648" s="414"/>
      <c r="P648" s="414"/>
      <c r="Q648" s="414"/>
      <c r="R648" s="101">
        <f t="shared" si="9"/>
        <v>0</v>
      </c>
    </row>
    <row r="649" spans="3:18" ht="14.5" thickBot="1" x14ac:dyDescent="0.4">
      <c r="C649" s="105">
        <f>'Everyday Formulas'!I652</f>
        <v>0</v>
      </c>
      <c r="D649" s="85"/>
      <c r="E649" s="100">
        <f>'Everyday Formulas'!P652</f>
        <v>0</v>
      </c>
      <c r="F649" s="415"/>
      <c r="G649" s="415"/>
      <c r="H649" s="411"/>
      <c r="I649" s="411"/>
      <c r="J649" s="415"/>
      <c r="K649" s="415"/>
      <c r="L649" s="415"/>
      <c r="M649" s="415"/>
      <c r="N649" s="414"/>
      <c r="O649" s="414"/>
      <c r="P649" s="414"/>
      <c r="Q649" s="414"/>
      <c r="R649" s="101">
        <f t="shared" si="9"/>
        <v>0</v>
      </c>
    </row>
    <row r="650" spans="3:18" ht="14.5" thickBot="1" x14ac:dyDescent="0.4">
      <c r="C650" s="105">
        <f>'Everyday Formulas'!I653</f>
        <v>0</v>
      </c>
      <c r="D650" s="85"/>
      <c r="E650" s="100">
        <f>'Everyday Formulas'!P653</f>
        <v>0</v>
      </c>
      <c r="F650" s="415"/>
      <c r="G650" s="415"/>
      <c r="H650" s="411"/>
      <c r="I650" s="411"/>
      <c r="J650" s="415"/>
      <c r="K650" s="415"/>
      <c r="L650" s="415"/>
      <c r="M650" s="415"/>
      <c r="N650" s="414"/>
      <c r="O650" s="414"/>
      <c r="P650" s="414"/>
      <c r="Q650" s="414"/>
      <c r="R650" s="101">
        <f t="shared" si="9"/>
        <v>0</v>
      </c>
    </row>
    <row r="651" spans="3:18" ht="14.5" thickBot="1" x14ac:dyDescent="0.4">
      <c r="C651" s="105">
        <f>'Everyday Formulas'!I654</f>
        <v>0</v>
      </c>
      <c r="D651" s="85"/>
      <c r="E651" s="100">
        <f>'Everyday Formulas'!P654</f>
        <v>0</v>
      </c>
      <c r="F651" s="415"/>
      <c r="G651" s="415"/>
      <c r="H651" s="411"/>
      <c r="I651" s="411"/>
      <c r="J651" s="415"/>
      <c r="K651" s="415"/>
      <c r="L651" s="415"/>
      <c r="M651" s="415"/>
      <c r="N651" s="414"/>
      <c r="O651" s="414"/>
      <c r="P651" s="414"/>
      <c r="Q651" s="414"/>
      <c r="R651" s="101">
        <f t="shared" si="9"/>
        <v>0</v>
      </c>
    </row>
    <row r="652" spans="3:18" ht="14.5" thickBot="1" x14ac:dyDescent="0.4">
      <c r="C652" s="105">
        <f>'Everyday Formulas'!I655</f>
        <v>0</v>
      </c>
      <c r="D652" s="85"/>
      <c r="E652" s="100">
        <f>'Everyday Formulas'!P655</f>
        <v>0</v>
      </c>
      <c r="F652" s="415"/>
      <c r="G652" s="415"/>
      <c r="H652" s="411"/>
      <c r="I652" s="411"/>
      <c r="J652" s="415"/>
      <c r="K652" s="415"/>
      <c r="L652" s="415"/>
      <c r="M652" s="415"/>
      <c r="N652" s="414"/>
      <c r="O652" s="414"/>
      <c r="P652" s="414"/>
      <c r="Q652" s="414"/>
      <c r="R652" s="101">
        <f t="shared" si="9"/>
        <v>0</v>
      </c>
    </row>
    <row r="653" spans="3:18" ht="14.5" thickBot="1" x14ac:dyDescent="0.4">
      <c r="C653" s="105">
        <f>'Everyday Formulas'!I656</f>
        <v>0</v>
      </c>
      <c r="D653" s="85"/>
      <c r="E653" s="100">
        <f>'Everyday Formulas'!P656</f>
        <v>0</v>
      </c>
      <c r="F653" s="415"/>
      <c r="G653" s="415"/>
      <c r="H653" s="411"/>
      <c r="I653" s="411"/>
      <c r="J653" s="415"/>
      <c r="K653" s="415"/>
      <c r="L653" s="415"/>
      <c r="M653" s="415"/>
      <c r="N653" s="414"/>
      <c r="O653" s="414"/>
      <c r="P653" s="414"/>
      <c r="Q653" s="414"/>
      <c r="R653" s="101">
        <f t="shared" ref="R653:R716" si="10">(IF(F653&lt;&gt;"",1.5,0))+(IF(H653&lt;&gt;"",1.5,0))+(IF(J653&lt;&gt;"",1.5,0))+(IF(L653&lt;&gt;"",3,0))+(IF(N653&lt;&gt;"",3,0))+(IF(P653="YES",3,0))+(IF(H653="*no role*",-1.5,0))</f>
        <v>0</v>
      </c>
    </row>
    <row r="654" spans="3:18" ht="14.5" thickBot="1" x14ac:dyDescent="0.4">
      <c r="C654" s="105">
        <f>'Everyday Formulas'!I657</f>
        <v>0</v>
      </c>
      <c r="D654" s="85"/>
      <c r="E654" s="100">
        <f>'Everyday Formulas'!P657</f>
        <v>0</v>
      </c>
      <c r="F654" s="415"/>
      <c r="G654" s="415"/>
      <c r="H654" s="411"/>
      <c r="I654" s="411"/>
      <c r="J654" s="415"/>
      <c r="K654" s="415"/>
      <c r="L654" s="415"/>
      <c r="M654" s="415"/>
      <c r="N654" s="414"/>
      <c r="O654" s="414"/>
      <c r="P654" s="414"/>
      <c r="Q654" s="414"/>
      <c r="R654" s="101">
        <f t="shared" si="10"/>
        <v>0</v>
      </c>
    </row>
    <row r="655" spans="3:18" ht="14.5" thickBot="1" x14ac:dyDescent="0.4">
      <c r="C655" s="105">
        <f>'Everyday Formulas'!I658</f>
        <v>0</v>
      </c>
      <c r="D655" s="85"/>
      <c r="E655" s="100">
        <f>'Everyday Formulas'!P658</f>
        <v>0</v>
      </c>
      <c r="F655" s="415"/>
      <c r="G655" s="415"/>
      <c r="H655" s="411"/>
      <c r="I655" s="411"/>
      <c r="J655" s="415"/>
      <c r="K655" s="415"/>
      <c r="L655" s="415"/>
      <c r="M655" s="415"/>
      <c r="N655" s="414"/>
      <c r="O655" s="414"/>
      <c r="P655" s="414"/>
      <c r="Q655" s="414"/>
      <c r="R655" s="101">
        <f t="shared" si="10"/>
        <v>0</v>
      </c>
    </row>
    <row r="656" spans="3:18" ht="14.5" thickBot="1" x14ac:dyDescent="0.4">
      <c r="C656" s="105">
        <f>'Everyday Formulas'!I659</f>
        <v>0</v>
      </c>
      <c r="D656" s="85"/>
      <c r="E656" s="100">
        <f>'Everyday Formulas'!P659</f>
        <v>0</v>
      </c>
      <c r="F656" s="415"/>
      <c r="G656" s="415"/>
      <c r="H656" s="411"/>
      <c r="I656" s="411"/>
      <c r="J656" s="415"/>
      <c r="K656" s="415"/>
      <c r="L656" s="415"/>
      <c r="M656" s="415"/>
      <c r="N656" s="414"/>
      <c r="O656" s="414"/>
      <c r="P656" s="414"/>
      <c r="Q656" s="414"/>
      <c r="R656" s="101">
        <f t="shared" si="10"/>
        <v>0</v>
      </c>
    </row>
    <row r="657" spans="3:18" ht="14.5" thickBot="1" x14ac:dyDescent="0.4">
      <c r="C657" s="105">
        <f>'Everyday Formulas'!I660</f>
        <v>0</v>
      </c>
      <c r="D657" s="85"/>
      <c r="E657" s="100">
        <f>'Everyday Formulas'!P660</f>
        <v>0</v>
      </c>
      <c r="F657" s="415"/>
      <c r="G657" s="415"/>
      <c r="H657" s="411"/>
      <c r="I657" s="411"/>
      <c r="J657" s="415"/>
      <c r="K657" s="415"/>
      <c r="L657" s="415"/>
      <c r="M657" s="415"/>
      <c r="N657" s="414"/>
      <c r="O657" s="414"/>
      <c r="P657" s="414"/>
      <c r="Q657" s="414"/>
      <c r="R657" s="101">
        <f t="shared" si="10"/>
        <v>0</v>
      </c>
    </row>
    <row r="658" spans="3:18" ht="14.5" thickBot="1" x14ac:dyDescent="0.4">
      <c r="C658" s="105">
        <f>'Everyday Formulas'!I661</f>
        <v>0</v>
      </c>
      <c r="D658" s="85"/>
      <c r="E658" s="100">
        <f>'Everyday Formulas'!P661</f>
        <v>0</v>
      </c>
      <c r="F658" s="415"/>
      <c r="G658" s="415"/>
      <c r="H658" s="411"/>
      <c r="I658" s="411"/>
      <c r="J658" s="415"/>
      <c r="K658" s="415"/>
      <c r="L658" s="415"/>
      <c r="M658" s="415"/>
      <c r="N658" s="414"/>
      <c r="O658" s="414"/>
      <c r="P658" s="414"/>
      <c r="Q658" s="414"/>
      <c r="R658" s="101">
        <f t="shared" si="10"/>
        <v>0</v>
      </c>
    </row>
    <row r="659" spans="3:18" ht="14.5" thickBot="1" x14ac:dyDescent="0.4">
      <c r="C659" s="105">
        <f>'Everyday Formulas'!I662</f>
        <v>0</v>
      </c>
      <c r="D659" s="85"/>
      <c r="E659" s="100">
        <f>'Everyday Formulas'!P662</f>
        <v>0</v>
      </c>
      <c r="F659" s="415"/>
      <c r="G659" s="415"/>
      <c r="H659" s="411"/>
      <c r="I659" s="411"/>
      <c r="J659" s="415"/>
      <c r="K659" s="415"/>
      <c r="L659" s="415"/>
      <c r="M659" s="415"/>
      <c r="N659" s="414"/>
      <c r="O659" s="414"/>
      <c r="P659" s="414"/>
      <c r="Q659" s="414"/>
      <c r="R659" s="101">
        <f t="shared" si="10"/>
        <v>0</v>
      </c>
    </row>
    <row r="660" spans="3:18" ht="14.5" thickBot="1" x14ac:dyDescent="0.4">
      <c r="C660" s="105">
        <f>'Everyday Formulas'!I663</f>
        <v>0</v>
      </c>
      <c r="D660" s="85"/>
      <c r="E660" s="100">
        <f>'Everyday Formulas'!P663</f>
        <v>0</v>
      </c>
      <c r="F660" s="415"/>
      <c r="G660" s="415"/>
      <c r="H660" s="411"/>
      <c r="I660" s="411"/>
      <c r="J660" s="415"/>
      <c r="K660" s="415"/>
      <c r="L660" s="415"/>
      <c r="M660" s="415"/>
      <c r="N660" s="414"/>
      <c r="O660" s="414"/>
      <c r="P660" s="414"/>
      <c r="Q660" s="414"/>
      <c r="R660" s="101">
        <f t="shared" si="10"/>
        <v>0</v>
      </c>
    </row>
    <row r="661" spans="3:18" ht="14.5" thickBot="1" x14ac:dyDescent="0.4">
      <c r="C661" s="105">
        <f>'Everyday Formulas'!I664</f>
        <v>0</v>
      </c>
      <c r="D661" s="85"/>
      <c r="E661" s="100">
        <f>'Everyday Formulas'!P664</f>
        <v>0</v>
      </c>
      <c r="F661" s="415"/>
      <c r="G661" s="415"/>
      <c r="H661" s="411"/>
      <c r="I661" s="411"/>
      <c r="J661" s="415"/>
      <c r="K661" s="415"/>
      <c r="L661" s="415"/>
      <c r="M661" s="415"/>
      <c r="N661" s="414"/>
      <c r="O661" s="414"/>
      <c r="P661" s="414"/>
      <c r="Q661" s="414"/>
      <c r="R661" s="101">
        <f t="shared" si="10"/>
        <v>0</v>
      </c>
    </row>
    <row r="662" spans="3:18" ht="14.5" thickBot="1" x14ac:dyDescent="0.4">
      <c r="C662" s="105">
        <f>'Everyday Formulas'!I665</f>
        <v>0</v>
      </c>
      <c r="D662" s="85"/>
      <c r="E662" s="100">
        <f>'Everyday Formulas'!P665</f>
        <v>0</v>
      </c>
      <c r="F662" s="415"/>
      <c r="G662" s="415"/>
      <c r="H662" s="411"/>
      <c r="I662" s="411"/>
      <c r="J662" s="415"/>
      <c r="K662" s="415"/>
      <c r="L662" s="415"/>
      <c r="M662" s="415"/>
      <c r="N662" s="414"/>
      <c r="O662" s="414"/>
      <c r="P662" s="414"/>
      <c r="Q662" s="414"/>
      <c r="R662" s="101">
        <f t="shared" si="10"/>
        <v>0</v>
      </c>
    </row>
    <row r="663" spans="3:18" ht="14.5" thickBot="1" x14ac:dyDescent="0.4">
      <c r="C663" s="105">
        <f>'Everyday Formulas'!I666</f>
        <v>0</v>
      </c>
      <c r="D663" s="85"/>
      <c r="E663" s="100">
        <f>'Everyday Formulas'!P666</f>
        <v>0</v>
      </c>
      <c r="F663" s="415"/>
      <c r="G663" s="415"/>
      <c r="H663" s="411"/>
      <c r="I663" s="411"/>
      <c r="J663" s="415"/>
      <c r="K663" s="415"/>
      <c r="L663" s="415"/>
      <c r="M663" s="415"/>
      <c r="N663" s="414"/>
      <c r="O663" s="414"/>
      <c r="P663" s="414"/>
      <c r="Q663" s="414"/>
      <c r="R663" s="101">
        <f t="shared" si="10"/>
        <v>0</v>
      </c>
    </row>
    <row r="664" spans="3:18" ht="14.5" thickBot="1" x14ac:dyDescent="0.4">
      <c r="C664" s="105">
        <f>'Everyday Formulas'!I667</f>
        <v>0</v>
      </c>
      <c r="D664" s="85"/>
      <c r="E664" s="100">
        <f>'Everyday Formulas'!P667</f>
        <v>0</v>
      </c>
      <c r="F664" s="415"/>
      <c r="G664" s="415"/>
      <c r="H664" s="411"/>
      <c r="I664" s="411"/>
      <c r="J664" s="415"/>
      <c r="K664" s="415"/>
      <c r="L664" s="415"/>
      <c r="M664" s="415"/>
      <c r="N664" s="414"/>
      <c r="O664" s="414"/>
      <c r="P664" s="414"/>
      <c r="Q664" s="414"/>
      <c r="R664" s="101">
        <f t="shared" si="10"/>
        <v>0</v>
      </c>
    </row>
    <row r="665" spans="3:18" ht="14.5" thickBot="1" x14ac:dyDescent="0.4">
      <c r="C665" s="105">
        <f>'Everyday Formulas'!I668</f>
        <v>0</v>
      </c>
      <c r="D665" s="85"/>
      <c r="E665" s="100">
        <f>'Everyday Formulas'!P668</f>
        <v>0</v>
      </c>
      <c r="F665" s="415"/>
      <c r="G665" s="415"/>
      <c r="H665" s="411"/>
      <c r="I665" s="411"/>
      <c r="J665" s="415"/>
      <c r="K665" s="415"/>
      <c r="L665" s="415"/>
      <c r="M665" s="415"/>
      <c r="N665" s="414"/>
      <c r="O665" s="414"/>
      <c r="P665" s="414"/>
      <c r="Q665" s="414"/>
      <c r="R665" s="101">
        <f t="shared" si="10"/>
        <v>0</v>
      </c>
    </row>
    <row r="666" spans="3:18" ht="14.5" thickBot="1" x14ac:dyDescent="0.4">
      <c r="C666" s="105">
        <f>'Everyday Formulas'!I669</f>
        <v>0</v>
      </c>
      <c r="D666" s="85"/>
      <c r="E666" s="100">
        <f>'Everyday Formulas'!P669</f>
        <v>0</v>
      </c>
      <c r="F666" s="415"/>
      <c r="G666" s="415"/>
      <c r="H666" s="411"/>
      <c r="I666" s="411"/>
      <c r="J666" s="415"/>
      <c r="K666" s="415"/>
      <c r="L666" s="415"/>
      <c r="M666" s="415"/>
      <c r="N666" s="414"/>
      <c r="O666" s="414"/>
      <c r="P666" s="414"/>
      <c r="Q666" s="414"/>
      <c r="R666" s="101">
        <f t="shared" si="10"/>
        <v>0</v>
      </c>
    </row>
    <row r="667" spans="3:18" ht="14.5" thickBot="1" x14ac:dyDescent="0.4">
      <c r="C667" s="105">
        <f>'Everyday Formulas'!I670</f>
        <v>0</v>
      </c>
      <c r="D667" s="85"/>
      <c r="E667" s="100">
        <f>'Everyday Formulas'!P670</f>
        <v>0</v>
      </c>
      <c r="F667" s="415"/>
      <c r="G667" s="415"/>
      <c r="H667" s="411"/>
      <c r="I667" s="411"/>
      <c r="J667" s="415"/>
      <c r="K667" s="415"/>
      <c r="L667" s="415"/>
      <c r="M667" s="415"/>
      <c r="N667" s="414"/>
      <c r="O667" s="414"/>
      <c r="P667" s="414"/>
      <c r="Q667" s="414"/>
      <c r="R667" s="101">
        <f t="shared" si="10"/>
        <v>0</v>
      </c>
    </row>
    <row r="668" spans="3:18" ht="14.5" thickBot="1" x14ac:dyDescent="0.4">
      <c r="C668" s="105">
        <f>'Everyday Formulas'!I671</f>
        <v>0</v>
      </c>
      <c r="D668" s="85"/>
      <c r="E668" s="100">
        <f>'Everyday Formulas'!P671</f>
        <v>0</v>
      </c>
      <c r="F668" s="415"/>
      <c r="G668" s="415"/>
      <c r="H668" s="411"/>
      <c r="I668" s="411"/>
      <c r="J668" s="415"/>
      <c r="K668" s="415"/>
      <c r="L668" s="415"/>
      <c r="M668" s="415"/>
      <c r="N668" s="414"/>
      <c r="O668" s="414"/>
      <c r="P668" s="414"/>
      <c r="Q668" s="414"/>
      <c r="R668" s="101">
        <f t="shared" si="10"/>
        <v>0</v>
      </c>
    </row>
    <row r="669" spans="3:18" ht="14.5" thickBot="1" x14ac:dyDescent="0.4">
      <c r="C669" s="105">
        <f>'Everyday Formulas'!I672</f>
        <v>0</v>
      </c>
      <c r="D669" s="85"/>
      <c r="E669" s="100">
        <f>'Everyday Formulas'!P672</f>
        <v>0</v>
      </c>
      <c r="F669" s="415"/>
      <c r="G669" s="415"/>
      <c r="H669" s="411"/>
      <c r="I669" s="411"/>
      <c r="J669" s="415"/>
      <c r="K669" s="415"/>
      <c r="L669" s="415"/>
      <c r="M669" s="415"/>
      <c r="N669" s="414"/>
      <c r="O669" s="414"/>
      <c r="P669" s="414"/>
      <c r="Q669" s="414"/>
      <c r="R669" s="101">
        <f t="shared" si="10"/>
        <v>0</v>
      </c>
    </row>
    <row r="670" spans="3:18" ht="14.5" thickBot="1" x14ac:dyDescent="0.4">
      <c r="C670" s="105">
        <f>'Everyday Formulas'!I673</f>
        <v>0</v>
      </c>
      <c r="D670" s="85"/>
      <c r="E670" s="100">
        <f>'Everyday Formulas'!P673</f>
        <v>0</v>
      </c>
      <c r="F670" s="415"/>
      <c r="G670" s="415"/>
      <c r="H670" s="411"/>
      <c r="I670" s="411"/>
      <c r="J670" s="415"/>
      <c r="K670" s="415"/>
      <c r="L670" s="415"/>
      <c r="M670" s="415"/>
      <c r="N670" s="414"/>
      <c r="O670" s="414"/>
      <c r="P670" s="414"/>
      <c r="Q670" s="414"/>
      <c r="R670" s="101">
        <f t="shared" si="10"/>
        <v>0</v>
      </c>
    </row>
    <row r="671" spans="3:18" ht="14.5" thickBot="1" x14ac:dyDescent="0.4">
      <c r="C671" s="105">
        <f>'Everyday Formulas'!I674</f>
        <v>0</v>
      </c>
      <c r="D671" s="85"/>
      <c r="E671" s="100">
        <f>'Everyday Formulas'!P674</f>
        <v>0</v>
      </c>
      <c r="F671" s="415"/>
      <c r="G671" s="415"/>
      <c r="H671" s="411"/>
      <c r="I671" s="411"/>
      <c r="J671" s="415"/>
      <c r="K671" s="415"/>
      <c r="L671" s="415"/>
      <c r="M671" s="415"/>
      <c r="N671" s="414"/>
      <c r="O671" s="414"/>
      <c r="P671" s="414"/>
      <c r="Q671" s="414"/>
      <c r="R671" s="101">
        <f t="shared" si="10"/>
        <v>0</v>
      </c>
    </row>
    <row r="672" spans="3:18" ht="14.5" thickBot="1" x14ac:dyDescent="0.4">
      <c r="C672" s="105">
        <f>'Everyday Formulas'!I675</f>
        <v>0</v>
      </c>
      <c r="D672" s="85"/>
      <c r="E672" s="100">
        <f>'Everyday Formulas'!P675</f>
        <v>0</v>
      </c>
      <c r="F672" s="415"/>
      <c r="G672" s="415"/>
      <c r="H672" s="411"/>
      <c r="I672" s="411"/>
      <c r="J672" s="415"/>
      <c r="K672" s="415"/>
      <c r="L672" s="415"/>
      <c r="M672" s="415"/>
      <c r="N672" s="414"/>
      <c r="O672" s="414"/>
      <c r="P672" s="414"/>
      <c r="Q672" s="414"/>
      <c r="R672" s="101">
        <f t="shared" si="10"/>
        <v>0</v>
      </c>
    </row>
    <row r="673" spans="3:18" ht="14.5" thickBot="1" x14ac:dyDescent="0.4">
      <c r="C673" s="105">
        <f>'Everyday Formulas'!I676</f>
        <v>0</v>
      </c>
      <c r="D673" s="85"/>
      <c r="E673" s="100">
        <f>'Everyday Formulas'!P676</f>
        <v>0</v>
      </c>
      <c r="F673" s="415"/>
      <c r="G673" s="415"/>
      <c r="H673" s="411"/>
      <c r="I673" s="411"/>
      <c r="J673" s="415"/>
      <c r="K673" s="415"/>
      <c r="L673" s="415"/>
      <c r="M673" s="415"/>
      <c r="N673" s="414"/>
      <c r="O673" s="414"/>
      <c r="P673" s="414"/>
      <c r="Q673" s="414"/>
      <c r="R673" s="101">
        <f t="shared" si="10"/>
        <v>0</v>
      </c>
    </row>
    <row r="674" spans="3:18" ht="14.5" thickBot="1" x14ac:dyDescent="0.4">
      <c r="C674" s="105">
        <f>'Everyday Formulas'!I677</f>
        <v>0</v>
      </c>
      <c r="D674" s="85"/>
      <c r="E674" s="100">
        <f>'Everyday Formulas'!P677</f>
        <v>0</v>
      </c>
      <c r="F674" s="415"/>
      <c r="G674" s="415"/>
      <c r="H674" s="411"/>
      <c r="I674" s="411"/>
      <c r="J674" s="415"/>
      <c r="K674" s="415"/>
      <c r="L674" s="415"/>
      <c r="M674" s="415"/>
      <c r="N674" s="414"/>
      <c r="O674" s="414"/>
      <c r="P674" s="414"/>
      <c r="Q674" s="414"/>
      <c r="R674" s="101">
        <f t="shared" si="10"/>
        <v>0</v>
      </c>
    </row>
    <row r="675" spans="3:18" ht="14.5" thickBot="1" x14ac:dyDescent="0.4">
      <c r="C675" s="105">
        <f>'Everyday Formulas'!I678</f>
        <v>0</v>
      </c>
      <c r="D675" s="85"/>
      <c r="E675" s="100">
        <f>'Everyday Formulas'!P678</f>
        <v>0</v>
      </c>
      <c r="F675" s="415"/>
      <c r="G675" s="415"/>
      <c r="H675" s="411"/>
      <c r="I675" s="411"/>
      <c r="J675" s="415"/>
      <c r="K675" s="415"/>
      <c r="L675" s="415"/>
      <c r="M675" s="415"/>
      <c r="N675" s="414"/>
      <c r="O675" s="414"/>
      <c r="P675" s="414"/>
      <c r="Q675" s="414"/>
      <c r="R675" s="101">
        <f t="shared" si="10"/>
        <v>0</v>
      </c>
    </row>
    <row r="676" spans="3:18" ht="14.5" thickBot="1" x14ac:dyDescent="0.4">
      <c r="C676" s="105">
        <f>'Everyday Formulas'!I679</f>
        <v>0</v>
      </c>
      <c r="D676" s="85"/>
      <c r="E676" s="100">
        <f>'Everyday Formulas'!P679</f>
        <v>0</v>
      </c>
      <c r="F676" s="415"/>
      <c r="G676" s="415"/>
      <c r="H676" s="411"/>
      <c r="I676" s="411"/>
      <c r="J676" s="415"/>
      <c r="K676" s="415"/>
      <c r="L676" s="415"/>
      <c r="M676" s="415"/>
      <c r="N676" s="414"/>
      <c r="O676" s="414"/>
      <c r="P676" s="414"/>
      <c r="Q676" s="414"/>
      <c r="R676" s="101">
        <f t="shared" si="10"/>
        <v>0</v>
      </c>
    </row>
    <row r="677" spans="3:18" ht="14.5" thickBot="1" x14ac:dyDescent="0.4">
      <c r="C677" s="105">
        <f>'Everyday Formulas'!I680</f>
        <v>0</v>
      </c>
      <c r="D677" s="85"/>
      <c r="E677" s="100">
        <f>'Everyday Formulas'!P680</f>
        <v>0</v>
      </c>
      <c r="F677" s="415"/>
      <c r="G677" s="415"/>
      <c r="H677" s="411"/>
      <c r="I677" s="411"/>
      <c r="J677" s="415"/>
      <c r="K677" s="415"/>
      <c r="L677" s="415"/>
      <c r="M677" s="415"/>
      <c r="N677" s="414"/>
      <c r="O677" s="414"/>
      <c r="P677" s="414"/>
      <c r="Q677" s="414"/>
      <c r="R677" s="101">
        <f t="shared" si="10"/>
        <v>0</v>
      </c>
    </row>
    <row r="678" spans="3:18" ht="14.5" thickBot="1" x14ac:dyDescent="0.4">
      <c r="C678" s="105">
        <f>'Everyday Formulas'!I681</f>
        <v>0</v>
      </c>
      <c r="D678" s="85"/>
      <c r="E678" s="100">
        <f>'Everyday Formulas'!P681</f>
        <v>0</v>
      </c>
      <c r="F678" s="415"/>
      <c r="G678" s="415"/>
      <c r="H678" s="411"/>
      <c r="I678" s="411"/>
      <c r="J678" s="415"/>
      <c r="K678" s="415"/>
      <c r="L678" s="415"/>
      <c r="M678" s="415"/>
      <c r="N678" s="414"/>
      <c r="O678" s="414"/>
      <c r="P678" s="414"/>
      <c r="Q678" s="414"/>
      <c r="R678" s="101">
        <f t="shared" si="10"/>
        <v>0</v>
      </c>
    </row>
    <row r="679" spans="3:18" ht="14.5" thickBot="1" x14ac:dyDescent="0.4">
      <c r="C679" s="105">
        <f>'Everyday Formulas'!I682</f>
        <v>0</v>
      </c>
      <c r="D679" s="85"/>
      <c r="E679" s="100">
        <f>'Everyday Formulas'!P682</f>
        <v>0</v>
      </c>
      <c r="F679" s="415"/>
      <c r="G679" s="415"/>
      <c r="H679" s="411"/>
      <c r="I679" s="411"/>
      <c r="J679" s="415"/>
      <c r="K679" s="415"/>
      <c r="L679" s="415"/>
      <c r="M679" s="415"/>
      <c r="N679" s="414"/>
      <c r="O679" s="414"/>
      <c r="P679" s="414"/>
      <c r="Q679" s="414"/>
      <c r="R679" s="101">
        <f t="shared" si="10"/>
        <v>0</v>
      </c>
    </row>
    <row r="680" spans="3:18" ht="14.5" thickBot="1" x14ac:dyDescent="0.4">
      <c r="C680" s="105">
        <f>'Everyday Formulas'!I683</f>
        <v>0</v>
      </c>
      <c r="D680" s="85"/>
      <c r="E680" s="100">
        <f>'Everyday Formulas'!P683</f>
        <v>0</v>
      </c>
      <c r="F680" s="415"/>
      <c r="G680" s="415"/>
      <c r="H680" s="411"/>
      <c r="I680" s="411"/>
      <c r="J680" s="415"/>
      <c r="K680" s="415"/>
      <c r="L680" s="415"/>
      <c r="M680" s="415"/>
      <c r="N680" s="414"/>
      <c r="O680" s="414"/>
      <c r="P680" s="414"/>
      <c r="Q680" s="414"/>
      <c r="R680" s="101">
        <f t="shared" si="10"/>
        <v>0</v>
      </c>
    </row>
    <row r="681" spans="3:18" ht="14.5" thickBot="1" x14ac:dyDescent="0.4">
      <c r="C681" s="105">
        <f>'Everyday Formulas'!I684</f>
        <v>0</v>
      </c>
      <c r="D681" s="85"/>
      <c r="E681" s="100">
        <f>'Everyday Formulas'!P684</f>
        <v>0</v>
      </c>
      <c r="F681" s="415"/>
      <c r="G681" s="415"/>
      <c r="H681" s="411"/>
      <c r="I681" s="411"/>
      <c r="J681" s="415"/>
      <c r="K681" s="415"/>
      <c r="L681" s="415"/>
      <c r="M681" s="415"/>
      <c r="N681" s="414"/>
      <c r="O681" s="414"/>
      <c r="P681" s="414"/>
      <c r="Q681" s="414"/>
      <c r="R681" s="101">
        <f t="shared" si="10"/>
        <v>0</v>
      </c>
    </row>
    <row r="682" spans="3:18" ht="14.5" thickBot="1" x14ac:dyDescent="0.4">
      <c r="C682" s="105">
        <f>'Everyday Formulas'!I685</f>
        <v>0</v>
      </c>
      <c r="D682" s="85"/>
      <c r="E682" s="100">
        <f>'Everyday Formulas'!P685</f>
        <v>0</v>
      </c>
      <c r="F682" s="415"/>
      <c r="G682" s="415"/>
      <c r="H682" s="411"/>
      <c r="I682" s="411"/>
      <c r="J682" s="415"/>
      <c r="K682" s="415"/>
      <c r="L682" s="415"/>
      <c r="M682" s="415"/>
      <c r="N682" s="414"/>
      <c r="O682" s="414"/>
      <c r="P682" s="414"/>
      <c r="Q682" s="414"/>
      <c r="R682" s="101">
        <f t="shared" si="10"/>
        <v>0</v>
      </c>
    </row>
    <row r="683" spans="3:18" ht="14.5" thickBot="1" x14ac:dyDescent="0.4">
      <c r="C683" s="105">
        <f>'Everyday Formulas'!I686</f>
        <v>0</v>
      </c>
      <c r="D683" s="85"/>
      <c r="E683" s="100">
        <f>'Everyday Formulas'!P686</f>
        <v>0</v>
      </c>
      <c r="F683" s="415"/>
      <c r="G683" s="415"/>
      <c r="H683" s="411"/>
      <c r="I683" s="411"/>
      <c r="J683" s="415"/>
      <c r="K683" s="415"/>
      <c r="L683" s="415"/>
      <c r="M683" s="415"/>
      <c r="N683" s="414"/>
      <c r="O683" s="414"/>
      <c r="P683" s="414"/>
      <c r="Q683" s="414"/>
      <c r="R683" s="101">
        <f t="shared" si="10"/>
        <v>0</v>
      </c>
    </row>
    <row r="684" spans="3:18" ht="14.5" thickBot="1" x14ac:dyDescent="0.4">
      <c r="C684" s="105">
        <f>'Everyday Formulas'!I687</f>
        <v>0</v>
      </c>
      <c r="D684" s="85"/>
      <c r="E684" s="100">
        <f>'Everyday Formulas'!P687</f>
        <v>0</v>
      </c>
      <c r="F684" s="415"/>
      <c r="G684" s="415"/>
      <c r="H684" s="411"/>
      <c r="I684" s="411"/>
      <c r="J684" s="415"/>
      <c r="K684" s="415"/>
      <c r="L684" s="415"/>
      <c r="M684" s="415"/>
      <c r="N684" s="414"/>
      <c r="O684" s="414"/>
      <c r="P684" s="414"/>
      <c r="Q684" s="414"/>
      <c r="R684" s="101">
        <f t="shared" si="10"/>
        <v>0</v>
      </c>
    </row>
    <row r="685" spans="3:18" ht="14.5" thickBot="1" x14ac:dyDescent="0.4">
      <c r="C685" s="105">
        <f>'Everyday Formulas'!I688</f>
        <v>0</v>
      </c>
      <c r="D685" s="85"/>
      <c r="E685" s="100">
        <f>'Everyday Formulas'!P688</f>
        <v>0</v>
      </c>
      <c r="F685" s="415"/>
      <c r="G685" s="415"/>
      <c r="H685" s="411"/>
      <c r="I685" s="411"/>
      <c r="J685" s="415"/>
      <c r="K685" s="415"/>
      <c r="L685" s="415"/>
      <c r="M685" s="415"/>
      <c r="N685" s="414"/>
      <c r="O685" s="414"/>
      <c r="P685" s="414"/>
      <c r="Q685" s="414"/>
      <c r="R685" s="101">
        <f t="shared" si="10"/>
        <v>0</v>
      </c>
    </row>
    <row r="686" spans="3:18" ht="14.5" thickBot="1" x14ac:dyDescent="0.4">
      <c r="C686" s="105">
        <f>'Everyday Formulas'!I689</f>
        <v>0</v>
      </c>
      <c r="D686" s="85"/>
      <c r="E686" s="100">
        <f>'Everyday Formulas'!P689</f>
        <v>0</v>
      </c>
      <c r="F686" s="415"/>
      <c r="G686" s="415"/>
      <c r="H686" s="411"/>
      <c r="I686" s="411"/>
      <c r="J686" s="415"/>
      <c r="K686" s="415"/>
      <c r="L686" s="415"/>
      <c r="M686" s="415"/>
      <c r="N686" s="414"/>
      <c r="O686" s="414"/>
      <c r="P686" s="414"/>
      <c r="Q686" s="414"/>
      <c r="R686" s="101">
        <f t="shared" si="10"/>
        <v>0</v>
      </c>
    </row>
    <row r="687" spans="3:18" ht="14.5" thickBot="1" x14ac:dyDescent="0.4">
      <c r="C687" s="105">
        <f>'Everyday Formulas'!I690</f>
        <v>0</v>
      </c>
      <c r="D687" s="85"/>
      <c r="E687" s="100">
        <f>'Everyday Formulas'!P690</f>
        <v>0</v>
      </c>
      <c r="F687" s="415"/>
      <c r="G687" s="415"/>
      <c r="H687" s="411"/>
      <c r="I687" s="411"/>
      <c r="J687" s="415"/>
      <c r="K687" s="415"/>
      <c r="L687" s="415"/>
      <c r="M687" s="415"/>
      <c r="N687" s="414"/>
      <c r="O687" s="414"/>
      <c r="P687" s="414"/>
      <c r="Q687" s="414"/>
      <c r="R687" s="101">
        <f t="shared" si="10"/>
        <v>0</v>
      </c>
    </row>
    <row r="688" spans="3:18" ht="14.5" thickBot="1" x14ac:dyDescent="0.4">
      <c r="C688" s="105">
        <f>'Everyday Formulas'!I691</f>
        <v>0</v>
      </c>
      <c r="D688" s="85"/>
      <c r="E688" s="100">
        <f>'Everyday Formulas'!P691</f>
        <v>0</v>
      </c>
      <c r="F688" s="415"/>
      <c r="G688" s="415"/>
      <c r="H688" s="411"/>
      <c r="I688" s="411"/>
      <c r="J688" s="415"/>
      <c r="K688" s="415"/>
      <c r="L688" s="415"/>
      <c r="M688" s="415"/>
      <c r="N688" s="414"/>
      <c r="O688" s="414"/>
      <c r="P688" s="414"/>
      <c r="Q688" s="414"/>
      <c r="R688" s="101">
        <f t="shared" si="10"/>
        <v>0</v>
      </c>
    </row>
    <row r="689" spans="3:18" ht="14.5" thickBot="1" x14ac:dyDescent="0.4">
      <c r="C689" s="105">
        <f>'Everyday Formulas'!I692</f>
        <v>0</v>
      </c>
      <c r="D689" s="85"/>
      <c r="E689" s="100">
        <f>'Everyday Formulas'!P692</f>
        <v>0</v>
      </c>
      <c r="F689" s="415"/>
      <c r="G689" s="415"/>
      <c r="H689" s="411"/>
      <c r="I689" s="411"/>
      <c r="J689" s="415"/>
      <c r="K689" s="415"/>
      <c r="L689" s="415"/>
      <c r="M689" s="415"/>
      <c r="N689" s="414"/>
      <c r="O689" s="414"/>
      <c r="P689" s="414"/>
      <c r="Q689" s="414"/>
      <c r="R689" s="101">
        <f t="shared" si="10"/>
        <v>0</v>
      </c>
    </row>
    <row r="690" spans="3:18" ht="14.5" thickBot="1" x14ac:dyDescent="0.4">
      <c r="C690" s="105">
        <f>'Everyday Formulas'!I693</f>
        <v>0</v>
      </c>
      <c r="D690" s="85"/>
      <c r="E690" s="100">
        <f>'Everyday Formulas'!P693</f>
        <v>0</v>
      </c>
      <c r="F690" s="415"/>
      <c r="G690" s="415"/>
      <c r="H690" s="411"/>
      <c r="I690" s="411"/>
      <c r="J690" s="415"/>
      <c r="K690" s="415"/>
      <c r="L690" s="415"/>
      <c r="M690" s="415"/>
      <c r="N690" s="414"/>
      <c r="O690" s="414"/>
      <c r="P690" s="414"/>
      <c r="Q690" s="414"/>
      <c r="R690" s="101">
        <f t="shared" si="10"/>
        <v>0</v>
      </c>
    </row>
    <row r="691" spans="3:18" ht="14.5" thickBot="1" x14ac:dyDescent="0.4">
      <c r="C691" s="105">
        <f>'Everyday Formulas'!I694</f>
        <v>0</v>
      </c>
      <c r="D691" s="85"/>
      <c r="E691" s="100">
        <f>'Everyday Formulas'!P694</f>
        <v>0</v>
      </c>
      <c r="F691" s="415"/>
      <c r="G691" s="415"/>
      <c r="H691" s="411"/>
      <c r="I691" s="411"/>
      <c r="J691" s="415"/>
      <c r="K691" s="415"/>
      <c r="L691" s="415"/>
      <c r="M691" s="415"/>
      <c r="N691" s="414"/>
      <c r="O691" s="414"/>
      <c r="P691" s="414"/>
      <c r="Q691" s="414"/>
      <c r="R691" s="101">
        <f t="shared" si="10"/>
        <v>0</v>
      </c>
    </row>
    <row r="692" spans="3:18" ht="14.5" thickBot="1" x14ac:dyDescent="0.4">
      <c r="C692" s="105">
        <f>'Everyday Formulas'!I695</f>
        <v>0</v>
      </c>
      <c r="D692" s="85"/>
      <c r="E692" s="100">
        <f>'Everyday Formulas'!P695</f>
        <v>0</v>
      </c>
      <c r="F692" s="415"/>
      <c r="G692" s="415"/>
      <c r="H692" s="411"/>
      <c r="I692" s="411"/>
      <c r="J692" s="415"/>
      <c r="K692" s="415"/>
      <c r="L692" s="415"/>
      <c r="M692" s="415"/>
      <c r="N692" s="414"/>
      <c r="O692" s="414"/>
      <c r="P692" s="414"/>
      <c r="Q692" s="414"/>
      <c r="R692" s="101">
        <f t="shared" si="10"/>
        <v>0</v>
      </c>
    </row>
    <row r="693" spans="3:18" ht="14.5" thickBot="1" x14ac:dyDescent="0.4">
      <c r="C693" s="105">
        <f>'Everyday Formulas'!I696</f>
        <v>0</v>
      </c>
      <c r="D693" s="85"/>
      <c r="E693" s="100">
        <f>'Everyday Formulas'!P696</f>
        <v>0</v>
      </c>
      <c r="F693" s="415"/>
      <c r="G693" s="415"/>
      <c r="H693" s="411"/>
      <c r="I693" s="411"/>
      <c r="J693" s="415"/>
      <c r="K693" s="415"/>
      <c r="L693" s="415"/>
      <c r="M693" s="415"/>
      <c r="N693" s="414"/>
      <c r="O693" s="414"/>
      <c r="P693" s="414"/>
      <c r="Q693" s="414"/>
      <c r="R693" s="101">
        <f t="shared" si="10"/>
        <v>0</v>
      </c>
    </row>
    <row r="694" spans="3:18" ht="14.5" thickBot="1" x14ac:dyDescent="0.4">
      <c r="C694" s="105">
        <f>'Everyday Formulas'!I697</f>
        <v>0</v>
      </c>
      <c r="D694" s="85"/>
      <c r="E694" s="100">
        <f>'Everyday Formulas'!P697</f>
        <v>0</v>
      </c>
      <c r="F694" s="415"/>
      <c r="G694" s="415"/>
      <c r="H694" s="411"/>
      <c r="I694" s="411"/>
      <c r="J694" s="415"/>
      <c r="K694" s="415"/>
      <c r="L694" s="415"/>
      <c r="M694" s="415"/>
      <c r="N694" s="414"/>
      <c r="O694" s="414"/>
      <c r="P694" s="414"/>
      <c r="Q694" s="414"/>
      <c r="R694" s="101">
        <f t="shared" si="10"/>
        <v>0</v>
      </c>
    </row>
    <row r="695" spans="3:18" ht="14.5" thickBot="1" x14ac:dyDescent="0.4">
      <c r="C695" s="105">
        <f>'Everyday Formulas'!I698</f>
        <v>0</v>
      </c>
      <c r="D695" s="85"/>
      <c r="E695" s="100">
        <f>'Everyday Formulas'!P698</f>
        <v>0</v>
      </c>
      <c r="F695" s="415"/>
      <c r="G695" s="415"/>
      <c r="H695" s="411"/>
      <c r="I695" s="411"/>
      <c r="J695" s="415"/>
      <c r="K695" s="415"/>
      <c r="L695" s="415"/>
      <c r="M695" s="415"/>
      <c r="N695" s="414"/>
      <c r="O695" s="414"/>
      <c r="P695" s="414"/>
      <c r="Q695" s="414"/>
      <c r="R695" s="101">
        <f t="shared" si="10"/>
        <v>0</v>
      </c>
    </row>
    <row r="696" spans="3:18" ht="14.5" thickBot="1" x14ac:dyDescent="0.4">
      <c r="C696" s="105">
        <f>'Everyday Formulas'!I699</f>
        <v>0</v>
      </c>
      <c r="D696" s="85"/>
      <c r="E696" s="100">
        <f>'Everyday Formulas'!P699</f>
        <v>0</v>
      </c>
      <c r="F696" s="415"/>
      <c r="G696" s="415"/>
      <c r="H696" s="411"/>
      <c r="I696" s="411"/>
      <c r="J696" s="415"/>
      <c r="K696" s="415"/>
      <c r="L696" s="415"/>
      <c r="M696" s="415"/>
      <c r="N696" s="414"/>
      <c r="O696" s="414"/>
      <c r="P696" s="414"/>
      <c r="Q696" s="414"/>
      <c r="R696" s="101">
        <f t="shared" si="10"/>
        <v>0</v>
      </c>
    </row>
    <row r="697" spans="3:18" ht="14.5" thickBot="1" x14ac:dyDescent="0.4">
      <c r="C697" s="105">
        <f>'Everyday Formulas'!I700</f>
        <v>0</v>
      </c>
      <c r="D697" s="85"/>
      <c r="E697" s="100">
        <f>'Everyday Formulas'!P700</f>
        <v>0</v>
      </c>
      <c r="F697" s="415"/>
      <c r="G697" s="415"/>
      <c r="H697" s="411"/>
      <c r="I697" s="411"/>
      <c r="J697" s="415"/>
      <c r="K697" s="415"/>
      <c r="L697" s="415"/>
      <c r="M697" s="415"/>
      <c r="N697" s="414"/>
      <c r="O697" s="414"/>
      <c r="P697" s="414"/>
      <c r="Q697" s="414"/>
      <c r="R697" s="101">
        <f t="shared" si="10"/>
        <v>0</v>
      </c>
    </row>
    <row r="698" spans="3:18" ht="14.5" thickBot="1" x14ac:dyDescent="0.4">
      <c r="C698" s="105">
        <f>'Everyday Formulas'!I701</f>
        <v>0</v>
      </c>
      <c r="D698" s="85"/>
      <c r="E698" s="100">
        <f>'Everyday Formulas'!P701</f>
        <v>0</v>
      </c>
      <c r="F698" s="415"/>
      <c r="G698" s="415"/>
      <c r="H698" s="411"/>
      <c r="I698" s="411"/>
      <c r="J698" s="415"/>
      <c r="K698" s="415"/>
      <c r="L698" s="415"/>
      <c r="M698" s="415"/>
      <c r="N698" s="414"/>
      <c r="O698" s="414"/>
      <c r="P698" s="414"/>
      <c r="Q698" s="414"/>
      <c r="R698" s="101">
        <f t="shared" si="10"/>
        <v>0</v>
      </c>
    </row>
    <row r="699" spans="3:18" ht="14.5" thickBot="1" x14ac:dyDescent="0.4">
      <c r="C699" s="105">
        <f>'Everyday Formulas'!I702</f>
        <v>0</v>
      </c>
      <c r="D699" s="85"/>
      <c r="E699" s="100">
        <f>'Everyday Formulas'!P702</f>
        <v>0</v>
      </c>
      <c r="F699" s="415"/>
      <c r="G699" s="415"/>
      <c r="H699" s="411"/>
      <c r="I699" s="411"/>
      <c r="J699" s="415"/>
      <c r="K699" s="415"/>
      <c r="L699" s="415"/>
      <c r="M699" s="415"/>
      <c r="N699" s="414"/>
      <c r="O699" s="414"/>
      <c r="P699" s="414"/>
      <c r="Q699" s="414"/>
      <c r="R699" s="101">
        <f t="shared" si="10"/>
        <v>0</v>
      </c>
    </row>
    <row r="700" spans="3:18" ht="14.5" thickBot="1" x14ac:dyDescent="0.4">
      <c r="C700" s="105">
        <f>'Everyday Formulas'!I703</f>
        <v>0</v>
      </c>
      <c r="D700" s="85"/>
      <c r="E700" s="100">
        <f>'Everyday Formulas'!P703</f>
        <v>0</v>
      </c>
      <c r="F700" s="415"/>
      <c r="G700" s="415"/>
      <c r="H700" s="411"/>
      <c r="I700" s="411"/>
      <c r="J700" s="415"/>
      <c r="K700" s="415"/>
      <c r="L700" s="415"/>
      <c r="M700" s="415"/>
      <c r="N700" s="414"/>
      <c r="O700" s="414"/>
      <c r="P700" s="414"/>
      <c r="Q700" s="414"/>
      <c r="R700" s="101">
        <f t="shared" si="10"/>
        <v>0</v>
      </c>
    </row>
    <row r="701" spans="3:18" ht="14.5" thickBot="1" x14ac:dyDescent="0.4">
      <c r="C701" s="105">
        <f>'Everyday Formulas'!I704</f>
        <v>0</v>
      </c>
      <c r="D701" s="85"/>
      <c r="E701" s="100">
        <f>'Everyday Formulas'!P704</f>
        <v>0</v>
      </c>
      <c r="F701" s="415"/>
      <c r="G701" s="415"/>
      <c r="H701" s="411"/>
      <c r="I701" s="411"/>
      <c r="J701" s="415"/>
      <c r="K701" s="415"/>
      <c r="L701" s="415"/>
      <c r="M701" s="415"/>
      <c r="N701" s="414"/>
      <c r="O701" s="414"/>
      <c r="P701" s="414"/>
      <c r="Q701" s="414"/>
      <c r="R701" s="101">
        <f t="shared" si="10"/>
        <v>0</v>
      </c>
    </row>
    <row r="702" spans="3:18" ht="14.5" thickBot="1" x14ac:dyDescent="0.4">
      <c r="C702" s="105">
        <f>'Everyday Formulas'!I705</f>
        <v>0</v>
      </c>
      <c r="D702" s="85"/>
      <c r="E702" s="100">
        <f>'Everyday Formulas'!P705</f>
        <v>0</v>
      </c>
      <c r="F702" s="415"/>
      <c r="G702" s="415"/>
      <c r="H702" s="411"/>
      <c r="I702" s="411"/>
      <c r="J702" s="415"/>
      <c r="K702" s="415"/>
      <c r="L702" s="415"/>
      <c r="M702" s="415"/>
      <c r="N702" s="414"/>
      <c r="O702" s="414"/>
      <c r="P702" s="414"/>
      <c r="Q702" s="414"/>
      <c r="R702" s="101">
        <f t="shared" si="10"/>
        <v>0</v>
      </c>
    </row>
    <row r="703" spans="3:18" ht="14.5" thickBot="1" x14ac:dyDescent="0.4">
      <c r="C703" s="105">
        <f>'Everyday Formulas'!I706</f>
        <v>0</v>
      </c>
      <c r="D703" s="85"/>
      <c r="E703" s="100">
        <f>'Everyday Formulas'!P706</f>
        <v>0</v>
      </c>
      <c r="F703" s="415"/>
      <c r="G703" s="415"/>
      <c r="H703" s="411"/>
      <c r="I703" s="411"/>
      <c r="J703" s="415"/>
      <c r="K703" s="415"/>
      <c r="L703" s="415"/>
      <c r="M703" s="415"/>
      <c r="N703" s="414"/>
      <c r="O703" s="414"/>
      <c r="P703" s="414"/>
      <c r="Q703" s="414"/>
      <c r="R703" s="101">
        <f t="shared" si="10"/>
        <v>0</v>
      </c>
    </row>
    <row r="704" spans="3:18" ht="14.5" thickBot="1" x14ac:dyDescent="0.4">
      <c r="C704" s="105">
        <f>'Everyday Formulas'!I707</f>
        <v>0</v>
      </c>
      <c r="D704" s="85"/>
      <c r="E704" s="100">
        <f>'Everyday Formulas'!P707</f>
        <v>0</v>
      </c>
      <c r="F704" s="415"/>
      <c r="G704" s="415"/>
      <c r="H704" s="411"/>
      <c r="I704" s="411"/>
      <c r="J704" s="415"/>
      <c r="K704" s="415"/>
      <c r="L704" s="415"/>
      <c r="M704" s="415"/>
      <c r="N704" s="414"/>
      <c r="O704" s="414"/>
      <c r="P704" s="414"/>
      <c r="Q704" s="414"/>
      <c r="R704" s="101">
        <f t="shared" si="10"/>
        <v>0</v>
      </c>
    </row>
    <row r="705" spans="3:18" ht="14.5" thickBot="1" x14ac:dyDescent="0.4">
      <c r="C705" s="105">
        <f>'Everyday Formulas'!I708</f>
        <v>0</v>
      </c>
      <c r="D705" s="85"/>
      <c r="E705" s="100">
        <f>'Everyday Formulas'!P708</f>
        <v>0</v>
      </c>
      <c r="F705" s="415"/>
      <c r="G705" s="415"/>
      <c r="H705" s="411"/>
      <c r="I705" s="411"/>
      <c r="J705" s="415"/>
      <c r="K705" s="415"/>
      <c r="L705" s="415"/>
      <c r="M705" s="415"/>
      <c r="N705" s="414"/>
      <c r="O705" s="414"/>
      <c r="P705" s="414"/>
      <c r="Q705" s="414"/>
      <c r="R705" s="101">
        <f t="shared" si="10"/>
        <v>0</v>
      </c>
    </row>
    <row r="706" spans="3:18" ht="14.5" thickBot="1" x14ac:dyDescent="0.4">
      <c r="C706" s="105">
        <f>'Everyday Formulas'!I709</f>
        <v>0</v>
      </c>
      <c r="D706" s="85"/>
      <c r="E706" s="100">
        <f>'Everyday Formulas'!P709</f>
        <v>0</v>
      </c>
      <c r="F706" s="415"/>
      <c r="G706" s="415"/>
      <c r="H706" s="411"/>
      <c r="I706" s="411"/>
      <c r="J706" s="415"/>
      <c r="K706" s="415"/>
      <c r="L706" s="415"/>
      <c r="M706" s="415"/>
      <c r="N706" s="414"/>
      <c r="O706" s="414"/>
      <c r="P706" s="414"/>
      <c r="Q706" s="414"/>
      <c r="R706" s="101">
        <f t="shared" si="10"/>
        <v>0</v>
      </c>
    </row>
    <row r="707" spans="3:18" ht="14.5" thickBot="1" x14ac:dyDescent="0.4">
      <c r="C707" s="105">
        <f>'Everyday Formulas'!I710</f>
        <v>0</v>
      </c>
      <c r="D707" s="85"/>
      <c r="E707" s="100">
        <f>'Everyday Formulas'!P710</f>
        <v>0</v>
      </c>
      <c r="F707" s="415"/>
      <c r="G707" s="415"/>
      <c r="H707" s="411"/>
      <c r="I707" s="411"/>
      <c r="J707" s="415"/>
      <c r="K707" s="415"/>
      <c r="L707" s="415"/>
      <c r="M707" s="415"/>
      <c r="N707" s="414"/>
      <c r="O707" s="414"/>
      <c r="P707" s="414"/>
      <c r="Q707" s="414"/>
      <c r="R707" s="101">
        <f t="shared" si="10"/>
        <v>0</v>
      </c>
    </row>
    <row r="708" spans="3:18" ht="14.5" thickBot="1" x14ac:dyDescent="0.4">
      <c r="C708" s="105">
        <f>'Everyday Formulas'!I711</f>
        <v>0</v>
      </c>
      <c r="D708" s="85"/>
      <c r="E708" s="100">
        <f>'Everyday Formulas'!P711</f>
        <v>0</v>
      </c>
      <c r="F708" s="415"/>
      <c r="G708" s="415"/>
      <c r="H708" s="411"/>
      <c r="I708" s="411"/>
      <c r="J708" s="415"/>
      <c r="K708" s="415"/>
      <c r="L708" s="415"/>
      <c r="M708" s="415"/>
      <c r="N708" s="414"/>
      <c r="O708" s="414"/>
      <c r="P708" s="414"/>
      <c r="Q708" s="414"/>
      <c r="R708" s="101">
        <f t="shared" si="10"/>
        <v>0</v>
      </c>
    </row>
    <row r="709" spans="3:18" ht="14.5" thickBot="1" x14ac:dyDescent="0.4">
      <c r="C709" s="105">
        <f>'Everyday Formulas'!I712</f>
        <v>0</v>
      </c>
      <c r="D709" s="85"/>
      <c r="E709" s="100">
        <f>'Everyday Formulas'!P712</f>
        <v>0</v>
      </c>
      <c r="F709" s="415"/>
      <c r="G709" s="415"/>
      <c r="H709" s="411"/>
      <c r="I709" s="411"/>
      <c r="J709" s="415"/>
      <c r="K709" s="415"/>
      <c r="L709" s="415"/>
      <c r="M709" s="415"/>
      <c r="N709" s="414"/>
      <c r="O709" s="414"/>
      <c r="P709" s="414"/>
      <c r="Q709" s="414"/>
      <c r="R709" s="101">
        <f t="shared" si="10"/>
        <v>0</v>
      </c>
    </row>
    <row r="710" spans="3:18" ht="14.5" thickBot="1" x14ac:dyDescent="0.4">
      <c r="C710" s="105">
        <f>'Everyday Formulas'!I713</f>
        <v>0</v>
      </c>
      <c r="D710" s="85"/>
      <c r="E710" s="100">
        <f>'Everyday Formulas'!P713</f>
        <v>0</v>
      </c>
      <c r="F710" s="415"/>
      <c r="G710" s="415"/>
      <c r="H710" s="411"/>
      <c r="I710" s="411"/>
      <c r="J710" s="415"/>
      <c r="K710" s="415"/>
      <c r="L710" s="415"/>
      <c r="M710" s="415"/>
      <c r="N710" s="414"/>
      <c r="O710" s="414"/>
      <c r="P710" s="414"/>
      <c r="Q710" s="414"/>
      <c r="R710" s="101">
        <f t="shared" si="10"/>
        <v>0</v>
      </c>
    </row>
    <row r="711" spans="3:18" ht="14.5" thickBot="1" x14ac:dyDescent="0.4">
      <c r="C711" s="105">
        <f>'Everyday Formulas'!I714</f>
        <v>0</v>
      </c>
      <c r="D711" s="85"/>
      <c r="E711" s="100">
        <f>'Everyday Formulas'!P714</f>
        <v>0</v>
      </c>
      <c r="F711" s="415"/>
      <c r="G711" s="415"/>
      <c r="H711" s="411"/>
      <c r="I711" s="411"/>
      <c r="J711" s="415"/>
      <c r="K711" s="415"/>
      <c r="L711" s="415"/>
      <c r="M711" s="415"/>
      <c r="N711" s="414"/>
      <c r="O711" s="414"/>
      <c r="P711" s="414"/>
      <c r="Q711" s="414"/>
      <c r="R711" s="101">
        <f t="shared" si="10"/>
        <v>0</v>
      </c>
    </row>
    <row r="712" spans="3:18" ht="14.5" thickBot="1" x14ac:dyDescent="0.4">
      <c r="C712" s="105">
        <f>'Everyday Formulas'!I715</f>
        <v>0</v>
      </c>
      <c r="D712" s="85"/>
      <c r="E712" s="100">
        <f>'Everyday Formulas'!P715</f>
        <v>0</v>
      </c>
      <c r="F712" s="415"/>
      <c r="G712" s="415"/>
      <c r="H712" s="411"/>
      <c r="I712" s="411"/>
      <c r="J712" s="415"/>
      <c r="K712" s="415"/>
      <c r="L712" s="415"/>
      <c r="M712" s="415"/>
      <c r="N712" s="414"/>
      <c r="O712" s="414"/>
      <c r="P712" s="414"/>
      <c r="Q712" s="414"/>
      <c r="R712" s="101">
        <f t="shared" si="10"/>
        <v>0</v>
      </c>
    </row>
    <row r="713" spans="3:18" ht="14.5" thickBot="1" x14ac:dyDescent="0.4">
      <c r="C713" s="105">
        <f>'Everyday Formulas'!I716</f>
        <v>0</v>
      </c>
      <c r="D713" s="85"/>
      <c r="E713" s="100">
        <f>'Everyday Formulas'!P716</f>
        <v>0</v>
      </c>
      <c r="F713" s="415"/>
      <c r="G713" s="415"/>
      <c r="H713" s="411"/>
      <c r="I713" s="411"/>
      <c r="J713" s="415"/>
      <c r="K713" s="415"/>
      <c r="L713" s="415"/>
      <c r="M713" s="415"/>
      <c r="N713" s="414"/>
      <c r="O713" s="414"/>
      <c r="P713" s="414"/>
      <c r="Q713" s="414"/>
      <c r="R713" s="101">
        <f t="shared" si="10"/>
        <v>0</v>
      </c>
    </row>
    <row r="714" spans="3:18" ht="14.5" thickBot="1" x14ac:dyDescent="0.4">
      <c r="C714" s="105">
        <f>'Everyday Formulas'!I717</f>
        <v>0</v>
      </c>
      <c r="D714" s="85"/>
      <c r="E714" s="100">
        <f>'Everyday Formulas'!P717</f>
        <v>0</v>
      </c>
      <c r="F714" s="415"/>
      <c r="G714" s="415"/>
      <c r="H714" s="411"/>
      <c r="I714" s="411"/>
      <c r="J714" s="415"/>
      <c r="K714" s="415"/>
      <c r="L714" s="415"/>
      <c r="M714" s="415"/>
      <c r="N714" s="414"/>
      <c r="O714" s="414"/>
      <c r="P714" s="414"/>
      <c r="Q714" s="414"/>
      <c r="R714" s="101">
        <f t="shared" si="10"/>
        <v>0</v>
      </c>
    </row>
    <row r="715" spans="3:18" ht="14.5" thickBot="1" x14ac:dyDescent="0.4">
      <c r="C715" s="105">
        <f>'Everyday Formulas'!I718</f>
        <v>0</v>
      </c>
      <c r="D715" s="85"/>
      <c r="E715" s="100">
        <f>'Everyday Formulas'!P718</f>
        <v>0</v>
      </c>
      <c r="F715" s="415"/>
      <c r="G715" s="415"/>
      <c r="H715" s="411"/>
      <c r="I715" s="411"/>
      <c r="J715" s="415"/>
      <c r="K715" s="415"/>
      <c r="L715" s="415"/>
      <c r="M715" s="415"/>
      <c r="N715" s="414"/>
      <c r="O715" s="414"/>
      <c r="P715" s="414"/>
      <c r="Q715" s="414"/>
      <c r="R715" s="101">
        <f t="shared" si="10"/>
        <v>0</v>
      </c>
    </row>
    <row r="716" spans="3:18" ht="14.5" thickBot="1" x14ac:dyDescent="0.4">
      <c r="C716" s="105">
        <f>'Everyday Formulas'!I719</f>
        <v>0</v>
      </c>
      <c r="D716" s="85"/>
      <c r="E716" s="100">
        <f>'Everyday Formulas'!P719</f>
        <v>0</v>
      </c>
      <c r="F716" s="415"/>
      <c r="G716" s="415"/>
      <c r="H716" s="411"/>
      <c r="I716" s="411"/>
      <c r="J716" s="415"/>
      <c r="K716" s="415"/>
      <c r="L716" s="415"/>
      <c r="M716" s="415"/>
      <c r="N716" s="414"/>
      <c r="O716" s="414"/>
      <c r="P716" s="414"/>
      <c r="Q716" s="414"/>
      <c r="R716" s="101">
        <f t="shared" si="10"/>
        <v>0</v>
      </c>
    </row>
    <row r="717" spans="3:18" ht="14.5" thickBot="1" x14ac:dyDescent="0.4">
      <c r="C717" s="105">
        <f>'Everyday Formulas'!I720</f>
        <v>0</v>
      </c>
      <c r="D717" s="85"/>
      <c r="E717" s="100">
        <f>'Everyday Formulas'!P720</f>
        <v>0</v>
      </c>
      <c r="F717" s="415"/>
      <c r="G717" s="415"/>
      <c r="H717" s="411"/>
      <c r="I717" s="411"/>
      <c r="J717" s="415"/>
      <c r="K717" s="415"/>
      <c r="L717" s="415"/>
      <c r="M717" s="415"/>
      <c r="N717" s="414"/>
      <c r="O717" s="414"/>
      <c r="P717" s="414"/>
      <c r="Q717" s="414"/>
      <c r="R717" s="101">
        <f t="shared" ref="R717:R780" si="11">(IF(F717&lt;&gt;"",1.5,0))+(IF(H717&lt;&gt;"",1.5,0))+(IF(J717&lt;&gt;"",1.5,0))+(IF(L717&lt;&gt;"",3,0))+(IF(N717&lt;&gt;"",3,0))+(IF(P717="YES",3,0))+(IF(H717="*no role*",-1.5,0))</f>
        <v>0</v>
      </c>
    </row>
    <row r="718" spans="3:18" ht="14.5" thickBot="1" x14ac:dyDescent="0.4">
      <c r="C718" s="105">
        <f>'Everyday Formulas'!I721</f>
        <v>0</v>
      </c>
      <c r="D718" s="85"/>
      <c r="E718" s="100">
        <f>'Everyday Formulas'!P721</f>
        <v>0</v>
      </c>
      <c r="F718" s="415"/>
      <c r="G718" s="415"/>
      <c r="H718" s="411"/>
      <c r="I718" s="411"/>
      <c r="J718" s="415"/>
      <c r="K718" s="415"/>
      <c r="L718" s="415"/>
      <c r="M718" s="415"/>
      <c r="N718" s="414"/>
      <c r="O718" s="414"/>
      <c r="P718" s="414"/>
      <c r="Q718" s="414"/>
      <c r="R718" s="101">
        <f t="shared" si="11"/>
        <v>0</v>
      </c>
    </row>
    <row r="719" spans="3:18" ht="14.5" thickBot="1" x14ac:dyDescent="0.4">
      <c r="C719" s="105">
        <f>'Everyday Formulas'!I722</f>
        <v>0</v>
      </c>
      <c r="D719" s="85"/>
      <c r="E719" s="100">
        <f>'Everyday Formulas'!P722</f>
        <v>0</v>
      </c>
      <c r="F719" s="415"/>
      <c r="G719" s="415"/>
      <c r="H719" s="411"/>
      <c r="I719" s="411"/>
      <c r="J719" s="415"/>
      <c r="K719" s="415"/>
      <c r="L719" s="415"/>
      <c r="M719" s="415"/>
      <c r="N719" s="414"/>
      <c r="O719" s="414"/>
      <c r="P719" s="414"/>
      <c r="Q719" s="414"/>
      <c r="R719" s="101">
        <f t="shared" si="11"/>
        <v>0</v>
      </c>
    </row>
    <row r="720" spans="3:18" ht="14.5" thickBot="1" x14ac:dyDescent="0.4">
      <c r="C720" s="105">
        <f>'Everyday Formulas'!I723</f>
        <v>0</v>
      </c>
      <c r="D720" s="85"/>
      <c r="E720" s="100">
        <f>'Everyday Formulas'!P723</f>
        <v>0</v>
      </c>
      <c r="F720" s="415"/>
      <c r="G720" s="415"/>
      <c r="H720" s="411"/>
      <c r="I720" s="411"/>
      <c r="J720" s="415"/>
      <c r="K720" s="415"/>
      <c r="L720" s="415"/>
      <c r="M720" s="415"/>
      <c r="N720" s="414"/>
      <c r="O720" s="414"/>
      <c r="P720" s="414"/>
      <c r="Q720" s="414"/>
      <c r="R720" s="101">
        <f t="shared" si="11"/>
        <v>0</v>
      </c>
    </row>
    <row r="721" spans="3:18" ht="14.5" thickBot="1" x14ac:dyDescent="0.4">
      <c r="C721" s="105">
        <f>'Everyday Formulas'!I724</f>
        <v>0</v>
      </c>
      <c r="D721" s="85"/>
      <c r="E721" s="100">
        <f>'Everyday Formulas'!P724</f>
        <v>0</v>
      </c>
      <c r="F721" s="415"/>
      <c r="G721" s="415"/>
      <c r="H721" s="411"/>
      <c r="I721" s="411"/>
      <c r="J721" s="415"/>
      <c r="K721" s="415"/>
      <c r="L721" s="415"/>
      <c r="M721" s="415"/>
      <c r="N721" s="414"/>
      <c r="O721" s="414"/>
      <c r="P721" s="414"/>
      <c r="Q721" s="414"/>
      <c r="R721" s="101">
        <f t="shared" si="11"/>
        <v>0</v>
      </c>
    </row>
    <row r="722" spans="3:18" ht="14.5" thickBot="1" x14ac:dyDescent="0.4">
      <c r="C722" s="105">
        <f>'Everyday Formulas'!I725</f>
        <v>0</v>
      </c>
      <c r="D722" s="85"/>
      <c r="E722" s="100">
        <f>'Everyday Formulas'!P725</f>
        <v>0</v>
      </c>
      <c r="F722" s="415"/>
      <c r="G722" s="415"/>
      <c r="H722" s="411"/>
      <c r="I722" s="411"/>
      <c r="J722" s="415"/>
      <c r="K722" s="415"/>
      <c r="L722" s="415"/>
      <c r="M722" s="415"/>
      <c r="N722" s="414"/>
      <c r="O722" s="414"/>
      <c r="P722" s="414"/>
      <c r="Q722" s="414"/>
      <c r="R722" s="101">
        <f t="shared" si="11"/>
        <v>0</v>
      </c>
    </row>
    <row r="723" spans="3:18" ht="14.5" thickBot="1" x14ac:dyDescent="0.4">
      <c r="C723" s="105">
        <f>'Everyday Formulas'!I726</f>
        <v>0</v>
      </c>
      <c r="D723" s="85"/>
      <c r="E723" s="100">
        <f>'Everyday Formulas'!P726</f>
        <v>0</v>
      </c>
      <c r="F723" s="415"/>
      <c r="G723" s="415"/>
      <c r="H723" s="411"/>
      <c r="I723" s="411"/>
      <c r="J723" s="415"/>
      <c r="K723" s="415"/>
      <c r="L723" s="415"/>
      <c r="M723" s="415"/>
      <c r="N723" s="414"/>
      <c r="O723" s="414"/>
      <c r="P723" s="414"/>
      <c r="Q723" s="414"/>
      <c r="R723" s="101">
        <f t="shared" si="11"/>
        <v>0</v>
      </c>
    </row>
    <row r="724" spans="3:18" ht="14.5" thickBot="1" x14ac:dyDescent="0.4">
      <c r="C724" s="105">
        <f>'Everyday Formulas'!I727</f>
        <v>0</v>
      </c>
      <c r="D724" s="85"/>
      <c r="E724" s="100">
        <f>'Everyday Formulas'!P727</f>
        <v>0</v>
      </c>
      <c r="F724" s="415"/>
      <c r="G724" s="415"/>
      <c r="H724" s="411"/>
      <c r="I724" s="411"/>
      <c r="J724" s="415"/>
      <c r="K724" s="415"/>
      <c r="L724" s="415"/>
      <c r="M724" s="415"/>
      <c r="N724" s="414"/>
      <c r="O724" s="414"/>
      <c r="P724" s="414"/>
      <c r="Q724" s="414"/>
      <c r="R724" s="101">
        <f t="shared" si="11"/>
        <v>0</v>
      </c>
    </row>
    <row r="725" spans="3:18" ht="14.5" thickBot="1" x14ac:dyDescent="0.4">
      <c r="C725" s="105">
        <f>'Everyday Formulas'!I728</f>
        <v>0</v>
      </c>
      <c r="D725" s="85"/>
      <c r="E725" s="100">
        <f>'Everyday Formulas'!P728</f>
        <v>0</v>
      </c>
      <c r="F725" s="415"/>
      <c r="G725" s="415"/>
      <c r="H725" s="411"/>
      <c r="I725" s="411"/>
      <c r="J725" s="415"/>
      <c r="K725" s="415"/>
      <c r="L725" s="415"/>
      <c r="M725" s="415"/>
      <c r="N725" s="414"/>
      <c r="O725" s="414"/>
      <c r="P725" s="414"/>
      <c r="Q725" s="414"/>
      <c r="R725" s="101">
        <f t="shared" si="11"/>
        <v>0</v>
      </c>
    </row>
    <row r="726" spans="3:18" ht="14.5" thickBot="1" x14ac:dyDescent="0.4">
      <c r="C726" s="105">
        <f>'Everyday Formulas'!I729</f>
        <v>0</v>
      </c>
      <c r="D726" s="85"/>
      <c r="E726" s="100">
        <f>'Everyday Formulas'!P729</f>
        <v>0</v>
      </c>
      <c r="F726" s="415"/>
      <c r="G726" s="415"/>
      <c r="H726" s="411"/>
      <c r="I726" s="411"/>
      <c r="J726" s="415"/>
      <c r="K726" s="415"/>
      <c r="L726" s="415"/>
      <c r="M726" s="415"/>
      <c r="N726" s="414"/>
      <c r="O726" s="414"/>
      <c r="P726" s="414"/>
      <c r="Q726" s="414"/>
      <c r="R726" s="101">
        <f t="shared" si="11"/>
        <v>0</v>
      </c>
    </row>
    <row r="727" spans="3:18" ht="14.5" thickBot="1" x14ac:dyDescent="0.4">
      <c r="C727" s="105">
        <f>'Everyday Formulas'!I730</f>
        <v>0</v>
      </c>
      <c r="D727" s="85"/>
      <c r="E727" s="100">
        <f>'Everyday Formulas'!P730</f>
        <v>0</v>
      </c>
      <c r="F727" s="415"/>
      <c r="G727" s="415"/>
      <c r="H727" s="411"/>
      <c r="I727" s="411"/>
      <c r="J727" s="415"/>
      <c r="K727" s="415"/>
      <c r="L727" s="415"/>
      <c r="M727" s="415"/>
      <c r="N727" s="414"/>
      <c r="O727" s="414"/>
      <c r="P727" s="414"/>
      <c r="Q727" s="414"/>
      <c r="R727" s="101">
        <f t="shared" si="11"/>
        <v>0</v>
      </c>
    </row>
    <row r="728" spans="3:18" ht="14.5" thickBot="1" x14ac:dyDescent="0.4">
      <c r="C728" s="105">
        <f>'Everyday Formulas'!I731</f>
        <v>0</v>
      </c>
      <c r="D728" s="85"/>
      <c r="E728" s="100">
        <f>'Everyday Formulas'!P731</f>
        <v>0</v>
      </c>
      <c r="F728" s="415"/>
      <c r="G728" s="415"/>
      <c r="H728" s="411"/>
      <c r="I728" s="411"/>
      <c r="J728" s="415"/>
      <c r="K728" s="415"/>
      <c r="L728" s="415"/>
      <c r="M728" s="415"/>
      <c r="N728" s="414"/>
      <c r="O728" s="414"/>
      <c r="P728" s="414"/>
      <c r="Q728" s="414"/>
      <c r="R728" s="101">
        <f t="shared" si="11"/>
        <v>0</v>
      </c>
    </row>
    <row r="729" spans="3:18" ht="14.5" thickBot="1" x14ac:dyDescent="0.4">
      <c r="C729" s="105">
        <f>'Everyday Formulas'!I732</f>
        <v>0</v>
      </c>
      <c r="D729" s="85"/>
      <c r="E729" s="100">
        <f>'Everyday Formulas'!P732</f>
        <v>0</v>
      </c>
      <c r="F729" s="415"/>
      <c r="G729" s="415"/>
      <c r="H729" s="411"/>
      <c r="I729" s="411"/>
      <c r="J729" s="415"/>
      <c r="K729" s="415"/>
      <c r="L729" s="415"/>
      <c r="M729" s="415"/>
      <c r="N729" s="414"/>
      <c r="O729" s="414"/>
      <c r="P729" s="414"/>
      <c r="Q729" s="414"/>
      <c r="R729" s="101">
        <f t="shared" si="11"/>
        <v>0</v>
      </c>
    </row>
    <row r="730" spans="3:18" ht="14.5" thickBot="1" x14ac:dyDescent="0.4">
      <c r="C730" s="105">
        <f>'Everyday Formulas'!I733</f>
        <v>0</v>
      </c>
      <c r="D730" s="85"/>
      <c r="E730" s="100">
        <f>'Everyday Formulas'!P733</f>
        <v>0</v>
      </c>
      <c r="F730" s="415"/>
      <c r="G730" s="415"/>
      <c r="H730" s="411"/>
      <c r="I730" s="411"/>
      <c r="J730" s="415"/>
      <c r="K730" s="415"/>
      <c r="L730" s="415"/>
      <c r="M730" s="415"/>
      <c r="N730" s="414"/>
      <c r="O730" s="414"/>
      <c r="P730" s="414"/>
      <c r="Q730" s="414"/>
      <c r="R730" s="101">
        <f t="shared" si="11"/>
        <v>0</v>
      </c>
    </row>
    <row r="731" spans="3:18" ht="14.5" thickBot="1" x14ac:dyDescent="0.4">
      <c r="C731" s="105">
        <f>'Everyday Formulas'!I734</f>
        <v>0</v>
      </c>
      <c r="D731" s="85"/>
      <c r="E731" s="100">
        <f>'Everyday Formulas'!P734</f>
        <v>0</v>
      </c>
      <c r="F731" s="415"/>
      <c r="G731" s="415"/>
      <c r="H731" s="411"/>
      <c r="I731" s="411"/>
      <c r="J731" s="415"/>
      <c r="K731" s="415"/>
      <c r="L731" s="415"/>
      <c r="M731" s="415"/>
      <c r="N731" s="414"/>
      <c r="O731" s="414"/>
      <c r="P731" s="414"/>
      <c r="Q731" s="414"/>
      <c r="R731" s="101">
        <f t="shared" si="11"/>
        <v>0</v>
      </c>
    </row>
    <row r="732" spans="3:18" ht="14.5" thickBot="1" x14ac:dyDescent="0.4">
      <c r="C732" s="105">
        <f>'Everyday Formulas'!I735</f>
        <v>0</v>
      </c>
      <c r="D732" s="85"/>
      <c r="E732" s="100">
        <f>'Everyday Formulas'!P735</f>
        <v>0</v>
      </c>
      <c r="F732" s="415"/>
      <c r="G732" s="415"/>
      <c r="H732" s="411"/>
      <c r="I732" s="411"/>
      <c r="J732" s="415"/>
      <c r="K732" s="415"/>
      <c r="L732" s="415"/>
      <c r="M732" s="415"/>
      <c r="N732" s="414"/>
      <c r="O732" s="414"/>
      <c r="P732" s="414"/>
      <c r="Q732" s="414"/>
      <c r="R732" s="101">
        <f t="shared" si="11"/>
        <v>0</v>
      </c>
    </row>
    <row r="733" spans="3:18" ht="14.5" thickBot="1" x14ac:dyDescent="0.4">
      <c r="C733" s="105">
        <f>'Everyday Formulas'!I736</f>
        <v>0</v>
      </c>
      <c r="D733" s="85"/>
      <c r="E733" s="100">
        <f>'Everyday Formulas'!P736</f>
        <v>0</v>
      </c>
      <c r="F733" s="415"/>
      <c r="G733" s="415"/>
      <c r="H733" s="411"/>
      <c r="I733" s="411"/>
      <c r="J733" s="415"/>
      <c r="K733" s="415"/>
      <c r="L733" s="415"/>
      <c r="M733" s="415"/>
      <c r="N733" s="414"/>
      <c r="O733" s="414"/>
      <c r="P733" s="414"/>
      <c r="Q733" s="414"/>
      <c r="R733" s="101">
        <f t="shared" si="11"/>
        <v>0</v>
      </c>
    </row>
    <row r="734" spans="3:18" ht="14.5" thickBot="1" x14ac:dyDescent="0.4">
      <c r="C734" s="105">
        <f>'Everyday Formulas'!I737</f>
        <v>0</v>
      </c>
      <c r="D734" s="85"/>
      <c r="E734" s="100">
        <f>'Everyday Formulas'!P737</f>
        <v>0</v>
      </c>
      <c r="F734" s="415"/>
      <c r="G734" s="415"/>
      <c r="H734" s="411"/>
      <c r="I734" s="411"/>
      <c r="J734" s="415"/>
      <c r="K734" s="415"/>
      <c r="L734" s="415"/>
      <c r="M734" s="415"/>
      <c r="N734" s="414"/>
      <c r="O734" s="414"/>
      <c r="P734" s="414"/>
      <c r="Q734" s="414"/>
      <c r="R734" s="101">
        <f t="shared" si="11"/>
        <v>0</v>
      </c>
    </row>
    <row r="735" spans="3:18" ht="14.5" thickBot="1" x14ac:dyDescent="0.4">
      <c r="C735" s="105">
        <f>'Everyday Formulas'!I738</f>
        <v>0</v>
      </c>
      <c r="D735" s="85"/>
      <c r="E735" s="100">
        <f>'Everyday Formulas'!P738</f>
        <v>0</v>
      </c>
      <c r="F735" s="415"/>
      <c r="G735" s="415"/>
      <c r="H735" s="411"/>
      <c r="I735" s="411"/>
      <c r="J735" s="415"/>
      <c r="K735" s="415"/>
      <c r="L735" s="415"/>
      <c r="M735" s="415"/>
      <c r="N735" s="414"/>
      <c r="O735" s="414"/>
      <c r="P735" s="414"/>
      <c r="Q735" s="414"/>
      <c r="R735" s="101">
        <f t="shared" si="11"/>
        <v>0</v>
      </c>
    </row>
    <row r="736" spans="3:18" ht="14.5" thickBot="1" x14ac:dyDescent="0.4">
      <c r="C736" s="105">
        <f>'Everyday Formulas'!I739</f>
        <v>0</v>
      </c>
      <c r="D736" s="85"/>
      <c r="E736" s="100">
        <f>'Everyday Formulas'!P739</f>
        <v>0</v>
      </c>
      <c r="F736" s="415"/>
      <c r="G736" s="415"/>
      <c r="H736" s="411"/>
      <c r="I736" s="411"/>
      <c r="J736" s="415"/>
      <c r="K736" s="415"/>
      <c r="L736" s="415"/>
      <c r="M736" s="415"/>
      <c r="N736" s="414"/>
      <c r="O736" s="414"/>
      <c r="P736" s="414"/>
      <c r="Q736" s="414"/>
      <c r="R736" s="101">
        <f t="shared" si="11"/>
        <v>0</v>
      </c>
    </row>
    <row r="737" spans="3:18" ht="14.5" thickBot="1" x14ac:dyDescent="0.4">
      <c r="C737" s="105">
        <f>'Everyday Formulas'!I740</f>
        <v>0</v>
      </c>
      <c r="D737" s="85"/>
      <c r="E737" s="100">
        <f>'Everyday Formulas'!P740</f>
        <v>0</v>
      </c>
      <c r="F737" s="415"/>
      <c r="G737" s="415"/>
      <c r="H737" s="411"/>
      <c r="I737" s="411"/>
      <c r="J737" s="415"/>
      <c r="K737" s="415"/>
      <c r="L737" s="415"/>
      <c r="M737" s="415"/>
      <c r="N737" s="414"/>
      <c r="O737" s="414"/>
      <c r="P737" s="414"/>
      <c r="Q737" s="414"/>
      <c r="R737" s="101">
        <f t="shared" si="11"/>
        <v>0</v>
      </c>
    </row>
    <row r="738" spans="3:18" ht="14.5" thickBot="1" x14ac:dyDescent="0.4">
      <c r="C738" s="105">
        <f>'Everyday Formulas'!I741</f>
        <v>0</v>
      </c>
      <c r="D738" s="85"/>
      <c r="E738" s="100">
        <f>'Everyday Formulas'!P741</f>
        <v>0</v>
      </c>
      <c r="F738" s="415"/>
      <c r="G738" s="415"/>
      <c r="H738" s="411"/>
      <c r="I738" s="411"/>
      <c r="J738" s="415"/>
      <c r="K738" s="415"/>
      <c r="L738" s="415"/>
      <c r="M738" s="415"/>
      <c r="N738" s="414"/>
      <c r="O738" s="414"/>
      <c r="P738" s="414"/>
      <c r="Q738" s="414"/>
      <c r="R738" s="101">
        <f t="shared" si="11"/>
        <v>0</v>
      </c>
    </row>
    <row r="739" spans="3:18" ht="14.5" thickBot="1" x14ac:dyDescent="0.4">
      <c r="C739" s="105">
        <f>'Everyday Formulas'!I742</f>
        <v>0</v>
      </c>
      <c r="D739" s="85"/>
      <c r="E739" s="100">
        <f>'Everyday Formulas'!P742</f>
        <v>0</v>
      </c>
      <c r="F739" s="415"/>
      <c r="G739" s="415"/>
      <c r="H739" s="411"/>
      <c r="I739" s="411"/>
      <c r="J739" s="415"/>
      <c r="K739" s="415"/>
      <c r="L739" s="415"/>
      <c r="M739" s="415"/>
      <c r="N739" s="414"/>
      <c r="O739" s="414"/>
      <c r="P739" s="414"/>
      <c r="Q739" s="414"/>
      <c r="R739" s="101">
        <f t="shared" si="11"/>
        <v>0</v>
      </c>
    </row>
    <row r="740" spans="3:18" ht="14.5" thickBot="1" x14ac:dyDescent="0.4">
      <c r="C740" s="105">
        <f>'Everyday Formulas'!I743</f>
        <v>0</v>
      </c>
      <c r="D740" s="85"/>
      <c r="E740" s="100">
        <f>'Everyday Formulas'!P743</f>
        <v>0</v>
      </c>
      <c r="F740" s="415"/>
      <c r="G740" s="415"/>
      <c r="H740" s="411"/>
      <c r="I740" s="411"/>
      <c r="J740" s="415"/>
      <c r="K740" s="415"/>
      <c r="L740" s="415"/>
      <c r="M740" s="415"/>
      <c r="N740" s="414"/>
      <c r="O740" s="414"/>
      <c r="P740" s="414"/>
      <c r="Q740" s="414"/>
      <c r="R740" s="101">
        <f t="shared" si="11"/>
        <v>0</v>
      </c>
    </row>
    <row r="741" spans="3:18" ht="14.5" thickBot="1" x14ac:dyDescent="0.4">
      <c r="C741" s="105">
        <f>'Everyday Formulas'!I744</f>
        <v>0</v>
      </c>
      <c r="D741" s="85"/>
      <c r="E741" s="100">
        <f>'Everyday Formulas'!P744</f>
        <v>0</v>
      </c>
      <c r="F741" s="415"/>
      <c r="G741" s="415"/>
      <c r="H741" s="411"/>
      <c r="I741" s="411"/>
      <c r="J741" s="415"/>
      <c r="K741" s="415"/>
      <c r="L741" s="415"/>
      <c r="M741" s="415"/>
      <c r="N741" s="414"/>
      <c r="O741" s="414"/>
      <c r="P741" s="414"/>
      <c r="Q741" s="414"/>
      <c r="R741" s="101">
        <f t="shared" si="11"/>
        <v>0</v>
      </c>
    </row>
    <row r="742" spans="3:18" ht="14.5" thickBot="1" x14ac:dyDescent="0.4">
      <c r="C742" s="105">
        <f>'Everyday Formulas'!I745</f>
        <v>0</v>
      </c>
      <c r="D742" s="85"/>
      <c r="E742" s="100">
        <f>'Everyday Formulas'!P745</f>
        <v>0</v>
      </c>
      <c r="F742" s="415"/>
      <c r="G742" s="415"/>
      <c r="H742" s="411"/>
      <c r="I742" s="411"/>
      <c r="J742" s="415"/>
      <c r="K742" s="415"/>
      <c r="L742" s="415"/>
      <c r="M742" s="415"/>
      <c r="N742" s="414"/>
      <c r="O742" s="414"/>
      <c r="P742" s="414"/>
      <c r="Q742" s="414"/>
      <c r="R742" s="101">
        <f t="shared" si="11"/>
        <v>0</v>
      </c>
    </row>
    <row r="743" spans="3:18" ht="14.5" thickBot="1" x14ac:dyDescent="0.4">
      <c r="C743" s="105">
        <f>'Everyday Formulas'!I746</f>
        <v>0</v>
      </c>
      <c r="D743" s="85"/>
      <c r="E743" s="100">
        <f>'Everyday Formulas'!P746</f>
        <v>0</v>
      </c>
      <c r="F743" s="415"/>
      <c r="G743" s="415"/>
      <c r="H743" s="411"/>
      <c r="I743" s="411"/>
      <c r="J743" s="415"/>
      <c r="K743" s="415"/>
      <c r="L743" s="415"/>
      <c r="M743" s="415"/>
      <c r="N743" s="414"/>
      <c r="O743" s="414"/>
      <c r="P743" s="414"/>
      <c r="Q743" s="414"/>
      <c r="R743" s="101">
        <f t="shared" si="11"/>
        <v>0</v>
      </c>
    </row>
    <row r="744" spans="3:18" ht="14.5" thickBot="1" x14ac:dyDescent="0.4">
      <c r="C744" s="105">
        <f>'Everyday Formulas'!I747</f>
        <v>0</v>
      </c>
      <c r="D744" s="85"/>
      <c r="E744" s="100">
        <f>'Everyday Formulas'!P747</f>
        <v>0</v>
      </c>
      <c r="F744" s="415"/>
      <c r="G744" s="415"/>
      <c r="H744" s="411"/>
      <c r="I744" s="411"/>
      <c r="J744" s="415"/>
      <c r="K744" s="415"/>
      <c r="L744" s="415"/>
      <c r="M744" s="415"/>
      <c r="N744" s="414"/>
      <c r="O744" s="414"/>
      <c r="P744" s="414"/>
      <c r="Q744" s="414"/>
      <c r="R744" s="101">
        <f t="shared" si="11"/>
        <v>0</v>
      </c>
    </row>
    <row r="745" spans="3:18" ht="14.5" thickBot="1" x14ac:dyDescent="0.4">
      <c r="C745" s="105">
        <f>'Everyday Formulas'!I748</f>
        <v>0</v>
      </c>
      <c r="D745" s="85"/>
      <c r="E745" s="100">
        <f>'Everyday Formulas'!P748</f>
        <v>0</v>
      </c>
      <c r="F745" s="415"/>
      <c r="G745" s="415"/>
      <c r="H745" s="411"/>
      <c r="I745" s="411"/>
      <c r="J745" s="415"/>
      <c r="K745" s="415"/>
      <c r="L745" s="415"/>
      <c r="M745" s="415"/>
      <c r="N745" s="414"/>
      <c r="O745" s="414"/>
      <c r="P745" s="414"/>
      <c r="Q745" s="414"/>
      <c r="R745" s="101">
        <f t="shared" si="11"/>
        <v>0</v>
      </c>
    </row>
    <row r="746" spans="3:18" ht="14.5" thickBot="1" x14ac:dyDescent="0.4">
      <c r="C746" s="105">
        <f>'Everyday Formulas'!I749</f>
        <v>0</v>
      </c>
      <c r="D746" s="85"/>
      <c r="E746" s="100">
        <f>'Everyday Formulas'!P749</f>
        <v>0</v>
      </c>
      <c r="F746" s="415"/>
      <c r="G746" s="415"/>
      <c r="H746" s="411"/>
      <c r="I746" s="411"/>
      <c r="J746" s="415"/>
      <c r="K746" s="415"/>
      <c r="L746" s="415"/>
      <c r="M746" s="415"/>
      <c r="N746" s="414"/>
      <c r="O746" s="414"/>
      <c r="P746" s="414"/>
      <c r="Q746" s="414"/>
      <c r="R746" s="101">
        <f t="shared" si="11"/>
        <v>0</v>
      </c>
    </row>
    <row r="747" spans="3:18" ht="14.5" thickBot="1" x14ac:dyDescent="0.4">
      <c r="C747" s="105">
        <f>'Everyday Formulas'!I750</f>
        <v>0</v>
      </c>
      <c r="D747" s="85"/>
      <c r="E747" s="100">
        <f>'Everyday Formulas'!P750</f>
        <v>0</v>
      </c>
      <c r="F747" s="415"/>
      <c r="G747" s="415"/>
      <c r="H747" s="411"/>
      <c r="I747" s="411"/>
      <c r="J747" s="415"/>
      <c r="K747" s="415"/>
      <c r="L747" s="415"/>
      <c r="M747" s="415"/>
      <c r="N747" s="414"/>
      <c r="O747" s="414"/>
      <c r="P747" s="414"/>
      <c r="Q747" s="414"/>
      <c r="R747" s="101">
        <f t="shared" si="11"/>
        <v>0</v>
      </c>
    </row>
    <row r="748" spans="3:18" ht="14.5" thickBot="1" x14ac:dyDescent="0.4">
      <c r="C748" s="105">
        <f>'Everyday Formulas'!I751</f>
        <v>0</v>
      </c>
      <c r="D748" s="85"/>
      <c r="E748" s="100">
        <f>'Everyday Formulas'!P751</f>
        <v>0</v>
      </c>
      <c r="F748" s="415"/>
      <c r="G748" s="415"/>
      <c r="H748" s="411"/>
      <c r="I748" s="411"/>
      <c r="J748" s="415"/>
      <c r="K748" s="415"/>
      <c r="L748" s="415"/>
      <c r="M748" s="415"/>
      <c r="N748" s="414"/>
      <c r="O748" s="414"/>
      <c r="P748" s="414"/>
      <c r="Q748" s="414"/>
      <c r="R748" s="101">
        <f t="shared" si="11"/>
        <v>0</v>
      </c>
    </row>
    <row r="749" spans="3:18" ht="14.5" thickBot="1" x14ac:dyDescent="0.4">
      <c r="C749" s="105">
        <f>'Everyday Formulas'!I752</f>
        <v>0</v>
      </c>
      <c r="D749" s="85"/>
      <c r="E749" s="100">
        <f>'Everyday Formulas'!P752</f>
        <v>0</v>
      </c>
      <c r="F749" s="415"/>
      <c r="G749" s="415"/>
      <c r="H749" s="411"/>
      <c r="I749" s="411"/>
      <c r="J749" s="415"/>
      <c r="K749" s="415"/>
      <c r="L749" s="415"/>
      <c r="M749" s="415"/>
      <c r="N749" s="414"/>
      <c r="O749" s="414"/>
      <c r="P749" s="414"/>
      <c r="Q749" s="414"/>
      <c r="R749" s="101">
        <f t="shared" si="11"/>
        <v>0</v>
      </c>
    </row>
    <row r="750" spans="3:18" ht="14.5" thickBot="1" x14ac:dyDescent="0.4">
      <c r="C750" s="105">
        <f>'Everyday Formulas'!I753</f>
        <v>0</v>
      </c>
      <c r="D750" s="85"/>
      <c r="E750" s="100">
        <f>'Everyday Formulas'!P753</f>
        <v>0</v>
      </c>
      <c r="F750" s="415"/>
      <c r="G750" s="415"/>
      <c r="H750" s="411"/>
      <c r="I750" s="411"/>
      <c r="J750" s="415"/>
      <c r="K750" s="415"/>
      <c r="L750" s="415"/>
      <c r="M750" s="415"/>
      <c r="N750" s="414"/>
      <c r="O750" s="414"/>
      <c r="P750" s="414"/>
      <c r="Q750" s="414"/>
      <c r="R750" s="101">
        <f t="shared" si="11"/>
        <v>0</v>
      </c>
    </row>
    <row r="751" spans="3:18" ht="14.5" thickBot="1" x14ac:dyDescent="0.4">
      <c r="C751" s="105">
        <f>'Everyday Formulas'!I754</f>
        <v>0</v>
      </c>
      <c r="D751" s="85"/>
      <c r="E751" s="100">
        <f>'Everyday Formulas'!P754</f>
        <v>0</v>
      </c>
      <c r="F751" s="415"/>
      <c r="G751" s="415"/>
      <c r="H751" s="411"/>
      <c r="I751" s="411"/>
      <c r="J751" s="415"/>
      <c r="K751" s="415"/>
      <c r="L751" s="415"/>
      <c r="M751" s="415"/>
      <c r="N751" s="414"/>
      <c r="O751" s="414"/>
      <c r="P751" s="414"/>
      <c r="Q751" s="414"/>
      <c r="R751" s="101">
        <f t="shared" si="11"/>
        <v>0</v>
      </c>
    </row>
    <row r="752" spans="3:18" ht="14.5" thickBot="1" x14ac:dyDescent="0.4">
      <c r="C752" s="105">
        <f>'Everyday Formulas'!I755</f>
        <v>0</v>
      </c>
      <c r="D752" s="85"/>
      <c r="E752" s="100">
        <f>'Everyday Formulas'!P755</f>
        <v>0</v>
      </c>
      <c r="F752" s="415"/>
      <c r="G752" s="415"/>
      <c r="H752" s="411"/>
      <c r="I752" s="411"/>
      <c r="J752" s="415"/>
      <c r="K752" s="415"/>
      <c r="L752" s="415"/>
      <c r="M752" s="415"/>
      <c r="N752" s="414"/>
      <c r="O752" s="414"/>
      <c r="P752" s="414"/>
      <c r="Q752" s="414"/>
      <c r="R752" s="101">
        <f t="shared" si="11"/>
        <v>0</v>
      </c>
    </row>
    <row r="753" spans="3:18" ht="14.5" thickBot="1" x14ac:dyDescent="0.4">
      <c r="C753" s="105">
        <f>'Everyday Formulas'!I756</f>
        <v>0</v>
      </c>
      <c r="D753" s="85"/>
      <c r="E753" s="100">
        <f>'Everyday Formulas'!P756</f>
        <v>0</v>
      </c>
      <c r="F753" s="415"/>
      <c r="G753" s="415"/>
      <c r="H753" s="411"/>
      <c r="I753" s="411"/>
      <c r="J753" s="415"/>
      <c r="K753" s="415"/>
      <c r="L753" s="415"/>
      <c r="M753" s="415"/>
      <c r="N753" s="414"/>
      <c r="O753" s="414"/>
      <c r="P753" s="414"/>
      <c r="Q753" s="414"/>
      <c r="R753" s="101">
        <f t="shared" si="11"/>
        <v>0</v>
      </c>
    </row>
    <row r="754" spans="3:18" ht="14.5" thickBot="1" x14ac:dyDescent="0.4">
      <c r="C754" s="105">
        <f>'Everyday Formulas'!I757</f>
        <v>0</v>
      </c>
      <c r="D754" s="85"/>
      <c r="E754" s="100">
        <f>'Everyday Formulas'!P757</f>
        <v>0</v>
      </c>
      <c r="F754" s="415"/>
      <c r="G754" s="415"/>
      <c r="H754" s="411"/>
      <c r="I754" s="411"/>
      <c r="J754" s="415"/>
      <c r="K754" s="415"/>
      <c r="L754" s="415"/>
      <c r="M754" s="415"/>
      <c r="N754" s="414"/>
      <c r="O754" s="414"/>
      <c r="P754" s="414"/>
      <c r="Q754" s="414"/>
      <c r="R754" s="101">
        <f t="shared" si="11"/>
        <v>0</v>
      </c>
    </row>
    <row r="755" spans="3:18" ht="14.5" thickBot="1" x14ac:dyDescent="0.4">
      <c r="C755" s="105">
        <f>'Everyday Formulas'!I758</f>
        <v>0</v>
      </c>
      <c r="D755" s="85"/>
      <c r="E755" s="100">
        <f>'Everyday Formulas'!P758</f>
        <v>0</v>
      </c>
      <c r="F755" s="415"/>
      <c r="G755" s="415"/>
      <c r="H755" s="411"/>
      <c r="I755" s="411"/>
      <c r="J755" s="415"/>
      <c r="K755" s="415"/>
      <c r="L755" s="415"/>
      <c r="M755" s="415"/>
      <c r="N755" s="414"/>
      <c r="O755" s="414"/>
      <c r="P755" s="414"/>
      <c r="Q755" s="414"/>
      <c r="R755" s="101">
        <f t="shared" si="11"/>
        <v>0</v>
      </c>
    </row>
    <row r="756" spans="3:18" ht="14.5" thickBot="1" x14ac:dyDescent="0.4">
      <c r="C756" s="105">
        <f>'Everyday Formulas'!I759</f>
        <v>0</v>
      </c>
      <c r="D756" s="85"/>
      <c r="E756" s="100">
        <f>'Everyday Formulas'!P759</f>
        <v>0</v>
      </c>
      <c r="F756" s="415"/>
      <c r="G756" s="415"/>
      <c r="H756" s="411"/>
      <c r="I756" s="411"/>
      <c r="J756" s="415"/>
      <c r="K756" s="415"/>
      <c r="L756" s="415"/>
      <c r="M756" s="415"/>
      <c r="N756" s="414"/>
      <c r="O756" s="414"/>
      <c r="P756" s="414"/>
      <c r="Q756" s="414"/>
      <c r="R756" s="101">
        <f t="shared" si="11"/>
        <v>0</v>
      </c>
    </row>
    <row r="757" spans="3:18" ht="14.5" thickBot="1" x14ac:dyDescent="0.4">
      <c r="C757" s="105">
        <f>'Everyday Formulas'!I760</f>
        <v>0</v>
      </c>
      <c r="D757" s="85"/>
      <c r="E757" s="100">
        <f>'Everyday Formulas'!P760</f>
        <v>0</v>
      </c>
      <c r="F757" s="415"/>
      <c r="G757" s="415"/>
      <c r="H757" s="411"/>
      <c r="I757" s="411"/>
      <c r="J757" s="415"/>
      <c r="K757" s="415"/>
      <c r="L757" s="415"/>
      <c r="M757" s="415"/>
      <c r="N757" s="414"/>
      <c r="O757" s="414"/>
      <c r="P757" s="414"/>
      <c r="Q757" s="414"/>
      <c r="R757" s="101">
        <f t="shared" si="11"/>
        <v>0</v>
      </c>
    </row>
    <row r="758" spans="3:18" ht="14.5" thickBot="1" x14ac:dyDescent="0.4">
      <c r="C758" s="105">
        <f>'Everyday Formulas'!I761</f>
        <v>0</v>
      </c>
      <c r="D758" s="85"/>
      <c r="E758" s="100">
        <f>'Everyday Formulas'!P761</f>
        <v>0</v>
      </c>
      <c r="F758" s="415"/>
      <c r="G758" s="415"/>
      <c r="H758" s="411"/>
      <c r="I758" s="411"/>
      <c r="J758" s="415"/>
      <c r="K758" s="415"/>
      <c r="L758" s="415"/>
      <c r="M758" s="415"/>
      <c r="N758" s="414"/>
      <c r="O758" s="414"/>
      <c r="P758" s="414"/>
      <c r="Q758" s="414"/>
      <c r="R758" s="101">
        <f t="shared" si="11"/>
        <v>0</v>
      </c>
    </row>
    <row r="759" spans="3:18" ht="14.5" thickBot="1" x14ac:dyDescent="0.4">
      <c r="C759" s="105">
        <f>'Everyday Formulas'!I762</f>
        <v>0</v>
      </c>
      <c r="D759" s="85"/>
      <c r="E759" s="100">
        <f>'Everyday Formulas'!P762</f>
        <v>0</v>
      </c>
      <c r="F759" s="415"/>
      <c r="G759" s="415"/>
      <c r="H759" s="411"/>
      <c r="I759" s="411"/>
      <c r="J759" s="415"/>
      <c r="K759" s="415"/>
      <c r="L759" s="415"/>
      <c r="M759" s="415"/>
      <c r="N759" s="414"/>
      <c r="O759" s="414"/>
      <c r="P759" s="414"/>
      <c r="Q759" s="414"/>
      <c r="R759" s="101">
        <f t="shared" si="11"/>
        <v>0</v>
      </c>
    </row>
    <row r="760" spans="3:18" ht="14.5" thickBot="1" x14ac:dyDescent="0.4">
      <c r="C760" s="105">
        <f>'Everyday Formulas'!I763</f>
        <v>0</v>
      </c>
      <c r="D760" s="85"/>
      <c r="E760" s="100">
        <f>'Everyday Formulas'!P763</f>
        <v>0</v>
      </c>
      <c r="F760" s="415"/>
      <c r="G760" s="415"/>
      <c r="H760" s="411"/>
      <c r="I760" s="411"/>
      <c r="J760" s="415"/>
      <c r="K760" s="415"/>
      <c r="L760" s="415"/>
      <c r="M760" s="415"/>
      <c r="N760" s="414"/>
      <c r="O760" s="414"/>
      <c r="P760" s="414"/>
      <c r="Q760" s="414"/>
      <c r="R760" s="101">
        <f t="shared" si="11"/>
        <v>0</v>
      </c>
    </row>
    <row r="761" spans="3:18" ht="14.5" thickBot="1" x14ac:dyDescent="0.4">
      <c r="C761" s="105">
        <f>'Everyday Formulas'!I764</f>
        <v>0</v>
      </c>
      <c r="D761" s="85"/>
      <c r="E761" s="100">
        <f>'Everyday Formulas'!P764</f>
        <v>0</v>
      </c>
      <c r="F761" s="415"/>
      <c r="G761" s="415"/>
      <c r="H761" s="411"/>
      <c r="I761" s="411"/>
      <c r="J761" s="415"/>
      <c r="K761" s="415"/>
      <c r="L761" s="415"/>
      <c r="M761" s="415"/>
      <c r="N761" s="414"/>
      <c r="O761" s="414"/>
      <c r="P761" s="414"/>
      <c r="Q761" s="414"/>
      <c r="R761" s="101">
        <f t="shared" si="11"/>
        <v>0</v>
      </c>
    </row>
    <row r="762" spans="3:18" ht="14.5" thickBot="1" x14ac:dyDescent="0.4">
      <c r="C762" s="105">
        <f>'Everyday Formulas'!I765</f>
        <v>0</v>
      </c>
      <c r="D762" s="85"/>
      <c r="E762" s="100">
        <f>'Everyday Formulas'!P765</f>
        <v>0</v>
      </c>
      <c r="F762" s="415"/>
      <c r="G762" s="415"/>
      <c r="H762" s="411"/>
      <c r="I762" s="411"/>
      <c r="J762" s="415"/>
      <c r="K762" s="415"/>
      <c r="L762" s="415"/>
      <c r="M762" s="415"/>
      <c r="N762" s="414"/>
      <c r="O762" s="414"/>
      <c r="P762" s="414"/>
      <c r="Q762" s="414"/>
      <c r="R762" s="101">
        <f t="shared" si="11"/>
        <v>0</v>
      </c>
    </row>
    <row r="763" spans="3:18" ht="14.5" thickBot="1" x14ac:dyDescent="0.4">
      <c r="C763" s="105">
        <f>'Everyday Formulas'!I766</f>
        <v>0</v>
      </c>
      <c r="D763" s="85"/>
      <c r="E763" s="100">
        <f>'Everyday Formulas'!P766</f>
        <v>0</v>
      </c>
      <c r="F763" s="415"/>
      <c r="G763" s="415"/>
      <c r="H763" s="411"/>
      <c r="I763" s="411"/>
      <c r="J763" s="415"/>
      <c r="K763" s="415"/>
      <c r="L763" s="415"/>
      <c r="M763" s="415"/>
      <c r="N763" s="414"/>
      <c r="O763" s="414"/>
      <c r="P763" s="414"/>
      <c r="Q763" s="414"/>
      <c r="R763" s="101">
        <f t="shared" si="11"/>
        <v>0</v>
      </c>
    </row>
    <row r="764" spans="3:18" ht="14.5" thickBot="1" x14ac:dyDescent="0.4">
      <c r="C764" s="105">
        <f>'Everyday Formulas'!I767</f>
        <v>0</v>
      </c>
      <c r="D764" s="85"/>
      <c r="E764" s="100">
        <f>'Everyday Formulas'!P767</f>
        <v>0</v>
      </c>
      <c r="F764" s="415"/>
      <c r="G764" s="415"/>
      <c r="H764" s="411"/>
      <c r="I764" s="411"/>
      <c r="J764" s="415"/>
      <c r="K764" s="415"/>
      <c r="L764" s="415"/>
      <c r="M764" s="415"/>
      <c r="N764" s="414"/>
      <c r="O764" s="414"/>
      <c r="P764" s="414"/>
      <c r="Q764" s="414"/>
      <c r="R764" s="101">
        <f t="shared" si="11"/>
        <v>0</v>
      </c>
    </row>
    <row r="765" spans="3:18" ht="14.5" thickBot="1" x14ac:dyDescent="0.4">
      <c r="C765" s="105">
        <f>'Everyday Formulas'!I768</f>
        <v>0</v>
      </c>
      <c r="D765" s="85"/>
      <c r="E765" s="100">
        <f>'Everyday Formulas'!P768</f>
        <v>0</v>
      </c>
      <c r="F765" s="415"/>
      <c r="G765" s="415"/>
      <c r="H765" s="411"/>
      <c r="I765" s="411"/>
      <c r="J765" s="415"/>
      <c r="K765" s="415"/>
      <c r="L765" s="415"/>
      <c r="M765" s="415"/>
      <c r="N765" s="414"/>
      <c r="O765" s="414"/>
      <c r="P765" s="414"/>
      <c r="Q765" s="414"/>
      <c r="R765" s="101">
        <f t="shared" si="11"/>
        <v>0</v>
      </c>
    </row>
    <row r="766" spans="3:18" ht="14.5" thickBot="1" x14ac:dyDescent="0.4">
      <c r="C766" s="105">
        <f>'Everyday Formulas'!I769</f>
        <v>0</v>
      </c>
      <c r="D766" s="85"/>
      <c r="E766" s="100">
        <f>'Everyday Formulas'!P769</f>
        <v>0</v>
      </c>
      <c r="F766" s="415"/>
      <c r="G766" s="415"/>
      <c r="H766" s="411"/>
      <c r="I766" s="411"/>
      <c r="J766" s="415"/>
      <c r="K766" s="415"/>
      <c r="L766" s="415"/>
      <c r="M766" s="415"/>
      <c r="N766" s="414"/>
      <c r="O766" s="414"/>
      <c r="P766" s="414"/>
      <c r="Q766" s="414"/>
      <c r="R766" s="101">
        <f t="shared" si="11"/>
        <v>0</v>
      </c>
    </row>
    <row r="767" spans="3:18" ht="14.5" thickBot="1" x14ac:dyDescent="0.4">
      <c r="C767" s="105">
        <f>'Everyday Formulas'!I770</f>
        <v>0</v>
      </c>
      <c r="D767" s="85"/>
      <c r="E767" s="100">
        <f>'Everyday Formulas'!P770</f>
        <v>0</v>
      </c>
      <c r="F767" s="415"/>
      <c r="G767" s="415"/>
      <c r="H767" s="411"/>
      <c r="I767" s="411"/>
      <c r="J767" s="415"/>
      <c r="K767" s="415"/>
      <c r="L767" s="415"/>
      <c r="M767" s="415"/>
      <c r="N767" s="414"/>
      <c r="O767" s="414"/>
      <c r="P767" s="414"/>
      <c r="Q767" s="414"/>
      <c r="R767" s="101">
        <f t="shared" si="11"/>
        <v>0</v>
      </c>
    </row>
    <row r="768" spans="3:18" ht="14.5" thickBot="1" x14ac:dyDescent="0.4">
      <c r="C768" s="105">
        <f>'Everyday Formulas'!I771</f>
        <v>0</v>
      </c>
      <c r="D768" s="85"/>
      <c r="E768" s="100">
        <f>'Everyday Formulas'!P771</f>
        <v>0</v>
      </c>
      <c r="F768" s="415"/>
      <c r="G768" s="415"/>
      <c r="H768" s="411"/>
      <c r="I768" s="411"/>
      <c r="J768" s="415"/>
      <c r="K768" s="415"/>
      <c r="L768" s="415"/>
      <c r="M768" s="415"/>
      <c r="N768" s="414"/>
      <c r="O768" s="414"/>
      <c r="P768" s="414"/>
      <c r="Q768" s="414"/>
      <c r="R768" s="101">
        <f t="shared" si="11"/>
        <v>0</v>
      </c>
    </row>
    <row r="769" spans="3:18" ht="14.5" thickBot="1" x14ac:dyDescent="0.4">
      <c r="C769" s="105">
        <f>'Everyday Formulas'!I772</f>
        <v>0</v>
      </c>
      <c r="D769" s="85"/>
      <c r="E769" s="100">
        <f>'Everyday Formulas'!P772</f>
        <v>0</v>
      </c>
      <c r="F769" s="415"/>
      <c r="G769" s="415"/>
      <c r="H769" s="411"/>
      <c r="I769" s="411"/>
      <c r="J769" s="415"/>
      <c r="K769" s="415"/>
      <c r="L769" s="415"/>
      <c r="M769" s="415"/>
      <c r="N769" s="414"/>
      <c r="O769" s="414"/>
      <c r="P769" s="414"/>
      <c r="Q769" s="414"/>
      <c r="R769" s="101">
        <f t="shared" si="11"/>
        <v>0</v>
      </c>
    </row>
    <row r="770" spans="3:18" ht="14.5" thickBot="1" x14ac:dyDescent="0.4">
      <c r="C770" s="105">
        <f>'Everyday Formulas'!I773</f>
        <v>0</v>
      </c>
      <c r="D770" s="85"/>
      <c r="E770" s="100">
        <f>'Everyday Formulas'!P773</f>
        <v>0</v>
      </c>
      <c r="F770" s="415"/>
      <c r="G770" s="415"/>
      <c r="H770" s="411"/>
      <c r="I770" s="411"/>
      <c r="J770" s="415"/>
      <c r="K770" s="415"/>
      <c r="L770" s="415"/>
      <c r="M770" s="415"/>
      <c r="N770" s="414"/>
      <c r="O770" s="414"/>
      <c r="P770" s="414"/>
      <c r="Q770" s="414"/>
      <c r="R770" s="101">
        <f t="shared" si="11"/>
        <v>0</v>
      </c>
    </row>
    <row r="771" spans="3:18" ht="14.5" thickBot="1" x14ac:dyDescent="0.4">
      <c r="C771" s="105">
        <f>'Everyday Formulas'!I774</f>
        <v>0</v>
      </c>
      <c r="D771" s="85"/>
      <c r="E771" s="100">
        <f>'Everyday Formulas'!P774</f>
        <v>0</v>
      </c>
      <c r="F771" s="415"/>
      <c r="G771" s="415"/>
      <c r="H771" s="411"/>
      <c r="I771" s="411"/>
      <c r="J771" s="415"/>
      <c r="K771" s="415"/>
      <c r="L771" s="415"/>
      <c r="M771" s="415"/>
      <c r="N771" s="414"/>
      <c r="O771" s="414"/>
      <c r="P771" s="414"/>
      <c r="Q771" s="414"/>
      <c r="R771" s="101">
        <f t="shared" si="11"/>
        <v>0</v>
      </c>
    </row>
    <row r="772" spans="3:18" ht="14.5" thickBot="1" x14ac:dyDescent="0.4">
      <c r="C772" s="105">
        <f>'Everyday Formulas'!I775</f>
        <v>0</v>
      </c>
      <c r="D772" s="85"/>
      <c r="E772" s="100">
        <f>'Everyday Formulas'!P775</f>
        <v>0</v>
      </c>
      <c r="F772" s="415"/>
      <c r="G772" s="415"/>
      <c r="H772" s="411"/>
      <c r="I772" s="411"/>
      <c r="J772" s="415"/>
      <c r="K772" s="415"/>
      <c r="L772" s="415"/>
      <c r="M772" s="415"/>
      <c r="N772" s="414"/>
      <c r="O772" s="414"/>
      <c r="P772" s="414"/>
      <c r="Q772" s="414"/>
      <c r="R772" s="101">
        <f t="shared" si="11"/>
        <v>0</v>
      </c>
    </row>
    <row r="773" spans="3:18" ht="14.5" thickBot="1" x14ac:dyDescent="0.4">
      <c r="C773" s="105">
        <f>'Everyday Formulas'!I776</f>
        <v>0</v>
      </c>
      <c r="D773" s="85"/>
      <c r="E773" s="100">
        <f>'Everyday Formulas'!P776</f>
        <v>0</v>
      </c>
      <c r="F773" s="415"/>
      <c r="G773" s="415"/>
      <c r="H773" s="411"/>
      <c r="I773" s="411"/>
      <c r="J773" s="415"/>
      <c r="K773" s="415"/>
      <c r="L773" s="415"/>
      <c r="M773" s="415"/>
      <c r="N773" s="414"/>
      <c r="O773" s="414"/>
      <c r="P773" s="414"/>
      <c r="Q773" s="414"/>
      <c r="R773" s="101">
        <f t="shared" si="11"/>
        <v>0</v>
      </c>
    </row>
    <row r="774" spans="3:18" ht="14.5" thickBot="1" x14ac:dyDescent="0.4">
      <c r="C774" s="105">
        <f>'Everyday Formulas'!I777</f>
        <v>0</v>
      </c>
      <c r="D774" s="85"/>
      <c r="E774" s="100">
        <f>'Everyday Formulas'!P777</f>
        <v>0</v>
      </c>
      <c r="F774" s="415"/>
      <c r="G774" s="415"/>
      <c r="H774" s="411"/>
      <c r="I774" s="411"/>
      <c r="J774" s="415"/>
      <c r="K774" s="415"/>
      <c r="L774" s="415"/>
      <c r="M774" s="415"/>
      <c r="N774" s="414"/>
      <c r="O774" s="414"/>
      <c r="P774" s="414"/>
      <c r="Q774" s="414"/>
      <c r="R774" s="101">
        <f t="shared" si="11"/>
        <v>0</v>
      </c>
    </row>
    <row r="775" spans="3:18" ht="14.5" thickBot="1" x14ac:dyDescent="0.4">
      <c r="C775" s="105">
        <f>'Everyday Formulas'!I778</f>
        <v>0</v>
      </c>
      <c r="D775" s="85"/>
      <c r="E775" s="100">
        <f>'Everyday Formulas'!P778</f>
        <v>0</v>
      </c>
      <c r="F775" s="415"/>
      <c r="G775" s="415"/>
      <c r="H775" s="411"/>
      <c r="I775" s="411"/>
      <c r="J775" s="415"/>
      <c r="K775" s="415"/>
      <c r="L775" s="415"/>
      <c r="M775" s="415"/>
      <c r="N775" s="414"/>
      <c r="O775" s="414"/>
      <c r="P775" s="414"/>
      <c r="Q775" s="414"/>
      <c r="R775" s="101">
        <f t="shared" si="11"/>
        <v>0</v>
      </c>
    </row>
    <row r="776" spans="3:18" ht="14.5" thickBot="1" x14ac:dyDescent="0.4">
      <c r="C776" s="105">
        <f>'Everyday Formulas'!I779</f>
        <v>0</v>
      </c>
      <c r="D776" s="85"/>
      <c r="E776" s="100">
        <f>'Everyday Formulas'!P779</f>
        <v>0</v>
      </c>
      <c r="F776" s="415"/>
      <c r="G776" s="415"/>
      <c r="H776" s="411"/>
      <c r="I776" s="411"/>
      <c r="J776" s="415"/>
      <c r="K776" s="415"/>
      <c r="L776" s="415"/>
      <c r="M776" s="415"/>
      <c r="N776" s="414"/>
      <c r="O776" s="414"/>
      <c r="P776" s="414"/>
      <c r="Q776" s="414"/>
      <c r="R776" s="101">
        <f t="shared" si="11"/>
        <v>0</v>
      </c>
    </row>
    <row r="777" spans="3:18" ht="14.5" thickBot="1" x14ac:dyDescent="0.4">
      <c r="C777" s="105">
        <f>'Everyday Formulas'!I780</f>
        <v>0</v>
      </c>
      <c r="D777" s="85"/>
      <c r="E777" s="100">
        <f>'Everyday Formulas'!P780</f>
        <v>0</v>
      </c>
      <c r="F777" s="415"/>
      <c r="G777" s="415"/>
      <c r="H777" s="411"/>
      <c r="I777" s="411"/>
      <c r="J777" s="415"/>
      <c r="K777" s="415"/>
      <c r="L777" s="415"/>
      <c r="M777" s="415"/>
      <c r="N777" s="414"/>
      <c r="O777" s="414"/>
      <c r="P777" s="414"/>
      <c r="Q777" s="414"/>
      <c r="R777" s="101">
        <f t="shared" si="11"/>
        <v>0</v>
      </c>
    </row>
    <row r="778" spans="3:18" ht="14.5" thickBot="1" x14ac:dyDescent="0.4">
      <c r="C778" s="105">
        <f>'Everyday Formulas'!I781</f>
        <v>0</v>
      </c>
      <c r="D778" s="85"/>
      <c r="E778" s="100">
        <f>'Everyday Formulas'!P781</f>
        <v>0</v>
      </c>
      <c r="F778" s="415"/>
      <c r="G778" s="415"/>
      <c r="H778" s="411"/>
      <c r="I778" s="411"/>
      <c r="J778" s="415"/>
      <c r="K778" s="415"/>
      <c r="L778" s="415"/>
      <c r="M778" s="415"/>
      <c r="N778" s="414"/>
      <c r="O778" s="414"/>
      <c r="P778" s="414"/>
      <c r="Q778" s="414"/>
      <c r="R778" s="101">
        <f t="shared" si="11"/>
        <v>0</v>
      </c>
    </row>
    <row r="779" spans="3:18" ht="14.5" thickBot="1" x14ac:dyDescent="0.4">
      <c r="C779" s="105">
        <f>'Everyday Formulas'!I782</f>
        <v>0</v>
      </c>
      <c r="D779" s="85"/>
      <c r="E779" s="100">
        <f>'Everyday Formulas'!P782</f>
        <v>0</v>
      </c>
      <c r="F779" s="415"/>
      <c r="G779" s="415"/>
      <c r="H779" s="411"/>
      <c r="I779" s="411"/>
      <c r="J779" s="415"/>
      <c r="K779" s="415"/>
      <c r="L779" s="415"/>
      <c r="M779" s="415"/>
      <c r="N779" s="414"/>
      <c r="O779" s="414"/>
      <c r="P779" s="414"/>
      <c r="Q779" s="414"/>
      <c r="R779" s="101">
        <f t="shared" si="11"/>
        <v>0</v>
      </c>
    </row>
    <row r="780" spans="3:18" ht="14.5" thickBot="1" x14ac:dyDescent="0.4">
      <c r="C780" s="105">
        <f>'Everyday Formulas'!I783</f>
        <v>0</v>
      </c>
      <c r="D780" s="85"/>
      <c r="E780" s="100">
        <f>'Everyday Formulas'!P783</f>
        <v>0</v>
      </c>
      <c r="F780" s="415"/>
      <c r="G780" s="415"/>
      <c r="H780" s="411"/>
      <c r="I780" s="411"/>
      <c r="J780" s="415"/>
      <c r="K780" s="415"/>
      <c r="L780" s="415"/>
      <c r="M780" s="415"/>
      <c r="N780" s="414"/>
      <c r="O780" s="414"/>
      <c r="P780" s="414"/>
      <c r="Q780" s="414"/>
      <c r="R780" s="101">
        <f t="shared" si="11"/>
        <v>0</v>
      </c>
    </row>
    <row r="781" spans="3:18" ht="14.5" thickBot="1" x14ac:dyDescent="0.4">
      <c r="C781" s="105">
        <f>'Everyday Formulas'!I784</f>
        <v>0</v>
      </c>
      <c r="D781" s="85"/>
      <c r="E781" s="100">
        <f>'Everyday Formulas'!P784</f>
        <v>0</v>
      </c>
      <c r="F781" s="415"/>
      <c r="G781" s="415"/>
      <c r="H781" s="411"/>
      <c r="I781" s="411"/>
      <c r="J781" s="415"/>
      <c r="K781" s="415"/>
      <c r="L781" s="415"/>
      <c r="M781" s="415"/>
      <c r="N781" s="414"/>
      <c r="O781" s="414"/>
      <c r="P781" s="414"/>
      <c r="Q781" s="414"/>
      <c r="R781" s="101">
        <f t="shared" ref="R781:R844" si="12">(IF(F781&lt;&gt;"",1.5,0))+(IF(H781&lt;&gt;"",1.5,0))+(IF(J781&lt;&gt;"",1.5,0))+(IF(L781&lt;&gt;"",3,0))+(IF(N781&lt;&gt;"",3,0))+(IF(P781="YES",3,0))+(IF(H781="*no role*",-1.5,0))</f>
        <v>0</v>
      </c>
    </row>
    <row r="782" spans="3:18" ht="14.5" thickBot="1" x14ac:dyDescent="0.4">
      <c r="C782" s="105">
        <f>'Everyday Formulas'!I785</f>
        <v>0</v>
      </c>
      <c r="D782" s="85"/>
      <c r="E782" s="100">
        <f>'Everyday Formulas'!P785</f>
        <v>0</v>
      </c>
      <c r="F782" s="415"/>
      <c r="G782" s="415"/>
      <c r="H782" s="411"/>
      <c r="I782" s="411"/>
      <c r="J782" s="415"/>
      <c r="K782" s="415"/>
      <c r="L782" s="415"/>
      <c r="M782" s="415"/>
      <c r="N782" s="414"/>
      <c r="O782" s="414"/>
      <c r="P782" s="414"/>
      <c r="Q782" s="414"/>
      <c r="R782" s="101">
        <f t="shared" si="12"/>
        <v>0</v>
      </c>
    </row>
    <row r="783" spans="3:18" ht="14.5" thickBot="1" x14ac:dyDescent="0.4">
      <c r="C783" s="105">
        <f>'Everyday Formulas'!I786</f>
        <v>0</v>
      </c>
      <c r="D783" s="85"/>
      <c r="E783" s="100">
        <f>'Everyday Formulas'!P786</f>
        <v>0</v>
      </c>
      <c r="F783" s="415"/>
      <c r="G783" s="415"/>
      <c r="H783" s="411"/>
      <c r="I783" s="411"/>
      <c r="J783" s="415"/>
      <c r="K783" s="415"/>
      <c r="L783" s="415"/>
      <c r="M783" s="415"/>
      <c r="N783" s="414"/>
      <c r="O783" s="414"/>
      <c r="P783" s="414"/>
      <c r="Q783" s="414"/>
      <c r="R783" s="101">
        <f t="shared" si="12"/>
        <v>0</v>
      </c>
    </row>
    <row r="784" spans="3:18" ht="14.5" thickBot="1" x14ac:dyDescent="0.4">
      <c r="C784" s="105">
        <f>'Everyday Formulas'!I787</f>
        <v>0</v>
      </c>
      <c r="D784" s="85"/>
      <c r="E784" s="100">
        <f>'Everyday Formulas'!P787</f>
        <v>0</v>
      </c>
      <c r="F784" s="415"/>
      <c r="G784" s="415"/>
      <c r="H784" s="411"/>
      <c r="I784" s="411"/>
      <c r="J784" s="415"/>
      <c r="K784" s="415"/>
      <c r="L784" s="415"/>
      <c r="M784" s="415"/>
      <c r="N784" s="414"/>
      <c r="O784" s="414"/>
      <c r="P784" s="414"/>
      <c r="Q784" s="414"/>
      <c r="R784" s="101">
        <f t="shared" si="12"/>
        <v>0</v>
      </c>
    </row>
    <row r="785" spans="3:18" ht="14.5" thickBot="1" x14ac:dyDescent="0.4">
      <c r="C785" s="105">
        <f>'Everyday Formulas'!I788</f>
        <v>0</v>
      </c>
      <c r="D785" s="85"/>
      <c r="E785" s="100">
        <f>'Everyday Formulas'!P788</f>
        <v>0</v>
      </c>
      <c r="F785" s="415"/>
      <c r="G785" s="415"/>
      <c r="H785" s="411"/>
      <c r="I785" s="411"/>
      <c r="J785" s="415"/>
      <c r="K785" s="415"/>
      <c r="L785" s="415"/>
      <c r="M785" s="415"/>
      <c r="N785" s="414"/>
      <c r="O785" s="414"/>
      <c r="P785" s="414"/>
      <c r="Q785" s="414"/>
      <c r="R785" s="101">
        <f t="shared" si="12"/>
        <v>0</v>
      </c>
    </row>
    <row r="786" spans="3:18" ht="14.5" thickBot="1" x14ac:dyDescent="0.4">
      <c r="C786" s="105">
        <f>'Everyday Formulas'!I789</f>
        <v>0</v>
      </c>
      <c r="D786" s="85"/>
      <c r="E786" s="100">
        <f>'Everyday Formulas'!P789</f>
        <v>0</v>
      </c>
      <c r="F786" s="415"/>
      <c r="G786" s="415"/>
      <c r="H786" s="411"/>
      <c r="I786" s="411"/>
      <c r="J786" s="415"/>
      <c r="K786" s="415"/>
      <c r="L786" s="415"/>
      <c r="M786" s="415"/>
      <c r="N786" s="414"/>
      <c r="O786" s="414"/>
      <c r="P786" s="414"/>
      <c r="Q786" s="414"/>
      <c r="R786" s="101">
        <f t="shared" si="12"/>
        <v>0</v>
      </c>
    </row>
    <row r="787" spans="3:18" ht="14.5" thickBot="1" x14ac:dyDescent="0.4">
      <c r="C787" s="105">
        <f>'Everyday Formulas'!I790</f>
        <v>0</v>
      </c>
      <c r="D787" s="85"/>
      <c r="E787" s="100">
        <f>'Everyday Formulas'!P790</f>
        <v>0</v>
      </c>
      <c r="F787" s="415"/>
      <c r="G787" s="415"/>
      <c r="H787" s="411"/>
      <c r="I787" s="411"/>
      <c r="J787" s="415"/>
      <c r="K787" s="415"/>
      <c r="L787" s="415"/>
      <c r="M787" s="415"/>
      <c r="N787" s="414"/>
      <c r="O787" s="414"/>
      <c r="P787" s="414"/>
      <c r="Q787" s="414"/>
      <c r="R787" s="101">
        <f t="shared" si="12"/>
        <v>0</v>
      </c>
    </row>
    <row r="788" spans="3:18" ht="14.5" thickBot="1" x14ac:dyDescent="0.4">
      <c r="C788" s="105">
        <f>'Everyday Formulas'!I791</f>
        <v>0</v>
      </c>
      <c r="D788" s="85"/>
      <c r="E788" s="100">
        <f>'Everyday Formulas'!P791</f>
        <v>0</v>
      </c>
      <c r="F788" s="415"/>
      <c r="G788" s="415"/>
      <c r="H788" s="411"/>
      <c r="I788" s="411"/>
      <c r="J788" s="415"/>
      <c r="K788" s="415"/>
      <c r="L788" s="415"/>
      <c r="M788" s="415"/>
      <c r="N788" s="414"/>
      <c r="O788" s="414"/>
      <c r="P788" s="414"/>
      <c r="Q788" s="414"/>
      <c r="R788" s="101">
        <f t="shared" si="12"/>
        <v>0</v>
      </c>
    </row>
    <row r="789" spans="3:18" ht="14.5" thickBot="1" x14ac:dyDescent="0.4">
      <c r="C789" s="105">
        <f>'Everyday Formulas'!I792</f>
        <v>0</v>
      </c>
      <c r="D789" s="85"/>
      <c r="E789" s="100">
        <f>'Everyday Formulas'!P792</f>
        <v>0</v>
      </c>
      <c r="F789" s="415"/>
      <c r="G789" s="415"/>
      <c r="H789" s="411"/>
      <c r="I789" s="411"/>
      <c r="J789" s="415"/>
      <c r="K789" s="415"/>
      <c r="L789" s="415"/>
      <c r="M789" s="415"/>
      <c r="N789" s="414"/>
      <c r="O789" s="414"/>
      <c r="P789" s="414"/>
      <c r="Q789" s="414"/>
      <c r="R789" s="101">
        <f t="shared" si="12"/>
        <v>0</v>
      </c>
    </row>
    <row r="790" spans="3:18" ht="14.5" thickBot="1" x14ac:dyDescent="0.4">
      <c r="C790" s="105">
        <f>'Everyday Formulas'!I793</f>
        <v>0</v>
      </c>
      <c r="D790" s="85"/>
      <c r="E790" s="100">
        <f>'Everyday Formulas'!P793</f>
        <v>0</v>
      </c>
      <c r="F790" s="415"/>
      <c r="G790" s="415"/>
      <c r="H790" s="411"/>
      <c r="I790" s="411"/>
      <c r="J790" s="415"/>
      <c r="K790" s="415"/>
      <c r="L790" s="415"/>
      <c r="M790" s="415"/>
      <c r="N790" s="414"/>
      <c r="O790" s="414"/>
      <c r="P790" s="414"/>
      <c r="Q790" s="414"/>
      <c r="R790" s="101">
        <f t="shared" si="12"/>
        <v>0</v>
      </c>
    </row>
    <row r="791" spans="3:18" ht="14.5" thickBot="1" x14ac:dyDescent="0.4">
      <c r="C791" s="105">
        <f>'Everyday Formulas'!I794</f>
        <v>0</v>
      </c>
      <c r="D791" s="85"/>
      <c r="E791" s="100">
        <f>'Everyday Formulas'!P794</f>
        <v>0</v>
      </c>
      <c r="F791" s="415"/>
      <c r="G791" s="415"/>
      <c r="H791" s="411"/>
      <c r="I791" s="411"/>
      <c r="J791" s="415"/>
      <c r="K791" s="415"/>
      <c r="L791" s="415"/>
      <c r="M791" s="415"/>
      <c r="N791" s="414"/>
      <c r="O791" s="414"/>
      <c r="P791" s="414"/>
      <c r="Q791" s="414"/>
      <c r="R791" s="101">
        <f t="shared" si="12"/>
        <v>0</v>
      </c>
    </row>
    <row r="792" spans="3:18" ht="14.5" thickBot="1" x14ac:dyDescent="0.4">
      <c r="C792" s="105">
        <f>'Everyday Formulas'!I795</f>
        <v>0</v>
      </c>
      <c r="D792" s="85"/>
      <c r="E792" s="100">
        <f>'Everyday Formulas'!P795</f>
        <v>0</v>
      </c>
      <c r="F792" s="415"/>
      <c r="G792" s="415"/>
      <c r="H792" s="411"/>
      <c r="I792" s="411"/>
      <c r="J792" s="415"/>
      <c r="K792" s="415"/>
      <c r="L792" s="415"/>
      <c r="M792" s="415"/>
      <c r="N792" s="414"/>
      <c r="O792" s="414"/>
      <c r="P792" s="414"/>
      <c r="Q792" s="414"/>
      <c r="R792" s="101">
        <f t="shared" si="12"/>
        <v>0</v>
      </c>
    </row>
    <row r="793" spans="3:18" ht="14.5" thickBot="1" x14ac:dyDescent="0.4">
      <c r="C793" s="105">
        <f>'Everyday Formulas'!I796</f>
        <v>0</v>
      </c>
      <c r="D793" s="85"/>
      <c r="E793" s="100">
        <f>'Everyday Formulas'!P796</f>
        <v>0</v>
      </c>
      <c r="F793" s="415"/>
      <c r="G793" s="415"/>
      <c r="H793" s="411"/>
      <c r="I793" s="411"/>
      <c r="J793" s="415"/>
      <c r="K793" s="415"/>
      <c r="L793" s="415"/>
      <c r="M793" s="415"/>
      <c r="N793" s="414"/>
      <c r="O793" s="414"/>
      <c r="P793" s="414"/>
      <c r="Q793" s="414"/>
      <c r="R793" s="101">
        <f t="shared" si="12"/>
        <v>0</v>
      </c>
    </row>
    <row r="794" spans="3:18" ht="14.5" thickBot="1" x14ac:dyDescent="0.4">
      <c r="C794" s="105">
        <f>'Everyday Formulas'!I797</f>
        <v>0</v>
      </c>
      <c r="D794" s="85"/>
      <c r="E794" s="100">
        <f>'Everyday Formulas'!P797</f>
        <v>0</v>
      </c>
      <c r="F794" s="415"/>
      <c r="G794" s="415"/>
      <c r="H794" s="411"/>
      <c r="I794" s="411"/>
      <c r="J794" s="415"/>
      <c r="K794" s="415"/>
      <c r="L794" s="415"/>
      <c r="M794" s="415"/>
      <c r="N794" s="414"/>
      <c r="O794" s="414"/>
      <c r="P794" s="414"/>
      <c r="Q794" s="414"/>
      <c r="R794" s="101">
        <f t="shared" si="12"/>
        <v>0</v>
      </c>
    </row>
    <row r="795" spans="3:18" ht="14.5" thickBot="1" x14ac:dyDescent="0.4">
      <c r="C795" s="105">
        <f>'Everyday Formulas'!I798</f>
        <v>0</v>
      </c>
      <c r="D795" s="85"/>
      <c r="E795" s="100">
        <f>'Everyday Formulas'!P798</f>
        <v>0</v>
      </c>
      <c r="F795" s="415"/>
      <c r="G795" s="415"/>
      <c r="H795" s="411"/>
      <c r="I795" s="411"/>
      <c r="J795" s="415"/>
      <c r="K795" s="415"/>
      <c r="L795" s="415"/>
      <c r="M795" s="415"/>
      <c r="N795" s="414"/>
      <c r="O795" s="414"/>
      <c r="P795" s="414"/>
      <c r="Q795" s="414"/>
      <c r="R795" s="101">
        <f t="shared" si="12"/>
        <v>0</v>
      </c>
    </row>
    <row r="796" spans="3:18" ht="14.5" thickBot="1" x14ac:dyDescent="0.4">
      <c r="C796" s="105">
        <f>'Everyday Formulas'!I799</f>
        <v>0</v>
      </c>
      <c r="D796" s="85"/>
      <c r="E796" s="100">
        <f>'Everyday Formulas'!P799</f>
        <v>0</v>
      </c>
      <c r="F796" s="415"/>
      <c r="G796" s="415"/>
      <c r="H796" s="411"/>
      <c r="I796" s="411"/>
      <c r="J796" s="415"/>
      <c r="K796" s="415"/>
      <c r="L796" s="415"/>
      <c r="M796" s="415"/>
      <c r="N796" s="414"/>
      <c r="O796" s="414"/>
      <c r="P796" s="414"/>
      <c r="Q796" s="414"/>
      <c r="R796" s="101">
        <f t="shared" si="12"/>
        <v>0</v>
      </c>
    </row>
    <row r="797" spans="3:18" ht="14.5" thickBot="1" x14ac:dyDescent="0.4">
      <c r="C797" s="105">
        <f>'Everyday Formulas'!I800</f>
        <v>0</v>
      </c>
      <c r="D797" s="85"/>
      <c r="E797" s="100">
        <f>'Everyday Formulas'!P800</f>
        <v>0</v>
      </c>
      <c r="F797" s="415"/>
      <c r="G797" s="415"/>
      <c r="H797" s="411"/>
      <c r="I797" s="411"/>
      <c r="J797" s="415"/>
      <c r="K797" s="415"/>
      <c r="L797" s="415"/>
      <c r="M797" s="415"/>
      <c r="N797" s="414"/>
      <c r="O797" s="414"/>
      <c r="P797" s="414"/>
      <c r="Q797" s="414"/>
      <c r="R797" s="101">
        <f t="shared" si="12"/>
        <v>0</v>
      </c>
    </row>
    <row r="798" spans="3:18" ht="14.5" thickBot="1" x14ac:dyDescent="0.4">
      <c r="C798" s="105">
        <f>'Everyday Formulas'!I801</f>
        <v>0</v>
      </c>
      <c r="D798" s="85"/>
      <c r="E798" s="100">
        <f>'Everyday Formulas'!P801</f>
        <v>0</v>
      </c>
      <c r="F798" s="415"/>
      <c r="G798" s="415"/>
      <c r="H798" s="411"/>
      <c r="I798" s="411"/>
      <c r="J798" s="415"/>
      <c r="K798" s="415"/>
      <c r="L798" s="415"/>
      <c r="M798" s="415"/>
      <c r="N798" s="414"/>
      <c r="O798" s="414"/>
      <c r="P798" s="414"/>
      <c r="Q798" s="414"/>
      <c r="R798" s="101">
        <f t="shared" si="12"/>
        <v>0</v>
      </c>
    </row>
    <row r="799" spans="3:18" ht="14.5" thickBot="1" x14ac:dyDescent="0.4">
      <c r="C799" s="105">
        <f>'Everyday Formulas'!I802</f>
        <v>0</v>
      </c>
      <c r="D799" s="85"/>
      <c r="E799" s="100">
        <f>'Everyday Formulas'!P802</f>
        <v>0</v>
      </c>
      <c r="F799" s="415"/>
      <c r="G799" s="415"/>
      <c r="H799" s="411"/>
      <c r="I799" s="411"/>
      <c r="J799" s="415"/>
      <c r="K799" s="415"/>
      <c r="L799" s="415"/>
      <c r="M799" s="415"/>
      <c r="N799" s="414"/>
      <c r="O799" s="414"/>
      <c r="P799" s="414"/>
      <c r="Q799" s="414"/>
      <c r="R799" s="101">
        <f t="shared" si="12"/>
        <v>0</v>
      </c>
    </row>
    <row r="800" spans="3:18" ht="14.5" thickBot="1" x14ac:dyDescent="0.4">
      <c r="C800" s="105">
        <f>'Everyday Formulas'!I803</f>
        <v>0</v>
      </c>
      <c r="D800" s="85"/>
      <c r="E800" s="100">
        <f>'Everyday Formulas'!P803</f>
        <v>0</v>
      </c>
      <c r="F800" s="415"/>
      <c r="G800" s="415"/>
      <c r="H800" s="411"/>
      <c r="I800" s="411"/>
      <c r="J800" s="415"/>
      <c r="K800" s="415"/>
      <c r="L800" s="415"/>
      <c r="M800" s="415"/>
      <c r="N800" s="414"/>
      <c r="O800" s="414"/>
      <c r="P800" s="414"/>
      <c r="Q800" s="414"/>
      <c r="R800" s="101">
        <f t="shared" si="12"/>
        <v>0</v>
      </c>
    </row>
    <row r="801" spans="3:18" ht="14.5" thickBot="1" x14ac:dyDescent="0.4">
      <c r="C801" s="105">
        <f>'Everyday Formulas'!I804</f>
        <v>0</v>
      </c>
      <c r="D801" s="85"/>
      <c r="E801" s="100">
        <f>'Everyday Formulas'!P804</f>
        <v>0</v>
      </c>
      <c r="F801" s="415"/>
      <c r="G801" s="415"/>
      <c r="H801" s="411"/>
      <c r="I801" s="411"/>
      <c r="J801" s="415"/>
      <c r="K801" s="415"/>
      <c r="L801" s="415"/>
      <c r="M801" s="415"/>
      <c r="N801" s="414"/>
      <c r="O801" s="414"/>
      <c r="P801" s="414"/>
      <c r="Q801" s="414"/>
      <c r="R801" s="101">
        <f t="shared" si="12"/>
        <v>0</v>
      </c>
    </row>
    <row r="802" spans="3:18" ht="14.5" thickBot="1" x14ac:dyDescent="0.4">
      <c r="C802" s="105">
        <f>'Everyday Formulas'!I805</f>
        <v>0</v>
      </c>
      <c r="D802" s="85"/>
      <c r="E802" s="100">
        <f>'Everyday Formulas'!P805</f>
        <v>0</v>
      </c>
      <c r="F802" s="415"/>
      <c r="G802" s="415"/>
      <c r="H802" s="411"/>
      <c r="I802" s="411"/>
      <c r="J802" s="415"/>
      <c r="K802" s="415"/>
      <c r="L802" s="415"/>
      <c r="M802" s="415"/>
      <c r="N802" s="414"/>
      <c r="O802" s="414"/>
      <c r="P802" s="414"/>
      <c r="Q802" s="414"/>
      <c r="R802" s="101">
        <f t="shared" si="12"/>
        <v>0</v>
      </c>
    </row>
    <row r="803" spans="3:18" ht="14.5" thickBot="1" x14ac:dyDescent="0.4">
      <c r="C803" s="105">
        <f>'Everyday Formulas'!I806</f>
        <v>0</v>
      </c>
      <c r="D803" s="85"/>
      <c r="E803" s="100">
        <f>'Everyday Formulas'!P806</f>
        <v>0</v>
      </c>
      <c r="F803" s="415"/>
      <c r="G803" s="415"/>
      <c r="H803" s="411"/>
      <c r="I803" s="411"/>
      <c r="J803" s="415"/>
      <c r="K803" s="415"/>
      <c r="L803" s="415"/>
      <c r="M803" s="415"/>
      <c r="N803" s="414"/>
      <c r="O803" s="414"/>
      <c r="P803" s="414"/>
      <c r="Q803" s="414"/>
      <c r="R803" s="101">
        <f t="shared" si="12"/>
        <v>0</v>
      </c>
    </row>
    <row r="804" spans="3:18" ht="14.5" thickBot="1" x14ac:dyDescent="0.4">
      <c r="C804" s="105">
        <f>'Everyday Formulas'!I807</f>
        <v>0</v>
      </c>
      <c r="D804" s="85"/>
      <c r="E804" s="100">
        <f>'Everyday Formulas'!P807</f>
        <v>0</v>
      </c>
      <c r="F804" s="415"/>
      <c r="G804" s="415"/>
      <c r="H804" s="411"/>
      <c r="I804" s="411"/>
      <c r="J804" s="415"/>
      <c r="K804" s="415"/>
      <c r="L804" s="415"/>
      <c r="M804" s="415"/>
      <c r="N804" s="414"/>
      <c r="O804" s="414"/>
      <c r="P804" s="414"/>
      <c r="Q804" s="414"/>
      <c r="R804" s="101">
        <f t="shared" si="12"/>
        <v>0</v>
      </c>
    </row>
    <row r="805" spans="3:18" ht="14.5" thickBot="1" x14ac:dyDescent="0.4">
      <c r="C805" s="105">
        <f>'Everyday Formulas'!I808</f>
        <v>0</v>
      </c>
      <c r="D805" s="85"/>
      <c r="E805" s="100">
        <f>'Everyday Formulas'!P808</f>
        <v>0</v>
      </c>
      <c r="F805" s="415"/>
      <c r="G805" s="415"/>
      <c r="H805" s="411"/>
      <c r="I805" s="411"/>
      <c r="J805" s="415"/>
      <c r="K805" s="415"/>
      <c r="L805" s="415"/>
      <c r="M805" s="415"/>
      <c r="N805" s="414"/>
      <c r="O805" s="414"/>
      <c r="P805" s="414"/>
      <c r="Q805" s="414"/>
      <c r="R805" s="101">
        <f t="shared" si="12"/>
        <v>0</v>
      </c>
    </row>
    <row r="806" spans="3:18" ht="14.5" thickBot="1" x14ac:dyDescent="0.4">
      <c r="C806" s="105">
        <f>'Everyday Formulas'!I809</f>
        <v>0</v>
      </c>
      <c r="D806" s="85"/>
      <c r="E806" s="100">
        <f>'Everyday Formulas'!P809</f>
        <v>0</v>
      </c>
      <c r="F806" s="415"/>
      <c r="G806" s="415"/>
      <c r="H806" s="411"/>
      <c r="I806" s="411"/>
      <c r="J806" s="415"/>
      <c r="K806" s="415"/>
      <c r="L806" s="415"/>
      <c r="M806" s="415"/>
      <c r="N806" s="414"/>
      <c r="O806" s="414"/>
      <c r="P806" s="414"/>
      <c r="Q806" s="414"/>
      <c r="R806" s="101">
        <f t="shared" si="12"/>
        <v>0</v>
      </c>
    </row>
    <row r="807" spans="3:18" ht="14.5" thickBot="1" x14ac:dyDescent="0.4">
      <c r="C807" s="105">
        <f>'Everyday Formulas'!I810</f>
        <v>0</v>
      </c>
      <c r="D807" s="85"/>
      <c r="E807" s="100">
        <f>'Everyday Formulas'!P810</f>
        <v>0</v>
      </c>
      <c r="F807" s="415"/>
      <c r="G807" s="415"/>
      <c r="H807" s="411"/>
      <c r="I807" s="411"/>
      <c r="J807" s="415"/>
      <c r="K807" s="415"/>
      <c r="L807" s="415"/>
      <c r="M807" s="415"/>
      <c r="N807" s="414"/>
      <c r="O807" s="414"/>
      <c r="P807" s="414"/>
      <c r="Q807" s="414"/>
      <c r="R807" s="101">
        <f t="shared" si="12"/>
        <v>0</v>
      </c>
    </row>
    <row r="808" spans="3:18" ht="14.5" thickBot="1" x14ac:dyDescent="0.4">
      <c r="C808" s="105">
        <f>'Everyday Formulas'!I811</f>
        <v>0</v>
      </c>
      <c r="D808" s="85"/>
      <c r="E808" s="100">
        <f>'Everyday Formulas'!P811</f>
        <v>0</v>
      </c>
      <c r="F808" s="415"/>
      <c r="G808" s="415"/>
      <c r="H808" s="411"/>
      <c r="I808" s="411"/>
      <c r="J808" s="415"/>
      <c r="K808" s="415"/>
      <c r="L808" s="415"/>
      <c r="M808" s="415"/>
      <c r="N808" s="414"/>
      <c r="O808" s="414"/>
      <c r="P808" s="414"/>
      <c r="Q808" s="414"/>
      <c r="R808" s="101">
        <f t="shared" si="12"/>
        <v>0</v>
      </c>
    </row>
    <row r="809" spans="3:18" ht="14.5" thickBot="1" x14ac:dyDescent="0.4">
      <c r="C809" s="105">
        <f>'Everyday Formulas'!I812</f>
        <v>0</v>
      </c>
      <c r="D809" s="85"/>
      <c r="E809" s="100">
        <f>'Everyday Formulas'!P812</f>
        <v>0</v>
      </c>
      <c r="F809" s="415"/>
      <c r="G809" s="415"/>
      <c r="H809" s="411"/>
      <c r="I809" s="411"/>
      <c r="J809" s="415"/>
      <c r="K809" s="415"/>
      <c r="L809" s="415"/>
      <c r="M809" s="415"/>
      <c r="N809" s="414"/>
      <c r="O809" s="414"/>
      <c r="P809" s="414"/>
      <c r="Q809" s="414"/>
      <c r="R809" s="101">
        <f t="shared" si="12"/>
        <v>0</v>
      </c>
    </row>
    <row r="810" spans="3:18" ht="14.5" thickBot="1" x14ac:dyDescent="0.4">
      <c r="C810" s="105">
        <f>'Everyday Formulas'!I813</f>
        <v>0</v>
      </c>
      <c r="D810" s="85"/>
      <c r="E810" s="100">
        <f>'Everyday Formulas'!P813</f>
        <v>0</v>
      </c>
      <c r="F810" s="415"/>
      <c r="G810" s="415"/>
      <c r="H810" s="411"/>
      <c r="I810" s="411"/>
      <c r="J810" s="415"/>
      <c r="K810" s="415"/>
      <c r="L810" s="415"/>
      <c r="M810" s="415"/>
      <c r="N810" s="414"/>
      <c r="O810" s="414"/>
      <c r="P810" s="414"/>
      <c r="Q810" s="414"/>
      <c r="R810" s="101">
        <f t="shared" si="12"/>
        <v>0</v>
      </c>
    </row>
    <row r="811" spans="3:18" ht="14.5" thickBot="1" x14ac:dyDescent="0.4">
      <c r="C811" s="105">
        <f>'Everyday Formulas'!I814</f>
        <v>0</v>
      </c>
      <c r="D811" s="85"/>
      <c r="E811" s="100">
        <f>'Everyday Formulas'!P814</f>
        <v>0</v>
      </c>
      <c r="F811" s="415"/>
      <c r="G811" s="415"/>
      <c r="H811" s="411"/>
      <c r="I811" s="411"/>
      <c r="J811" s="415"/>
      <c r="K811" s="415"/>
      <c r="L811" s="415"/>
      <c r="M811" s="415"/>
      <c r="N811" s="414"/>
      <c r="O811" s="414"/>
      <c r="P811" s="414"/>
      <c r="Q811" s="414"/>
      <c r="R811" s="101">
        <f t="shared" si="12"/>
        <v>0</v>
      </c>
    </row>
    <row r="812" spans="3:18" ht="14.5" thickBot="1" x14ac:dyDescent="0.4">
      <c r="C812" s="105">
        <f>'Everyday Formulas'!I815</f>
        <v>0</v>
      </c>
      <c r="D812" s="85"/>
      <c r="E812" s="100">
        <f>'Everyday Formulas'!P815</f>
        <v>0</v>
      </c>
      <c r="F812" s="415"/>
      <c r="G812" s="415"/>
      <c r="H812" s="411"/>
      <c r="I812" s="411"/>
      <c r="J812" s="415"/>
      <c r="K812" s="415"/>
      <c r="L812" s="415"/>
      <c r="M812" s="415"/>
      <c r="N812" s="414"/>
      <c r="O812" s="414"/>
      <c r="P812" s="414"/>
      <c r="Q812" s="414"/>
      <c r="R812" s="101">
        <f t="shared" si="12"/>
        <v>0</v>
      </c>
    </row>
    <row r="813" spans="3:18" ht="14.5" thickBot="1" x14ac:dyDescent="0.4">
      <c r="C813" s="105">
        <f>'Everyday Formulas'!I816</f>
        <v>0</v>
      </c>
      <c r="D813" s="85"/>
      <c r="E813" s="100">
        <f>'Everyday Formulas'!P816</f>
        <v>0</v>
      </c>
      <c r="F813" s="415"/>
      <c r="G813" s="415"/>
      <c r="H813" s="411"/>
      <c r="I813" s="411"/>
      <c r="J813" s="415"/>
      <c r="K813" s="415"/>
      <c r="L813" s="415"/>
      <c r="M813" s="415"/>
      <c r="N813" s="414"/>
      <c r="O813" s="414"/>
      <c r="P813" s="414"/>
      <c r="Q813" s="414"/>
      <c r="R813" s="101">
        <f t="shared" si="12"/>
        <v>0</v>
      </c>
    </row>
    <row r="814" spans="3:18" ht="14.5" thickBot="1" x14ac:dyDescent="0.4">
      <c r="C814" s="105">
        <f>'Everyday Formulas'!I817</f>
        <v>0</v>
      </c>
      <c r="D814" s="85"/>
      <c r="E814" s="100">
        <f>'Everyday Formulas'!P817</f>
        <v>0</v>
      </c>
      <c r="F814" s="415"/>
      <c r="G814" s="415"/>
      <c r="H814" s="411"/>
      <c r="I814" s="411"/>
      <c r="J814" s="415"/>
      <c r="K814" s="415"/>
      <c r="L814" s="415"/>
      <c r="M814" s="415"/>
      <c r="N814" s="414"/>
      <c r="O814" s="414"/>
      <c r="P814" s="414"/>
      <c r="Q814" s="414"/>
      <c r="R814" s="101">
        <f t="shared" si="12"/>
        <v>0</v>
      </c>
    </row>
    <row r="815" spans="3:18" ht="14.5" thickBot="1" x14ac:dyDescent="0.4">
      <c r="C815" s="105">
        <f>'Everyday Formulas'!I818</f>
        <v>0</v>
      </c>
      <c r="D815" s="85"/>
      <c r="E815" s="100">
        <f>'Everyday Formulas'!P818</f>
        <v>0</v>
      </c>
      <c r="F815" s="415"/>
      <c r="G815" s="415"/>
      <c r="H815" s="411"/>
      <c r="I815" s="411"/>
      <c r="J815" s="415"/>
      <c r="K815" s="415"/>
      <c r="L815" s="415"/>
      <c r="M815" s="415"/>
      <c r="N815" s="414"/>
      <c r="O815" s="414"/>
      <c r="P815" s="414"/>
      <c r="Q815" s="414"/>
      <c r="R815" s="101">
        <f t="shared" si="12"/>
        <v>0</v>
      </c>
    </row>
    <row r="816" spans="3:18" ht="14.5" thickBot="1" x14ac:dyDescent="0.4">
      <c r="C816" s="105">
        <f>'Everyday Formulas'!I819</f>
        <v>0</v>
      </c>
      <c r="D816" s="85"/>
      <c r="E816" s="100">
        <f>'Everyday Formulas'!P819</f>
        <v>0</v>
      </c>
      <c r="F816" s="415"/>
      <c r="G816" s="415"/>
      <c r="H816" s="411"/>
      <c r="I816" s="411"/>
      <c r="J816" s="415"/>
      <c r="K816" s="415"/>
      <c r="L816" s="415"/>
      <c r="M816" s="415"/>
      <c r="N816" s="414"/>
      <c r="O816" s="414"/>
      <c r="P816" s="414"/>
      <c r="Q816" s="414"/>
      <c r="R816" s="101">
        <f t="shared" si="12"/>
        <v>0</v>
      </c>
    </row>
    <row r="817" spans="3:18" ht="14.5" thickBot="1" x14ac:dyDescent="0.4">
      <c r="C817" s="105">
        <f>'Everyday Formulas'!I820</f>
        <v>0</v>
      </c>
      <c r="D817" s="85"/>
      <c r="E817" s="100">
        <f>'Everyday Formulas'!P820</f>
        <v>0</v>
      </c>
      <c r="F817" s="415"/>
      <c r="G817" s="415"/>
      <c r="H817" s="411"/>
      <c r="I817" s="411"/>
      <c r="J817" s="415"/>
      <c r="K817" s="415"/>
      <c r="L817" s="415"/>
      <c r="M817" s="415"/>
      <c r="N817" s="414"/>
      <c r="O817" s="414"/>
      <c r="P817" s="414"/>
      <c r="Q817" s="414"/>
      <c r="R817" s="101">
        <f t="shared" si="12"/>
        <v>0</v>
      </c>
    </row>
    <row r="818" spans="3:18" ht="14.5" thickBot="1" x14ac:dyDescent="0.4">
      <c r="C818" s="105">
        <f>'Everyday Formulas'!I821</f>
        <v>0</v>
      </c>
      <c r="D818" s="85"/>
      <c r="E818" s="100">
        <f>'Everyday Formulas'!P821</f>
        <v>0</v>
      </c>
      <c r="F818" s="415"/>
      <c r="G818" s="415"/>
      <c r="H818" s="411"/>
      <c r="I818" s="411"/>
      <c r="J818" s="415"/>
      <c r="K818" s="415"/>
      <c r="L818" s="415"/>
      <c r="M818" s="415"/>
      <c r="N818" s="414"/>
      <c r="O818" s="414"/>
      <c r="P818" s="414"/>
      <c r="Q818" s="414"/>
      <c r="R818" s="101">
        <f t="shared" si="12"/>
        <v>0</v>
      </c>
    </row>
    <row r="819" spans="3:18" ht="14.5" thickBot="1" x14ac:dyDescent="0.4">
      <c r="C819" s="105">
        <f>'Everyday Formulas'!I822</f>
        <v>0</v>
      </c>
      <c r="D819" s="85"/>
      <c r="E819" s="100">
        <f>'Everyday Formulas'!P822</f>
        <v>0</v>
      </c>
      <c r="F819" s="415"/>
      <c r="G819" s="415"/>
      <c r="H819" s="411"/>
      <c r="I819" s="411"/>
      <c r="J819" s="415"/>
      <c r="K819" s="415"/>
      <c r="L819" s="415"/>
      <c r="M819" s="415"/>
      <c r="N819" s="414"/>
      <c r="O819" s="414"/>
      <c r="P819" s="414"/>
      <c r="Q819" s="414"/>
      <c r="R819" s="101">
        <f t="shared" si="12"/>
        <v>0</v>
      </c>
    </row>
    <row r="820" spans="3:18" ht="14.5" thickBot="1" x14ac:dyDescent="0.4">
      <c r="C820" s="105">
        <f>'Everyday Formulas'!I823</f>
        <v>0</v>
      </c>
      <c r="D820" s="85"/>
      <c r="E820" s="100">
        <f>'Everyday Formulas'!P823</f>
        <v>0</v>
      </c>
      <c r="F820" s="415"/>
      <c r="G820" s="415"/>
      <c r="H820" s="411"/>
      <c r="I820" s="411"/>
      <c r="J820" s="415"/>
      <c r="K820" s="415"/>
      <c r="L820" s="415"/>
      <c r="M820" s="415"/>
      <c r="N820" s="414"/>
      <c r="O820" s="414"/>
      <c r="P820" s="414"/>
      <c r="Q820" s="414"/>
      <c r="R820" s="101">
        <f t="shared" si="12"/>
        <v>0</v>
      </c>
    </row>
    <row r="821" spans="3:18" ht="14.5" thickBot="1" x14ac:dyDescent="0.4">
      <c r="C821" s="105">
        <f>'Everyday Formulas'!I824</f>
        <v>0</v>
      </c>
      <c r="D821" s="85"/>
      <c r="E821" s="100">
        <f>'Everyday Formulas'!P824</f>
        <v>0</v>
      </c>
      <c r="F821" s="415"/>
      <c r="G821" s="415"/>
      <c r="H821" s="411"/>
      <c r="I821" s="411"/>
      <c r="J821" s="415"/>
      <c r="K821" s="415"/>
      <c r="L821" s="415"/>
      <c r="M821" s="415"/>
      <c r="N821" s="414"/>
      <c r="O821" s="414"/>
      <c r="P821" s="414"/>
      <c r="Q821" s="414"/>
      <c r="R821" s="101">
        <f t="shared" si="12"/>
        <v>0</v>
      </c>
    </row>
    <row r="822" spans="3:18" ht="14.5" thickBot="1" x14ac:dyDescent="0.4">
      <c r="C822" s="105">
        <f>'Everyday Formulas'!I825</f>
        <v>0</v>
      </c>
      <c r="D822" s="85"/>
      <c r="E822" s="100">
        <f>'Everyday Formulas'!P825</f>
        <v>0</v>
      </c>
      <c r="F822" s="415"/>
      <c r="G822" s="415"/>
      <c r="H822" s="411"/>
      <c r="I822" s="411"/>
      <c r="J822" s="415"/>
      <c r="K822" s="415"/>
      <c r="L822" s="415"/>
      <c r="M822" s="415"/>
      <c r="N822" s="414"/>
      <c r="O822" s="414"/>
      <c r="P822" s="414"/>
      <c r="Q822" s="414"/>
      <c r="R822" s="101">
        <f t="shared" si="12"/>
        <v>0</v>
      </c>
    </row>
    <row r="823" spans="3:18" ht="14.5" thickBot="1" x14ac:dyDescent="0.4">
      <c r="C823" s="105">
        <f>'Everyday Formulas'!I826</f>
        <v>0</v>
      </c>
      <c r="D823" s="85"/>
      <c r="E823" s="100">
        <f>'Everyday Formulas'!P826</f>
        <v>0</v>
      </c>
      <c r="F823" s="415"/>
      <c r="G823" s="415"/>
      <c r="H823" s="411"/>
      <c r="I823" s="411"/>
      <c r="J823" s="415"/>
      <c r="K823" s="415"/>
      <c r="L823" s="415"/>
      <c r="M823" s="415"/>
      <c r="N823" s="414"/>
      <c r="O823" s="414"/>
      <c r="P823" s="414"/>
      <c r="Q823" s="414"/>
      <c r="R823" s="101">
        <f t="shared" si="12"/>
        <v>0</v>
      </c>
    </row>
    <row r="824" spans="3:18" ht="14.5" thickBot="1" x14ac:dyDescent="0.4">
      <c r="C824" s="105">
        <f>'Everyday Formulas'!I827</f>
        <v>0</v>
      </c>
      <c r="D824" s="85"/>
      <c r="E824" s="100">
        <f>'Everyday Formulas'!P827</f>
        <v>0</v>
      </c>
      <c r="F824" s="415"/>
      <c r="G824" s="415"/>
      <c r="H824" s="411"/>
      <c r="I824" s="411"/>
      <c r="J824" s="415"/>
      <c r="K824" s="415"/>
      <c r="L824" s="415"/>
      <c r="M824" s="415"/>
      <c r="N824" s="414"/>
      <c r="O824" s="414"/>
      <c r="P824" s="414"/>
      <c r="Q824" s="414"/>
      <c r="R824" s="101">
        <f t="shared" si="12"/>
        <v>0</v>
      </c>
    </row>
    <row r="825" spans="3:18" ht="14.5" thickBot="1" x14ac:dyDescent="0.4">
      <c r="C825" s="105">
        <f>'Everyday Formulas'!I828</f>
        <v>0</v>
      </c>
      <c r="D825" s="85"/>
      <c r="E825" s="100">
        <f>'Everyday Formulas'!P828</f>
        <v>0</v>
      </c>
      <c r="F825" s="415"/>
      <c r="G825" s="415"/>
      <c r="H825" s="411"/>
      <c r="I825" s="411"/>
      <c r="J825" s="415"/>
      <c r="K825" s="415"/>
      <c r="L825" s="415"/>
      <c r="M825" s="415"/>
      <c r="N825" s="414"/>
      <c r="O825" s="414"/>
      <c r="P825" s="414"/>
      <c r="Q825" s="414"/>
      <c r="R825" s="101">
        <f t="shared" si="12"/>
        <v>0</v>
      </c>
    </row>
    <row r="826" spans="3:18" ht="14.5" thickBot="1" x14ac:dyDescent="0.4">
      <c r="C826" s="105">
        <f>'Everyday Formulas'!I829</f>
        <v>0</v>
      </c>
      <c r="D826" s="85"/>
      <c r="E826" s="100">
        <f>'Everyday Formulas'!P829</f>
        <v>0</v>
      </c>
      <c r="F826" s="415"/>
      <c r="G826" s="415"/>
      <c r="H826" s="411"/>
      <c r="I826" s="411"/>
      <c r="J826" s="415"/>
      <c r="K826" s="415"/>
      <c r="L826" s="415"/>
      <c r="M826" s="415"/>
      <c r="N826" s="414"/>
      <c r="O826" s="414"/>
      <c r="P826" s="414"/>
      <c r="Q826" s="414"/>
      <c r="R826" s="101">
        <f t="shared" si="12"/>
        <v>0</v>
      </c>
    </row>
    <row r="827" spans="3:18" ht="14.5" thickBot="1" x14ac:dyDescent="0.4">
      <c r="C827" s="105">
        <f>'Everyday Formulas'!I830</f>
        <v>0</v>
      </c>
      <c r="D827" s="85"/>
      <c r="E827" s="100">
        <f>'Everyday Formulas'!P830</f>
        <v>0</v>
      </c>
      <c r="F827" s="415"/>
      <c r="G827" s="415"/>
      <c r="H827" s="411"/>
      <c r="I827" s="411"/>
      <c r="J827" s="415"/>
      <c r="K827" s="415"/>
      <c r="L827" s="415"/>
      <c r="M827" s="415"/>
      <c r="N827" s="414"/>
      <c r="O827" s="414"/>
      <c r="P827" s="414"/>
      <c r="Q827" s="414"/>
      <c r="R827" s="101">
        <f t="shared" si="12"/>
        <v>0</v>
      </c>
    </row>
    <row r="828" spans="3:18" ht="14.5" thickBot="1" x14ac:dyDescent="0.4">
      <c r="C828" s="105">
        <f>'Everyday Formulas'!I831</f>
        <v>0</v>
      </c>
      <c r="D828" s="85"/>
      <c r="E828" s="100">
        <f>'Everyday Formulas'!P831</f>
        <v>0</v>
      </c>
      <c r="F828" s="415"/>
      <c r="G828" s="415"/>
      <c r="H828" s="411"/>
      <c r="I828" s="411"/>
      <c r="J828" s="415"/>
      <c r="K828" s="415"/>
      <c r="L828" s="415"/>
      <c r="M828" s="415"/>
      <c r="N828" s="414"/>
      <c r="O828" s="414"/>
      <c r="P828" s="414"/>
      <c r="Q828" s="414"/>
      <c r="R828" s="101">
        <f t="shared" si="12"/>
        <v>0</v>
      </c>
    </row>
    <row r="829" spans="3:18" ht="14.5" thickBot="1" x14ac:dyDescent="0.4">
      <c r="C829" s="105">
        <f>'Everyday Formulas'!I832</f>
        <v>0</v>
      </c>
      <c r="D829" s="85"/>
      <c r="E829" s="100">
        <f>'Everyday Formulas'!P832</f>
        <v>0</v>
      </c>
      <c r="F829" s="415"/>
      <c r="G829" s="415"/>
      <c r="H829" s="411"/>
      <c r="I829" s="411"/>
      <c r="J829" s="415"/>
      <c r="K829" s="415"/>
      <c r="L829" s="415"/>
      <c r="M829" s="415"/>
      <c r="N829" s="414"/>
      <c r="O829" s="414"/>
      <c r="P829" s="414"/>
      <c r="Q829" s="414"/>
      <c r="R829" s="101">
        <f t="shared" si="12"/>
        <v>0</v>
      </c>
    </row>
    <row r="830" spans="3:18" ht="14.5" thickBot="1" x14ac:dyDescent="0.4">
      <c r="C830" s="105">
        <f>'Everyday Formulas'!I833</f>
        <v>0</v>
      </c>
      <c r="D830" s="85"/>
      <c r="E830" s="100">
        <f>'Everyday Formulas'!P833</f>
        <v>0</v>
      </c>
      <c r="F830" s="415"/>
      <c r="G830" s="415"/>
      <c r="H830" s="411"/>
      <c r="I830" s="411"/>
      <c r="J830" s="415"/>
      <c r="K830" s="415"/>
      <c r="L830" s="415"/>
      <c r="M830" s="415"/>
      <c r="N830" s="414"/>
      <c r="O830" s="414"/>
      <c r="P830" s="414"/>
      <c r="Q830" s="414"/>
      <c r="R830" s="101">
        <f t="shared" si="12"/>
        <v>0</v>
      </c>
    </row>
    <row r="831" spans="3:18" ht="14.5" thickBot="1" x14ac:dyDescent="0.4">
      <c r="C831" s="105">
        <f>'Everyday Formulas'!I834</f>
        <v>0</v>
      </c>
      <c r="D831" s="85"/>
      <c r="E831" s="100">
        <f>'Everyday Formulas'!P834</f>
        <v>0</v>
      </c>
      <c r="F831" s="415"/>
      <c r="G831" s="415"/>
      <c r="H831" s="411"/>
      <c r="I831" s="411"/>
      <c r="J831" s="415"/>
      <c r="K831" s="415"/>
      <c r="L831" s="415"/>
      <c r="M831" s="415"/>
      <c r="N831" s="414"/>
      <c r="O831" s="414"/>
      <c r="P831" s="414"/>
      <c r="Q831" s="414"/>
      <c r="R831" s="101">
        <f t="shared" si="12"/>
        <v>0</v>
      </c>
    </row>
    <row r="832" spans="3:18" ht="14.5" thickBot="1" x14ac:dyDescent="0.4">
      <c r="C832" s="105">
        <f>'Everyday Formulas'!I835</f>
        <v>0</v>
      </c>
      <c r="D832" s="85"/>
      <c r="E832" s="100">
        <f>'Everyday Formulas'!P835</f>
        <v>0</v>
      </c>
      <c r="F832" s="415"/>
      <c r="G832" s="415"/>
      <c r="H832" s="411"/>
      <c r="I832" s="411"/>
      <c r="J832" s="415"/>
      <c r="K832" s="415"/>
      <c r="L832" s="415"/>
      <c r="M832" s="415"/>
      <c r="N832" s="414"/>
      <c r="O832" s="414"/>
      <c r="P832" s="414"/>
      <c r="Q832" s="414"/>
      <c r="R832" s="101">
        <f t="shared" si="12"/>
        <v>0</v>
      </c>
    </row>
    <row r="833" spans="3:18" ht="14.5" thickBot="1" x14ac:dyDescent="0.4">
      <c r="C833" s="105">
        <f>'Everyday Formulas'!I836</f>
        <v>0</v>
      </c>
      <c r="D833" s="85"/>
      <c r="E833" s="100">
        <f>'Everyday Formulas'!P836</f>
        <v>0</v>
      </c>
      <c r="F833" s="415"/>
      <c r="G833" s="415"/>
      <c r="H833" s="411"/>
      <c r="I833" s="411"/>
      <c r="J833" s="415"/>
      <c r="K833" s="415"/>
      <c r="L833" s="415"/>
      <c r="M833" s="415"/>
      <c r="N833" s="414"/>
      <c r="O833" s="414"/>
      <c r="P833" s="414"/>
      <c r="Q833" s="414"/>
      <c r="R833" s="101">
        <f t="shared" si="12"/>
        <v>0</v>
      </c>
    </row>
    <row r="834" spans="3:18" ht="14.5" thickBot="1" x14ac:dyDescent="0.4">
      <c r="C834" s="105">
        <f>'Everyday Formulas'!I837</f>
        <v>0</v>
      </c>
      <c r="D834" s="85"/>
      <c r="E834" s="100">
        <f>'Everyday Formulas'!P837</f>
        <v>0</v>
      </c>
      <c r="F834" s="415"/>
      <c r="G834" s="415"/>
      <c r="H834" s="411"/>
      <c r="I834" s="411"/>
      <c r="J834" s="415"/>
      <c r="K834" s="415"/>
      <c r="L834" s="415"/>
      <c r="M834" s="415"/>
      <c r="N834" s="414"/>
      <c r="O834" s="414"/>
      <c r="P834" s="414"/>
      <c r="Q834" s="414"/>
      <c r="R834" s="101">
        <f t="shared" si="12"/>
        <v>0</v>
      </c>
    </row>
    <row r="835" spans="3:18" ht="14.5" thickBot="1" x14ac:dyDescent="0.4">
      <c r="C835" s="105">
        <f>'Everyday Formulas'!I838</f>
        <v>0</v>
      </c>
      <c r="D835" s="85"/>
      <c r="E835" s="100">
        <f>'Everyday Formulas'!P838</f>
        <v>0</v>
      </c>
      <c r="F835" s="415"/>
      <c r="G835" s="415"/>
      <c r="H835" s="411"/>
      <c r="I835" s="411"/>
      <c r="J835" s="415"/>
      <c r="K835" s="415"/>
      <c r="L835" s="415"/>
      <c r="M835" s="415"/>
      <c r="N835" s="414"/>
      <c r="O835" s="414"/>
      <c r="P835" s="414"/>
      <c r="Q835" s="414"/>
      <c r="R835" s="101">
        <f t="shared" si="12"/>
        <v>0</v>
      </c>
    </row>
    <row r="836" spans="3:18" ht="14.5" thickBot="1" x14ac:dyDescent="0.4">
      <c r="C836" s="105">
        <f>'Everyday Formulas'!I839</f>
        <v>0</v>
      </c>
      <c r="D836" s="85"/>
      <c r="E836" s="100">
        <f>'Everyday Formulas'!P839</f>
        <v>0</v>
      </c>
      <c r="F836" s="415"/>
      <c r="G836" s="415"/>
      <c r="H836" s="411"/>
      <c r="I836" s="411"/>
      <c r="J836" s="415"/>
      <c r="K836" s="415"/>
      <c r="L836" s="415"/>
      <c r="M836" s="415"/>
      <c r="N836" s="414"/>
      <c r="O836" s="414"/>
      <c r="P836" s="414"/>
      <c r="Q836" s="414"/>
      <c r="R836" s="101">
        <f t="shared" si="12"/>
        <v>0</v>
      </c>
    </row>
    <row r="837" spans="3:18" ht="14.5" thickBot="1" x14ac:dyDescent="0.4">
      <c r="C837" s="105">
        <f>'Everyday Formulas'!I840</f>
        <v>0</v>
      </c>
      <c r="D837" s="85"/>
      <c r="E837" s="100">
        <f>'Everyday Formulas'!P840</f>
        <v>0</v>
      </c>
      <c r="F837" s="415"/>
      <c r="G837" s="415"/>
      <c r="H837" s="411"/>
      <c r="I837" s="411"/>
      <c r="J837" s="415"/>
      <c r="K837" s="415"/>
      <c r="L837" s="415"/>
      <c r="M837" s="415"/>
      <c r="N837" s="414"/>
      <c r="O837" s="414"/>
      <c r="P837" s="414"/>
      <c r="Q837" s="414"/>
      <c r="R837" s="101">
        <f t="shared" si="12"/>
        <v>0</v>
      </c>
    </row>
    <row r="838" spans="3:18" ht="14.5" thickBot="1" x14ac:dyDescent="0.4">
      <c r="C838" s="105">
        <f>'Everyday Formulas'!I841</f>
        <v>0</v>
      </c>
      <c r="D838" s="85"/>
      <c r="E838" s="100">
        <f>'Everyday Formulas'!P841</f>
        <v>0</v>
      </c>
      <c r="F838" s="415"/>
      <c r="G838" s="415"/>
      <c r="H838" s="411"/>
      <c r="I838" s="411"/>
      <c r="J838" s="415"/>
      <c r="K838" s="415"/>
      <c r="L838" s="415"/>
      <c r="M838" s="415"/>
      <c r="N838" s="414"/>
      <c r="O838" s="414"/>
      <c r="P838" s="414"/>
      <c r="Q838" s="414"/>
      <c r="R838" s="101">
        <f t="shared" si="12"/>
        <v>0</v>
      </c>
    </row>
    <row r="839" spans="3:18" ht="14.5" thickBot="1" x14ac:dyDescent="0.4">
      <c r="C839" s="105">
        <f>'Everyday Formulas'!I842</f>
        <v>0</v>
      </c>
      <c r="D839" s="85"/>
      <c r="E839" s="100">
        <f>'Everyday Formulas'!P842</f>
        <v>0</v>
      </c>
      <c r="F839" s="415"/>
      <c r="G839" s="415"/>
      <c r="H839" s="411"/>
      <c r="I839" s="411"/>
      <c r="J839" s="415"/>
      <c r="K839" s="415"/>
      <c r="L839" s="415"/>
      <c r="M839" s="415"/>
      <c r="N839" s="414"/>
      <c r="O839" s="414"/>
      <c r="P839" s="414"/>
      <c r="Q839" s="414"/>
      <c r="R839" s="101">
        <f t="shared" si="12"/>
        <v>0</v>
      </c>
    </row>
    <row r="840" spans="3:18" ht="14.5" thickBot="1" x14ac:dyDescent="0.4">
      <c r="C840" s="105">
        <f>'Everyday Formulas'!I843</f>
        <v>0</v>
      </c>
      <c r="D840" s="85"/>
      <c r="E840" s="100">
        <f>'Everyday Formulas'!P843</f>
        <v>0</v>
      </c>
      <c r="F840" s="415"/>
      <c r="G840" s="415"/>
      <c r="H840" s="411"/>
      <c r="I840" s="411"/>
      <c r="J840" s="415"/>
      <c r="K840" s="415"/>
      <c r="L840" s="415"/>
      <c r="M840" s="415"/>
      <c r="N840" s="414"/>
      <c r="O840" s="414"/>
      <c r="P840" s="414"/>
      <c r="Q840" s="414"/>
      <c r="R840" s="101">
        <f t="shared" si="12"/>
        <v>0</v>
      </c>
    </row>
    <row r="841" spans="3:18" ht="14.5" thickBot="1" x14ac:dyDescent="0.4">
      <c r="C841" s="105">
        <f>'Everyday Formulas'!I844</f>
        <v>0</v>
      </c>
      <c r="D841" s="85"/>
      <c r="E841" s="100">
        <f>'Everyday Formulas'!P844</f>
        <v>0</v>
      </c>
      <c r="F841" s="415"/>
      <c r="G841" s="415"/>
      <c r="H841" s="411"/>
      <c r="I841" s="411"/>
      <c r="J841" s="415"/>
      <c r="K841" s="415"/>
      <c r="L841" s="415"/>
      <c r="M841" s="415"/>
      <c r="N841" s="414"/>
      <c r="O841" s="414"/>
      <c r="P841" s="414"/>
      <c r="Q841" s="414"/>
      <c r="R841" s="101">
        <f t="shared" si="12"/>
        <v>0</v>
      </c>
    </row>
    <row r="842" spans="3:18" ht="14.5" thickBot="1" x14ac:dyDescent="0.4">
      <c r="C842" s="105">
        <f>'Everyday Formulas'!I845</f>
        <v>0</v>
      </c>
      <c r="D842" s="85"/>
      <c r="E842" s="100">
        <f>'Everyday Formulas'!P845</f>
        <v>0</v>
      </c>
      <c r="F842" s="415"/>
      <c r="G842" s="415"/>
      <c r="H842" s="411"/>
      <c r="I842" s="411"/>
      <c r="J842" s="415"/>
      <c r="K842" s="415"/>
      <c r="L842" s="415"/>
      <c r="M842" s="415"/>
      <c r="N842" s="414"/>
      <c r="O842" s="414"/>
      <c r="P842" s="414"/>
      <c r="Q842" s="414"/>
      <c r="R842" s="101">
        <f t="shared" si="12"/>
        <v>0</v>
      </c>
    </row>
    <row r="843" spans="3:18" ht="14.5" thickBot="1" x14ac:dyDescent="0.4">
      <c r="C843" s="105">
        <f>'Everyday Formulas'!I846</f>
        <v>0</v>
      </c>
      <c r="D843" s="85"/>
      <c r="E843" s="100">
        <f>'Everyday Formulas'!P846</f>
        <v>0</v>
      </c>
      <c r="F843" s="415"/>
      <c r="G843" s="415"/>
      <c r="H843" s="411"/>
      <c r="I843" s="411"/>
      <c r="J843" s="415"/>
      <c r="K843" s="415"/>
      <c r="L843" s="415"/>
      <c r="M843" s="415"/>
      <c r="N843" s="414"/>
      <c r="O843" s="414"/>
      <c r="P843" s="414"/>
      <c r="Q843" s="414"/>
      <c r="R843" s="101">
        <f t="shared" si="12"/>
        <v>0</v>
      </c>
    </row>
    <row r="844" spans="3:18" ht="14.5" thickBot="1" x14ac:dyDescent="0.4">
      <c r="C844" s="105">
        <f>'Everyday Formulas'!I847</f>
        <v>0</v>
      </c>
      <c r="D844" s="85"/>
      <c r="E844" s="100">
        <f>'Everyday Formulas'!P847</f>
        <v>0</v>
      </c>
      <c r="F844" s="415"/>
      <c r="G844" s="415"/>
      <c r="H844" s="411"/>
      <c r="I844" s="411"/>
      <c r="J844" s="415"/>
      <c r="K844" s="415"/>
      <c r="L844" s="415"/>
      <c r="M844" s="415"/>
      <c r="N844" s="414"/>
      <c r="O844" s="414"/>
      <c r="P844" s="414"/>
      <c r="Q844" s="414"/>
      <c r="R844" s="101">
        <f t="shared" si="12"/>
        <v>0</v>
      </c>
    </row>
    <row r="845" spans="3:18" ht="14.5" thickBot="1" x14ac:dyDescent="0.4">
      <c r="C845" s="105">
        <f>'Everyday Formulas'!I848</f>
        <v>0</v>
      </c>
      <c r="D845" s="85"/>
      <c r="E845" s="100">
        <f>'Everyday Formulas'!P848</f>
        <v>0</v>
      </c>
      <c r="F845" s="415"/>
      <c r="G845" s="415"/>
      <c r="H845" s="411"/>
      <c r="I845" s="411"/>
      <c r="J845" s="415"/>
      <c r="K845" s="415"/>
      <c r="L845" s="415"/>
      <c r="M845" s="415"/>
      <c r="N845" s="414"/>
      <c r="O845" s="414"/>
      <c r="P845" s="414"/>
      <c r="Q845" s="414"/>
      <c r="R845" s="101">
        <f t="shared" ref="R845:R908" si="13">(IF(F845&lt;&gt;"",1.5,0))+(IF(H845&lt;&gt;"",1.5,0))+(IF(J845&lt;&gt;"",1.5,0))+(IF(L845&lt;&gt;"",3,0))+(IF(N845&lt;&gt;"",3,0))+(IF(P845="YES",3,0))+(IF(H845="*no role*",-1.5,0))</f>
        <v>0</v>
      </c>
    </row>
    <row r="846" spans="3:18" ht="14.5" thickBot="1" x14ac:dyDescent="0.4">
      <c r="C846" s="105">
        <f>'Everyday Formulas'!I849</f>
        <v>0</v>
      </c>
      <c r="D846" s="85"/>
      <c r="E846" s="100">
        <f>'Everyday Formulas'!P849</f>
        <v>0</v>
      </c>
      <c r="F846" s="415"/>
      <c r="G846" s="415"/>
      <c r="H846" s="411"/>
      <c r="I846" s="411"/>
      <c r="J846" s="415"/>
      <c r="K846" s="415"/>
      <c r="L846" s="415"/>
      <c r="M846" s="415"/>
      <c r="N846" s="414"/>
      <c r="O846" s="414"/>
      <c r="P846" s="414"/>
      <c r="Q846" s="414"/>
      <c r="R846" s="101">
        <f t="shared" si="13"/>
        <v>0</v>
      </c>
    </row>
    <row r="847" spans="3:18" ht="14.5" thickBot="1" x14ac:dyDescent="0.4">
      <c r="C847" s="105">
        <f>'Everyday Formulas'!I850</f>
        <v>0</v>
      </c>
      <c r="D847" s="85"/>
      <c r="E847" s="100">
        <f>'Everyday Formulas'!P850</f>
        <v>0</v>
      </c>
      <c r="F847" s="415"/>
      <c r="G847" s="415"/>
      <c r="H847" s="411"/>
      <c r="I847" s="411"/>
      <c r="J847" s="415"/>
      <c r="K847" s="415"/>
      <c r="L847" s="415"/>
      <c r="M847" s="415"/>
      <c r="N847" s="414"/>
      <c r="O847" s="414"/>
      <c r="P847" s="414"/>
      <c r="Q847" s="414"/>
      <c r="R847" s="101">
        <f t="shared" si="13"/>
        <v>0</v>
      </c>
    </row>
    <row r="848" spans="3:18" ht="14.5" thickBot="1" x14ac:dyDescent="0.4">
      <c r="C848" s="105">
        <f>'Everyday Formulas'!I851</f>
        <v>0</v>
      </c>
      <c r="D848" s="85"/>
      <c r="E848" s="100">
        <f>'Everyday Formulas'!P851</f>
        <v>0</v>
      </c>
      <c r="F848" s="415"/>
      <c r="G848" s="415"/>
      <c r="H848" s="411"/>
      <c r="I848" s="411"/>
      <c r="J848" s="415"/>
      <c r="K848" s="415"/>
      <c r="L848" s="415"/>
      <c r="M848" s="415"/>
      <c r="N848" s="414"/>
      <c r="O848" s="414"/>
      <c r="P848" s="414"/>
      <c r="Q848" s="414"/>
      <c r="R848" s="101">
        <f t="shared" si="13"/>
        <v>0</v>
      </c>
    </row>
    <row r="849" spans="3:18" ht="14.5" thickBot="1" x14ac:dyDescent="0.4">
      <c r="C849" s="105">
        <f>'Everyday Formulas'!I852</f>
        <v>0</v>
      </c>
      <c r="D849" s="85"/>
      <c r="E849" s="100">
        <f>'Everyday Formulas'!P852</f>
        <v>0</v>
      </c>
      <c r="F849" s="415"/>
      <c r="G849" s="415"/>
      <c r="H849" s="411"/>
      <c r="I849" s="411"/>
      <c r="J849" s="415"/>
      <c r="K849" s="415"/>
      <c r="L849" s="415"/>
      <c r="M849" s="415"/>
      <c r="N849" s="414"/>
      <c r="O849" s="414"/>
      <c r="P849" s="414"/>
      <c r="Q849" s="414"/>
      <c r="R849" s="101">
        <f t="shared" si="13"/>
        <v>0</v>
      </c>
    </row>
    <row r="850" spans="3:18" ht="14.5" thickBot="1" x14ac:dyDescent="0.4">
      <c r="C850" s="105">
        <f>'Everyday Formulas'!I853</f>
        <v>0</v>
      </c>
      <c r="D850" s="85"/>
      <c r="E850" s="100">
        <f>'Everyday Formulas'!P853</f>
        <v>0</v>
      </c>
      <c r="F850" s="415"/>
      <c r="G850" s="415"/>
      <c r="H850" s="411"/>
      <c r="I850" s="411"/>
      <c r="J850" s="415"/>
      <c r="K850" s="415"/>
      <c r="L850" s="415"/>
      <c r="M850" s="415"/>
      <c r="N850" s="414"/>
      <c r="O850" s="414"/>
      <c r="P850" s="414"/>
      <c r="Q850" s="414"/>
      <c r="R850" s="101">
        <f t="shared" si="13"/>
        <v>0</v>
      </c>
    </row>
    <row r="851" spans="3:18" ht="14.5" thickBot="1" x14ac:dyDescent="0.4">
      <c r="C851" s="105">
        <f>'Everyday Formulas'!I854</f>
        <v>0</v>
      </c>
      <c r="D851" s="85"/>
      <c r="E851" s="100">
        <f>'Everyday Formulas'!P854</f>
        <v>0</v>
      </c>
      <c r="F851" s="415"/>
      <c r="G851" s="415"/>
      <c r="H851" s="411"/>
      <c r="I851" s="411"/>
      <c r="J851" s="415"/>
      <c r="K851" s="415"/>
      <c r="L851" s="415"/>
      <c r="M851" s="415"/>
      <c r="N851" s="414"/>
      <c r="O851" s="414"/>
      <c r="P851" s="414"/>
      <c r="Q851" s="414"/>
      <c r="R851" s="101">
        <f t="shared" si="13"/>
        <v>0</v>
      </c>
    </row>
    <row r="852" spans="3:18" ht="14.5" thickBot="1" x14ac:dyDescent="0.4">
      <c r="C852" s="105">
        <f>'Everyday Formulas'!I855</f>
        <v>0</v>
      </c>
      <c r="D852" s="85"/>
      <c r="E852" s="100">
        <f>'Everyday Formulas'!P855</f>
        <v>0</v>
      </c>
      <c r="F852" s="415"/>
      <c r="G852" s="415"/>
      <c r="H852" s="411"/>
      <c r="I852" s="411"/>
      <c r="J852" s="415"/>
      <c r="K852" s="415"/>
      <c r="L852" s="415"/>
      <c r="M852" s="415"/>
      <c r="N852" s="414"/>
      <c r="O852" s="414"/>
      <c r="P852" s="414"/>
      <c r="Q852" s="414"/>
      <c r="R852" s="101">
        <f t="shared" si="13"/>
        <v>0</v>
      </c>
    </row>
    <row r="853" spans="3:18" ht="14.5" thickBot="1" x14ac:dyDescent="0.4">
      <c r="C853" s="105">
        <f>'Everyday Formulas'!I856</f>
        <v>0</v>
      </c>
      <c r="D853" s="85"/>
      <c r="E853" s="100">
        <f>'Everyday Formulas'!P856</f>
        <v>0</v>
      </c>
      <c r="F853" s="415"/>
      <c r="G853" s="415"/>
      <c r="H853" s="411"/>
      <c r="I853" s="411"/>
      <c r="J853" s="415"/>
      <c r="K853" s="415"/>
      <c r="L853" s="415"/>
      <c r="M853" s="415"/>
      <c r="N853" s="414"/>
      <c r="O853" s="414"/>
      <c r="P853" s="414"/>
      <c r="Q853" s="414"/>
      <c r="R853" s="101">
        <f t="shared" si="13"/>
        <v>0</v>
      </c>
    </row>
    <row r="854" spans="3:18" ht="14.5" thickBot="1" x14ac:dyDescent="0.4">
      <c r="C854" s="105">
        <f>'Everyday Formulas'!I857</f>
        <v>0</v>
      </c>
      <c r="D854" s="85"/>
      <c r="E854" s="100">
        <f>'Everyday Formulas'!P857</f>
        <v>0</v>
      </c>
      <c r="F854" s="415"/>
      <c r="G854" s="415"/>
      <c r="H854" s="411"/>
      <c r="I854" s="411"/>
      <c r="J854" s="415"/>
      <c r="K854" s="415"/>
      <c r="L854" s="415"/>
      <c r="M854" s="415"/>
      <c r="N854" s="414"/>
      <c r="O854" s="414"/>
      <c r="P854" s="414"/>
      <c r="Q854" s="414"/>
      <c r="R854" s="101">
        <f t="shared" si="13"/>
        <v>0</v>
      </c>
    </row>
    <row r="855" spans="3:18" ht="14.5" thickBot="1" x14ac:dyDescent="0.4">
      <c r="C855" s="105">
        <f>'Everyday Formulas'!I858</f>
        <v>0</v>
      </c>
      <c r="D855" s="85"/>
      <c r="E855" s="100">
        <f>'Everyday Formulas'!P858</f>
        <v>0</v>
      </c>
      <c r="F855" s="415"/>
      <c r="G855" s="415"/>
      <c r="H855" s="411"/>
      <c r="I855" s="411"/>
      <c r="J855" s="415"/>
      <c r="K855" s="415"/>
      <c r="L855" s="415"/>
      <c r="M855" s="415"/>
      <c r="N855" s="414"/>
      <c r="O855" s="414"/>
      <c r="P855" s="414"/>
      <c r="Q855" s="414"/>
      <c r="R855" s="101">
        <f t="shared" si="13"/>
        <v>0</v>
      </c>
    </row>
    <row r="856" spans="3:18" ht="14.5" thickBot="1" x14ac:dyDescent="0.4">
      <c r="C856" s="105">
        <f>'Everyday Formulas'!I859</f>
        <v>0</v>
      </c>
      <c r="D856" s="85"/>
      <c r="E856" s="100">
        <f>'Everyday Formulas'!P859</f>
        <v>0</v>
      </c>
      <c r="F856" s="415"/>
      <c r="G856" s="415"/>
      <c r="H856" s="411"/>
      <c r="I856" s="411"/>
      <c r="J856" s="415"/>
      <c r="K856" s="415"/>
      <c r="L856" s="415"/>
      <c r="M856" s="415"/>
      <c r="N856" s="414"/>
      <c r="O856" s="414"/>
      <c r="P856" s="414"/>
      <c r="Q856" s="414"/>
      <c r="R856" s="101">
        <f t="shared" si="13"/>
        <v>0</v>
      </c>
    </row>
    <row r="857" spans="3:18" ht="14.5" thickBot="1" x14ac:dyDescent="0.4">
      <c r="C857" s="105">
        <f>'Everyday Formulas'!I860</f>
        <v>0</v>
      </c>
      <c r="D857" s="85"/>
      <c r="E857" s="100">
        <f>'Everyday Formulas'!P860</f>
        <v>0</v>
      </c>
      <c r="F857" s="415"/>
      <c r="G857" s="415"/>
      <c r="H857" s="411"/>
      <c r="I857" s="411"/>
      <c r="J857" s="415"/>
      <c r="K857" s="415"/>
      <c r="L857" s="415"/>
      <c r="M857" s="415"/>
      <c r="N857" s="414"/>
      <c r="O857" s="414"/>
      <c r="P857" s="414"/>
      <c r="Q857" s="414"/>
      <c r="R857" s="101">
        <f t="shared" si="13"/>
        <v>0</v>
      </c>
    </row>
    <row r="858" spans="3:18" ht="14.5" thickBot="1" x14ac:dyDescent="0.4">
      <c r="C858" s="105">
        <f>'Everyday Formulas'!I861</f>
        <v>0</v>
      </c>
      <c r="D858" s="85"/>
      <c r="E858" s="100">
        <f>'Everyday Formulas'!P861</f>
        <v>0</v>
      </c>
      <c r="F858" s="415"/>
      <c r="G858" s="415"/>
      <c r="H858" s="411"/>
      <c r="I858" s="411"/>
      <c r="J858" s="415"/>
      <c r="K858" s="415"/>
      <c r="L858" s="415"/>
      <c r="M858" s="415"/>
      <c r="N858" s="414"/>
      <c r="O858" s="414"/>
      <c r="P858" s="414"/>
      <c r="Q858" s="414"/>
      <c r="R858" s="101">
        <f t="shared" si="13"/>
        <v>0</v>
      </c>
    </row>
    <row r="859" spans="3:18" ht="14.5" thickBot="1" x14ac:dyDescent="0.4">
      <c r="C859" s="105">
        <f>'Everyday Formulas'!I862</f>
        <v>0</v>
      </c>
      <c r="D859" s="85"/>
      <c r="E859" s="100">
        <f>'Everyday Formulas'!P862</f>
        <v>0</v>
      </c>
      <c r="F859" s="415"/>
      <c r="G859" s="415"/>
      <c r="H859" s="411"/>
      <c r="I859" s="411"/>
      <c r="J859" s="415"/>
      <c r="K859" s="415"/>
      <c r="L859" s="415"/>
      <c r="M859" s="415"/>
      <c r="N859" s="414"/>
      <c r="O859" s="414"/>
      <c r="P859" s="414"/>
      <c r="Q859" s="414"/>
      <c r="R859" s="101">
        <f t="shared" si="13"/>
        <v>0</v>
      </c>
    </row>
    <row r="860" spans="3:18" ht="14.5" thickBot="1" x14ac:dyDescent="0.4">
      <c r="C860" s="105">
        <f>'Everyday Formulas'!I863</f>
        <v>0</v>
      </c>
      <c r="D860" s="85"/>
      <c r="E860" s="100">
        <f>'Everyday Formulas'!P863</f>
        <v>0</v>
      </c>
      <c r="F860" s="415"/>
      <c r="G860" s="415"/>
      <c r="H860" s="411"/>
      <c r="I860" s="411"/>
      <c r="J860" s="415"/>
      <c r="K860" s="415"/>
      <c r="L860" s="415"/>
      <c r="M860" s="415"/>
      <c r="N860" s="414"/>
      <c r="O860" s="414"/>
      <c r="P860" s="414"/>
      <c r="Q860" s="414"/>
      <c r="R860" s="101">
        <f t="shared" si="13"/>
        <v>0</v>
      </c>
    </row>
    <row r="861" spans="3:18" ht="14.5" thickBot="1" x14ac:dyDescent="0.4">
      <c r="C861" s="105">
        <f>'Everyday Formulas'!I864</f>
        <v>0</v>
      </c>
      <c r="D861" s="85"/>
      <c r="E861" s="100">
        <f>'Everyday Formulas'!P864</f>
        <v>0</v>
      </c>
      <c r="F861" s="415"/>
      <c r="G861" s="415"/>
      <c r="H861" s="411"/>
      <c r="I861" s="411"/>
      <c r="J861" s="415"/>
      <c r="K861" s="415"/>
      <c r="L861" s="415"/>
      <c r="M861" s="415"/>
      <c r="N861" s="414"/>
      <c r="O861" s="414"/>
      <c r="P861" s="414"/>
      <c r="Q861" s="414"/>
      <c r="R861" s="101">
        <f t="shared" si="13"/>
        <v>0</v>
      </c>
    </row>
    <row r="862" spans="3:18" ht="14.5" thickBot="1" x14ac:dyDescent="0.4">
      <c r="C862" s="105">
        <f>'Everyday Formulas'!I865</f>
        <v>0</v>
      </c>
      <c r="D862" s="85"/>
      <c r="E862" s="100">
        <f>'Everyday Formulas'!P865</f>
        <v>0</v>
      </c>
      <c r="F862" s="415"/>
      <c r="G862" s="415"/>
      <c r="H862" s="411"/>
      <c r="I862" s="411"/>
      <c r="J862" s="415"/>
      <c r="K862" s="415"/>
      <c r="L862" s="415"/>
      <c r="M862" s="415"/>
      <c r="N862" s="414"/>
      <c r="O862" s="414"/>
      <c r="P862" s="414"/>
      <c r="Q862" s="414"/>
      <c r="R862" s="101">
        <f t="shared" si="13"/>
        <v>0</v>
      </c>
    </row>
    <row r="863" spans="3:18" ht="14.5" thickBot="1" x14ac:dyDescent="0.4">
      <c r="C863" s="105">
        <f>'Everyday Formulas'!I866</f>
        <v>0</v>
      </c>
      <c r="D863" s="85"/>
      <c r="E863" s="100">
        <f>'Everyday Formulas'!P866</f>
        <v>0</v>
      </c>
      <c r="F863" s="415"/>
      <c r="G863" s="415"/>
      <c r="H863" s="411"/>
      <c r="I863" s="411"/>
      <c r="J863" s="415"/>
      <c r="K863" s="415"/>
      <c r="L863" s="415"/>
      <c r="M863" s="415"/>
      <c r="N863" s="414"/>
      <c r="O863" s="414"/>
      <c r="P863" s="414"/>
      <c r="Q863" s="414"/>
      <c r="R863" s="101">
        <f t="shared" si="13"/>
        <v>0</v>
      </c>
    </row>
    <row r="864" spans="3:18" ht="14.5" thickBot="1" x14ac:dyDescent="0.4">
      <c r="C864" s="105">
        <f>'Everyday Formulas'!I867</f>
        <v>0</v>
      </c>
      <c r="D864" s="85"/>
      <c r="E864" s="100">
        <f>'Everyday Formulas'!P867</f>
        <v>0</v>
      </c>
      <c r="F864" s="415"/>
      <c r="G864" s="415"/>
      <c r="H864" s="411"/>
      <c r="I864" s="411"/>
      <c r="J864" s="415"/>
      <c r="K864" s="415"/>
      <c r="L864" s="415"/>
      <c r="M864" s="415"/>
      <c r="N864" s="414"/>
      <c r="O864" s="414"/>
      <c r="P864" s="414"/>
      <c r="Q864" s="414"/>
      <c r="R864" s="101">
        <f t="shared" si="13"/>
        <v>0</v>
      </c>
    </row>
    <row r="865" spans="3:18" ht="14.5" thickBot="1" x14ac:dyDescent="0.4">
      <c r="C865" s="105">
        <f>'Everyday Formulas'!I868</f>
        <v>0</v>
      </c>
      <c r="D865" s="85"/>
      <c r="E865" s="100">
        <f>'Everyday Formulas'!P868</f>
        <v>0</v>
      </c>
      <c r="F865" s="415"/>
      <c r="G865" s="415"/>
      <c r="H865" s="411"/>
      <c r="I865" s="411"/>
      <c r="J865" s="415"/>
      <c r="K865" s="415"/>
      <c r="L865" s="415"/>
      <c r="M865" s="415"/>
      <c r="N865" s="414"/>
      <c r="O865" s="414"/>
      <c r="P865" s="414"/>
      <c r="Q865" s="414"/>
      <c r="R865" s="101">
        <f t="shared" si="13"/>
        <v>0</v>
      </c>
    </row>
    <row r="866" spans="3:18" ht="14.5" thickBot="1" x14ac:dyDescent="0.4">
      <c r="C866" s="105">
        <f>'Everyday Formulas'!I869</f>
        <v>0</v>
      </c>
      <c r="D866" s="85"/>
      <c r="E866" s="100">
        <f>'Everyday Formulas'!P869</f>
        <v>0</v>
      </c>
      <c r="F866" s="415"/>
      <c r="G866" s="415"/>
      <c r="H866" s="411"/>
      <c r="I866" s="411"/>
      <c r="J866" s="415"/>
      <c r="K866" s="415"/>
      <c r="L866" s="415"/>
      <c r="M866" s="415"/>
      <c r="N866" s="414"/>
      <c r="O866" s="414"/>
      <c r="P866" s="414"/>
      <c r="Q866" s="414"/>
      <c r="R866" s="101">
        <f t="shared" si="13"/>
        <v>0</v>
      </c>
    </row>
    <row r="867" spans="3:18" ht="14.5" thickBot="1" x14ac:dyDescent="0.4">
      <c r="C867" s="105">
        <f>'Everyday Formulas'!I870</f>
        <v>0</v>
      </c>
      <c r="D867" s="85"/>
      <c r="E867" s="100">
        <f>'Everyday Formulas'!P870</f>
        <v>0</v>
      </c>
      <c r="F867" s="415"/>
      <c r="G867" s="415"/>
      <c r="H867" s="411"/>
      <c r="I867" s="411"/>
      <c r="J867" s="415"/>
      <c r="K867" s="415"/>
      <c r="L867" s="415"/>
      <c r="M867" s="415"/>
      <c r="N867" s="414"/>
      <c r="O867" s="414"/>
      <c r="P867" s="414"/>
      <c r="Q867" s="414"/>
      <c r="R867" s="101">
        <f t="shared" si="13"/>
        <v>0</v>
      </c>
    </row>
    <row r="868" spans="3:18" ht="14.5" thickBot="1" x14ac:dyDescent="0.4">
      <c r="C868" s="105">
        <f>'Everyday Formulas'!I871</f>
        <v>0</v>
      </c>
      <c r="D868" s="85"/>
      <c r="E868" s="100">
        <f>'Everyday Formulas'!P871</f>
        <v>0</v>
      </c>
      <c r="F868" s="415"/>
      <c r="G868" s="415"/>
      <c r="H868" s="411"/>
      <c r="I868" s="411"/>
      <c r="J868" s="415"/>
      <c r="K868" s="415"/>
      <c r="L868" s="415"/>
      <c r="M868" s="415"/>
      <c r="N868" s="414"/>
      <c r="O868" s="414"/>
      <c r="P868" s="414"/>
      <c r="Q868" s="414"/>
      <c r="R868" s="101">
        <f t="shared" si="13"/>
        <v>0</v>
      </c>
    </row>
    <row r="869" spans="3:18" ht="14.5" thickBot="1" x14ac:dyDescent="0.4">
      <c r="C869" s="105">
        <f>'Everyday Formulas'!I872</f>
        <v>0</v>
      </c>
      <c r="D869" s="85"/>
      <c r="E869" s="100">
        <f>'Everyday Formulas'!P872</f>
        <v>0</v>
      </c>
      <c r="F869" s="415"/>
      <c r="G869" s="415"/>
      <c r="H869" s="411"/>
      <c r="I869" s="411"/>
      <c r="J869" s="415"/>
      <c r="K869" s="415"/>
      <c r="L869" s="415"/>
      <c r="M869" s="415"/>
      <c r="N869" s="414"/>
      <c r="O869" s="414"/>
      <c r="P869" s="414"/>
      <c r="Q869" s="414"/>
      <c r="R869" s="101">
        <f t="shared" si="13"/>
        <v>0</v>
      </c>
    </row>
    <row r="870" spans="3:18" ht="14.5" thickBot="1" x14ac:dyDescent="0.4">
      <c r="C870" s="105">
        <f>'Everyday Formulas'!I873</f>
        <v>0</v>
      </c>
      <c r="D870" s="85"/>
      <c r="E870" s="100">
        <f>'Everyday Formulas'!P873</f>
        <v>0</v>
      </c>
      <c r="F870" s="415"/>
      <c r="G870" s="415"/>
      <c r="H870" s="411"/>
      <c r="I870" s="411"/>
      <c r="J870" s="415"/>
      <c r="K870" s="415"/>
      <c r="L870" s="415"/>
      <c r="M870" s="415"/>
      <c r="N870" s="414"/>
      <c r="O870" s="414"/>
      <c r="P870" s="414"/>
      <c r="Q870" s="414"/>
      <c r="R870" s="101">
        <f t="shared" si="13"/>
        <v>0</v>
      </c>
    </row>
    <row r="871" spans="3:18" ht="14.5" thickBot="1" x14ac:dyDescent="0.4">
      <c r="C871" s="105">
        <f>'Everyday Formulas'!I874</f>
        <v>0</v>
      </c>
      <c r="D871" s="85"/>
      <c r="E871" s="100">
        <f>'Everyday Formulas'!P874</f>
        <v>0</v>
      </c>
      <c r="F871" s="415"/>
      <c r="G871" s="415"/>
      <c r="H871" s="411"/>
      <c r="I871" s="411"/>
      <c r="J871" s="415"/>
      <c r="K871" s="415"/>
      <c r="L871" s="415"/>
      <c r="M871" s="415"/>
      <c r="N871" s="414"/>
      <c r="O871" s="414"/>
      <c r="P871" s="414"/>
      <c r="Q871" s="414"/>
      <c r="R871" s="101">
        <f t="shared" si="13"/>
        <v>0</v>
      </c>
    </row>
    <row r="872" spans="3:18" ht="14.5" thickBot="1" x14ac:dyDescent="0.4">
      <c r="C872" s="105">
        <f>'Everyday Formulas'!I875</f>
        <v>0</v>
      </c>
      <c r="D872" s="85"/>
      <c r="E872" s="100">
        <f>'Everyday Formulas'!P875</f>
        <v>0</v>
      </c>
      <c r="F872" s="415"/>
      <c r="G872" s="415"/>
      <c r="H872" s="411"/>
      <c r="I872" s="411"/>
      <c r="J872" s="415"/>
      <c r="K872" s="415"/>
      <c r="L872" s="415"/>
      <c r="M872" s="415"/>
      <c r="N872" s="414"/>
      <c r="O872" s="414"/>
      <c r="P872" s="414"/>
      <c r="Q872" s="414"/>
      <c r="R872" s="101">
        <f t="shared" si="13"/>
        <v>0</v>
      </c>
    </row>
    <row r="873" spans="3:18" ht="14.5" thickBot="1" x14ac:dyDescent="0.4">
      <c r="C873" s="105">
        <f>'Everyday Formulas'!I876</f>
        <v>0</v>
      </c>
      <c r="D873" s="85"/>
      <c r="E873" s="100">
        <f>'Everyday Formulas'!P876</f>
        <v>0</v>
      </c>
      <c r="F873" s="415"/>
      <c r="G873" s="415"/>
      <c r="H873" s="411"/>
      <c r="I873" s="411"/>
      <c r="J873" s="415"/>
      <c r="K873" s="415"/>
      <c r="L873" s="415"/>
      <c r="M873" s="415"/>
      <c r="N873" s="414"/>
      <c r="O873" s="414"/>
      <c r="P873" s="414"/>
      <c r="Q873" s="414"/>
      <c r="R873" s="101">
        <f t="shared" si="13"/>
        <v>0</v>
      </c>
    </row>
    <row r="874" spans="3:18" ht="14.5" thickBot="1" x14ac:dyDescent="0.4">
      <c r="C874" s="105">
        <f>'Everyday Formulas'!I877</f>
        <v>0</v>
      </c>
      <c r="D874" s="85"/>
      <c r="E874" s="100">
        <f>'Everyday Formulas'!P877</f>
        <v>0</v>
      </c>
      <c r="F874" s="415"/>
      <c r="G874" s="415"/>
      <c r="H874" s="411"/>
      <c r="I874" s="411"/>
      <c r="J874" s="415"/>
      <c r="K874" s="415"/>
      <c r="L874" s="415"/>
      <c r="M874" s="415"/>
      <c r="N874" s="414"/>
      <c r="O874" s="414"/>
      <c r="P874" s="414"/>
      <c r="Q874" s="414"/>
      <c r="R874" s="101">
        <f t="shared" si="13"/>
        <v>0</v>
      </c>
    </row>
    <row r="875" spans="3:18" ht="14.5" thickBot="1" x14ac:dyDescent="0.4">
      <c r="C875" s="105">
        <f>'Everyday Formulas'!I878</f>
        <v>0</v>
      </c>
      <c r="D875" s="85"/>
      <c r="E875" s="100">
        <f>'Everyday Formulas'!P878</f>
        <v>0</v>
      </c>
      <c r="F875" s="415"/>
      <c r="G875" s="415"/>
      <c r="H875" s="411"/>
      <c r="I875" s="411"/>
      <c r="J875" s="415"/>
      <c r="K875" s="415"/>
      <c r="L875" s="415"/>
      <c r="M875" s="415"/>
      <c r="N875" s="414"/>
      <c r="O875" s="414"/>
      <c r="P875" s="414"/>
      <c r="Q875" s="414"/>
      <c r="R875" s="101">
        <f t="shared" si="13"/>
        <v>0</v>
      </c>
    </row>
    <row r="876" spans="3:18" ht="14.5" thickBot="1" x14ac:dyDescent="0.4">
      <c r="C876" s="105">
        <f>'Everyday Formulas'!I879</f>
        <v>0</v>
      </c>
      <c r="D876" s="85"/>
      <c r="E876" s="100">
        <f>'Everyday Formulas'!P879</f>
        <v>0</v>
      </c>
      <c r="F876" s="415"/>
      <c r="G876" s="415"/>
      <c r="H876" s="411"/>
      <c r="I876" s="411"/>
      <c r="J876" s="415"/>
      <c r="K876" s="415"/>
      <c r="L876" s="415"/>
      <c r="M876" s="415"/>
      <c r="N876" s="414"/>
      <c r="O876" s="414"/>
      <c r="P876" s="414"/>
      <c r="Q876" s="414"/>
      <c r="R876" s="101">
        <f t="shared" si="13"/>
        <v>0</v>
      </c>
    </row>
    <row r="877" spans="3:18" ht="14.5" thickBot="1" x14ac:dyDescent="0.4">
      <c r="C877" s="105">
        <f>'Everyday Formulas'!I880</f>
        <v>0</v>
      </c>
      <c r="D877" s="85"/>
      <c r="E877" s="100">
        <f>'Everyday Formulas'!P880</f>
        <v>0</v>
      </c>
      <c r="F877" s="415"/>
      <c r="G877" s="415"/>
      <c r="H877" s="411"/>
      <c r="I877" s="411"/>
      <c r="J877" s="415"/>
      <c r="K877" s="415"/>
      <c r="L877" s="415"/>
      <c r="M877" s="415"/>
      <c r="N877" s="414"/>
      <c r="O877" s="414"/>
      <c r="P877" s="414"/>
      <c r="Q877" s="414"/>
      <c r="R877" s="101">
        <f t="shared" si="13"/>
        <v>0</v>
      </c>
    </row>
    <row r="878" spans="3:18" ht="14.5" thickBot="1" x14ac:dyDescent="0.4">
      <c r="C878" s="105">
        <f>'Everyday Formulas'!I881</f>
        <v>0</v>
      </c>
      <c r="D878" s="85"/>
      <c r="E878" s="100">
        <f>'Everyday Formulas'!P881</f>
        <v>0</v>
      </c>
      <c r="F878" s="415"/>
      <c r="G878" s="415"/>
      <c r="H878" s="411"/>
      <c r="I878" s="411"/>
      <c r="J878" s="415"/>
      <c r="K878" s="415"/>
      <c r="L878" s="415"/>
      <c r="M878" s="415"/>
      <c r="N878" s="414"/>
      <c r="O878" s="414"/>
      <c r="P878" s="414"/>
      <c r="Q878" s="414"/>
      <c r="R878" s="101">
        <f t="shared" si="13"/>
        <v>0</v>
      </c>
    </row>
    <row r="879" spans="3:18" ht="14.5" thickBot="1" x14ac:dyDescent="0.4">
      <c r="C879" s="105">
        <f>'Everyday Formulas'!I882</f>
        <v>0</v>
      </c>
      <c r="D879" s="85"/>
      <c r="E879" s="100">
        <f>'Everyday Formulas'!P882</f>
        <v>0</v>
      </c>
      <c r="F879" s="415"/>
      <c r="G879" s="415"/>
      <c r="H879" s="411"/>
      <c r="I879" s="411"/>
      <c r="J879" s="415"/>
      <c r="K879" s="415"/>
      <c r="L879" s="415"/>
      <c r="M879" s="415"/>
      <c r="N879" s="414"/>
      <c r="O879" s="414"/>
      <c r="P879" s="414"/>
      <c r="Q879" s="414"/>
      <c r="R879" s="101">
        <f t="shared" si="13"/>
        <v>0</v>
      </c>
    </row>
    <row r="880" spans="3:18" ht="14.5" thickBot="1" x14ac:dyDescent="0.4">
      <c r="C880" s="105">
        <f>'Everyday Formulas'!I883</f>
        <v>0</v>
      </c>
      <c r="D880" s="85"/>
      <c r="E880" s="100">
        <f>'Everyday Formulas'!P883</f>
        <v>0</v>
      </c>
      <c r="F880" s="415"/>
      <c r="G880" s="415"/>
      <c r="H880" s="411"/>
      <c r="I880" s="411"/>
      <c r="J880" s="415"/>
      <c r="K880" s="415"/>
      <c r="L880" s="415"/>
      <c r="M880" s="415"/>
      <c r="N880" s="414"/>
      <c r="O880" s="414"/>
      <c r="P880" s="414"/>
      <c r="Q880" s="414"/>
      <c r="R880" s="101">
        <f t="shared" si="13"/>
        <v>0</v>
      </c>
    </row>
    <row r="881" spans="3:18" ht="14.5" thickBot="1" x14ac:dyDescent="0.4">
      <c r="C881" s="105">
        <f>'Everyday Formulas'!I884</f>
        <v>0</v>
      </c>
      <c r="D881" s="85"/>
      <c r="E881" s="100">
        <f>'Everyday Formulas'!P884</f>
        <v>0</v>
      </c>
      <c r="F881" s="415"/>
      <c r="G881" s="415"/>
      <c r="H881" s="411"/>
      <c r="I881" s="411"/>
      <c r="J881" s="415"/>
      <c r="K881" s="415"/>
      <c r="L881" s="415"/>
      <c r="M881" s="415"/>
      <c r="N881" s="414"/>
      <c r="O881" s="414"/>
      <c r="P881" s="414"/>
      <c r="Q881" s="414"/>
      <c r="R881" s="101">
        <f t="shared" si="13"/>
        <v>0</v>
      </c>
    </row>
    <row r="882" spans="3:18" ht="14.5" thickBot="1" x14ac:dyDescent="0.4">
      <c r="C882" s="105">
        <f>'Everyday Formulas'!I885</f>
        <v>0</v>
      </c>
      <c r="D882" s="85"/>
      <c r="E882" s="100">
        <f>'Everyday Formulas'!P885</f>
        <v>0</v>
      </c>
      <c r="F882" s="415"/>
      <c r="G882" s="415"/>
      <c r="H882" s="411"/>
      <c r="I882" s="411"/>
      <c r="J882" s="415"/>
      <c r="K882" s="415"/>
      <c r="L882" s="415"/>
      <c r="M882" s="415"/>
      <c r="N882" s="414"/>
      <c r="O882" s="414"/>
      <c r="P882" s="414"/>
      <c r="Q882" s="414"/>
      <c r="R882" s="101">
        <f t="shared" si="13"/>
        <v>0</v>
      </c>
    </row>
    <row r="883" spans="3:18" ht="14.5" thickBot="1" x14ac:dyDescent="0.4">
      <c r="C883" s="105">
        <f>'Everyday Formulas'!I886</f>
        <v>0</v>
      </c>
      <c r="D883" s="85"/>
      <c r="E883" s="100">
        <f>'Everyday Formulas'!P886</f>
        <v>0</v>
      </c>
      <c r="F883" s="415"/>
      <c r="G883" s="415"/>
      <c r="H883" s="411"/>
      <c r="I883" s="411"/>
      <c r="J883" s="415"/>
      <c r="K883" s="415"/>
      <c r="L883" s="415"/>
      <c r="M883" s="415"/>
      <c r="N883" s="414"/>
      <c r="O883" s="414"/>
      <c r="P883" s="414"/>
      <c r="Q883" s="414"/>
      <c r="R883" s="101">
        <f t="shared" si="13"/>
        <v>0</v>
      </c>
    </row>
    <row r="884" spans="3:18" ht="14.5" thickBot="1" x14ac:dyDescent="0.4">
      <c r="C884" s="105">
        <f>'Everyday Formulas'!I887</f>
        <v>0</v>
      </c>
      <c r="D884" s="85"/>
      <c r="E884" s="100">
        <f>'Everyday Formulas'!P887</f>
        <v>0</v>
      </c>
      <c r="F884" s="415"/>
      <c r="G884" s="415"/>
      <c r="H884" s="411"/>
      <c r="I884" s="411"/>
      <c r="J884" s="415"/>
      <c r="K884" s="415"/>
      <c r="L884" s="415"/>
      <c r="M884" s="415"/>
      <c r="N884" s="414"/>
      <c r="O884" s="414"/>
      <c r="P884" s="414"/>
      <c r="Q884" s="414"/>
      <c r="R884" s="101">
        <f t="shared" si="13"/>
        <v>0</v>
      </c>
    </row>
    <row r="885" spans="3:18" ht="14.5" thickBot="1" x14ac:dyDescent="0.4">
      <c r="C885" s="105">
        <f>'Everyday Formulas'!I888</f>
        <v>0</v>
      </c>
      <c r="D885" s="85"/>
      <c r="E885" s="100">
        <f>'Everyday Formulas'!P888</f>
        <v>0</v>
      </c>
      <c r="F885" s="415"/>
      <c r="G885" s="415"/>
      <c r="H885" s="411"/>
      <c r="I885" s="411"/>
      <c r="J885" s="415"/>
      <c r="K885" s="415"/>
      <c r="L885" s="415"/>
      <c r="M885" s="415"/>
      <c r="N885" s="414"/>
      <c r="O885" s="414"/>
      <c r="P885" s="414"/>
      <c r="Q885" s="414"/>
      <c r="R885" s="101">
        <f t="shared" si="13"/>
        <v>0</v>
      </c>
    </row>
    <row r="886" spans="3:18" ht="14.5" thickBot="1" x14ac:dyDescent="0.4">
      <c r="C886" s="105">
        <f>'Everyday Formulas'!I889</f>
        <v>0</v>
      </c>
      <c r="D886" s="85"/>
      <c r="E886" s="100">
        <f>'Everyday Formulas'!P889</f>
        <v>0</v>
      </c>
      <c r="F886" s="415"/>
      <c r="G886" s="415"/>
      <c r="H886" s="411"/>
      <c r="I886" s="411"/>
      <c r="J886" s="415"/>
      <c r="K886" s="415"/>
      <c r="L886" s="415"/>
      <c r="M886" s="415"/>
      <c r="N886" s="414"/>
      <c r="O886" s="414"/>
      <c r="P886" s="414"/>
      <c r="Q886" s="414"/>
      <c r="R886" s="101">
        <f t="shared" si="13"/>
        <v>0</v>
      </c>
    </row>
    <row r="887" spans="3:18" ht="14.5" thickBot="1" x14ac:dyDescent="0.4">
      <c r="C887" s="105">
        <f>'Everyday Formulas'!I890</f>
        <v>0</v>
      </c>
      <c r="D887" s="85"/>
      <c r="E887" s="100">
        <f>'Everyday Formulas'!P890</f>
        <v>0</v>
      </c>
      <c r="F887" s="415"/>
      <c r="G887" s="415"/>
      <c r="H887" s="411"/>
      <c r="I887" s="411"/>
      <c r="J887" s="415"/>
      <c r="K887" s="415"/>
      <c r="L887" s="415"/>
      <c r="M887" s="415"/>
      <c r="N887" s="414"/>
      <c r="O887" s="414"/>
      <c r="P887" s="414"/>
      <c r="Q887" s="414"/>
      <c r="R887" s="101">
        <f t="shared" si="13"/>
        <v>0</v>
      </c>
    </row>
    <row r="888" spans="3:18" ht="14.5" thickBot="1" x14ac:dyDescent="0.4">
      <c r="C888" s="105">
        <f>'Everyday Formulas'!I891</f>
        <v>0</v>
      </c>
      <c r="D888" s="85"/>
      <c r="E888" s="100">
        <f>'Everyday Formulas'!P891</f>
        <v>0</v>
      </c>
      <c r="F888" s="415"/>
      <c r="G888" s="415"/>
      <c r="H888" s="411"/>
      <c r="I888" s="411"/>
      <c r="J888" s="415"/>
      <c r="K888" s="415"/>
      <c r="L888" s="415"/>
      <c r="M888" s="415"/>
      <c r="N888" s="414"/>
      <c r="O888" s="414"/>
      <c r="P888" s="414"/>
      <c r="Q888" s="414"/>
      <c r="R888" s="101">
        <f t="shared" si="13"/>
        <v>0</v>
      </c>
    </row>
    <row r="889" spans="3:18" ht="14.5" thickBot="1" x14ac:dyDescent="0.4">
      <c r="C889" s="105">
        <f>'Everyday Formulas'!I892</f>
        <v>0</v>
      </c>
      <c r="D889" s="85"/>
      <c r="E889" s="100">
        <f>'Everyday Formulas'!P892</f>
        <v>0</v>
      </c>
      <c r="F889" s="415"/>
      <c r="G889" s="415"/>
      <c r="H889" s="411"/>
      <c r="I889" s="411"/>
      <c r="J889" s="415"/>
      <c r="K889" s="415"/>
      <c r="L889" s="415"/>
      <c r="M889" s="415"/>
      <c r="N889" s="414"/>
      <c r="O889" s="414"/>
      <c r="P889" s="414"/>
      <c r="Q889" s="414"/>
      <c r="R889" s="101">
        <f t="shared" si="13"/>
        <v>0</v>
      </c>
    </row>
    <row r="890" spans="3:18" ht="14.5" thickBot="1" x14ac:dyDescent="0.4">
      <c r="C890" s="105">
        <f>'Everyday Formulas'!I893</f>
        <v>0</v>
      </c>
      <c r="D890" s="85"/>
      <c r="E890" s="100">
        <f>'Everyday Formulas'!P893</f>
        <v>0</v>
      </c>
      <c r="F890" s="415"/>
      <c r="G890" s="415"/>
      <c r="H890" s="411"/>
      <c r="I890" s="411"/>
      <c r="J890" s="415"/>
      <c r="K890" s="415"/>
      <c r="L890" s="415"/>
      <c r="M890" s="415"/>
      <c r="N890" s="414"/>
      <c r="O890" s="414"/>
      <c r="P890" s="414"/>
      <c r="Q890" s="414"/>
      <c r="R890" s="101">
        <f t="shared" si="13"/>
        <v>0</v>
      </c>
    </row>
    <row r="891" spans="3:18" ht="14.5" thickBot="1" x14ac:dyDescent="0.4">
      <c r="C891" s="105">
        <f>'Everyday Formulas'!I894</f>
        <v>0</v>
      </c>
      <c r="D891" s="85"/>
      <c r="E891" s="100">
        <f>'Everyday Formulas'!P894</f>
        <v>0</v>
      </c>
      <c r="F891" s="415"/>
      <c r="G891" s="415"/>
      <c r="H891" s="411"/>
      <c r="I891" s="411"/>
      <c r="J891" s="415"/>
      <c r="K891" s="415"/>
      <c r="L891" s="415"/>
      <c r="M891" s="415"/>
      <c r="N891" s="414"/>
      <c r="O891" s="414"/>
      <c r="P891" s="414"/>
      <c r="Q891" s="414"/>
      <c r="R891" s="101">
        <f t="shared" si="13"/>
        <v>0</v>
      </c>
    </row>
    <row r="892" spans="3:18" ht="14.5" thickBot="1" x14ac:dyDescent="0.4">
      <c r="C892" s="105">
        <f>'Everyday Formulas'!I895</f>
        <v>0</v>
      </c>
      <c r="D892" s="85"/>
      <c r="E892" s="100">
        <f>'Everyday Formulas'!P895</f>
        <v>0</v>
      </c>
      <c r="F892" s="415"/>
      <c r="G892" s="415"/>
      <c r="H892" s="411"/>
      <c r="I892" s="411"/>
      <c r="J892" s="415"/>
      <c r="K892" s="415"/>
      <c r="L892" s="415"/>
      <c r="M892" s="415"/>
      <c r="N892" s="414"/>
      <c r="O892" s="414"/>
      <c r="P892" s="414"/>
      <c r="Q892" s="414"/>
      <c r="R892" s="101">
        <f t="shared" si="13"/>
        <v>0</v>
      </c>
    </row>
    <row r="893" spans="3:18" ht="14.5" thickBot="1" x14ac:dyDescent="0.4">
      <c r="C893" s="105">
        <f>'Everyday Formulas'!I896</f>
        <v>0</v>
      </c>
      <c r="D893" s="85"/>
      <c r="E893" s="100">
        <f>'Everyday Formulas'!P896</f>
        <v>0</v>
      </c>
      <c r="F893" s="415"/>
      <c r="G893" s="415"/>
      <c r="H893" s="411"/>
      <c r="I893" s="411"/>
      <c r="J893" s="415"/>
      <c r="K893" s="415"/>
      <c r="L893" s="415"/>
      <c r="M893" s="415"/>
      <c r="N893" s="414"/>
      <c r="O893" s="414"/>
      <c r="P893" s="414"/>
      <c r="Q893" s="414"/>
      <c r="R893" s="101">
        <f t="shared" si="13"/>
        <v>0</v>
      </c>
    </row>
    <row r="894" spans="3:18" ht="14.5" thickBot="1" x14ac:dyDescent="0.4">
      <c r="C894" s="105">
        <f>'Everyday Formulas'!I897</f>
        <v>0</v>
      </c>
      <c r="D894" s="85"/>
      <c r="E894" s="100">
        <f>'Everyday Formulas'!P897</f>
        <v>0</v>
      </c>
      <c r="F894" s="415"/>
      <c r="G894" s="415"/>
      <c r="H894" s="411"/>
      <c r="I894" s="411"/>
      <c r="J894" s="415"/>
      <c r="K894" s="415"/>
      <c r="L894" s="415"/>
      <c r="M894" s="415"/>
      <c r="N894" s="414"/>
      <c r="O894" s="414"/>
      <c r="P894" s="414"/>
      <c r="Q894" s="414"/>
      <c r="R894" s="101">
        <f t="shared" si="13"/>
        <v>0</v>
      </c>
    </row>
    <row r="895" spans="3:18" ht="14.5" thickBot="1" x14ac:dyDescent="0.4">
      <c r="C895" s="105">
        <f>'Everyday Formulas'!I898</f>
        <v>0</v>
      </c>
      <c r="D895" s="85"/>
      <c r="E895" s="100">
        <f>'Everyday Formulas'!P898</f>
        <v>0</v>
      </c>
      <c r="F895" s="415"/>
      <c r="G895" s="415"/>
      <c r="H895" s="411"/>
      <c r="I895" s="411"/>
      <c r="J895" s="415"/>
      <c r="K895" s="415"/>
      <c r="L895" s="415"/>
      <c r="M895" s="415"/>
      <c r="N895" s="414"/>
      <c r="O895" s="414"/>
      <c r="P895" s="414"/>
      <c r="Q895" s="414"/>
      <c r="R895" s="101">
        <f t="shared" si="13"/>
        <v>0</v>
      </c>
    </row>
    <row r="896" spans="3:18" ht="14.5" thickBot="1" x14ac:dyDescent="0.4">
      <c r="C896" s="105">
        <f>'Everyday Formulas'!I899</f>
        <v>0</v>
      </c>
      <c r="D896" s="85"/>
      <c r="E896" s="100">
        <f>'Everyday Formulas'!P899</f>
        <v>0</v>
      </c>
      <c r="F896" s="415"/>
      <c r="G896" s="415"/>
      <c r="H896" s="411"/>
      <c r="I896" s="411"/>
      <c r="J896" s="415"/>
      <c r="K896" s="415"/>
      <c r="L896" s="415"/>
      <c r="M896" s="415"/>
      <c r="N896" s="414"/>
      <c r="O896" s="414"/>
      <c r="P896" s="414"/>
      <c r="Q896" s="414"/>
      <c r="R896" s="101">
        <f t="shared" si="13"/>
        <v>0</v>
      </c>
    </row>
    <row r="897" spans="3:18" ht="14.5" thickBot="1" x14ac:dyDescent="0.4">
      <c r="C897" s="105">
        <f>'Everyday Formulas'!I900</f>
        <v>0</v>
      </c>
      <c r="D897" s="85"/>
      <c r="E897" s="100">
        <f>'Everyday Formulas'!P900</f>
        <v>0</v>
      </c>
      <c r="F897" s="415"/>
      <c r="G897" s="415"/>
      <c r="H897" s="411"/>
      <c r="I897" s="411"/>
      <c r="J897" s="415"/>
      <c r="K897" s="415"/>
      <c r="L897" s="415"/>
      <c r="M897" s="415"/>
      <c r="N897" s="414"/>
      <c r="O897" s="414"/>
      <c r="P897" s="414"/>
      <c r="Q897" s="414"/>
      <c r="R897" s="101">
        <f t="shared" si="13"/>
        <v>0</v>
      </c>
    </row>
    <row r="898" spans="3:18" ht="14.5" thickBot="1" x14ac:dyDescent="0.4">
      <c r="C898" s="105">
        <f>'Everyday Formulas'!I901</f>
        <v>0</v>
      </c>
      <c r="D898" s="85"/>
      <c r="E898" s="100">
        <f>'Everyday Formulas'!P901</f>
        <v>0</v>
      </c>
      <c r="F898" s="415"/>
      <c r="G898" s="415"/>
      <c r="H898" s="411"/>
      <c r="I898" s="411"/>
      <c r="J898" s="415"/>
      <c r="K898" s="415"/>
      <c r="L898" s="415"/>
      <c r="M898" s="415"/>
      <c r="N898" s="414"/>
      <c r="O898" s="414"/>
      <c r="P898" s="414"/>
      <c r="Q898" s="414"/>
      <c r="R898" s="101">
        <f t="shared" si="13"/>
        <v>0</v>
      </c>
    </row>
    <row r="899" spans="3:18" ht="14.5" thickBot="1" x14ac:dyDescent="0.4">
      <c r="C899" s="105">
        <f>'Everyday Formulas'!I902</f>
        <v>0</v>
      </c>
      <c r="D899" s="85"/>
      <c r="E899" s="100">
        <f>'Everyday Formulas'!P902</f>
        <v>0</v>
      </c>
      <c r="F899" s="415"/>
      <c r="G899" s="415"/>
      <c r="H899" s="411"/>
      <c r="I899" s="411"/>
      <c r="J899" s="415"/>
      <c r="K899" s="415"/>
      <c r="L899" s="415"/>
      <c r="M899" s="415"/>
      <c r="N899" s="414"/>
      <c r="O899" s="414"/>
      <c r="P899" s="414"/>
      <c r="Q899" s="414"/>
      <c r="R899" s="101">
        <f t="shared" si="13"/>
        <v>0</v>
      </c>
    </row>
    <row r="900" spans="3:18" ht="14.5" thickBot="1" x14ac:dyDescent="0.4">
      <c r="C900" s="105">
        <f>'Everyday Formulas'!I903</f>
        <v>0</v>
      </c>
      <c r="D900" s="85"/>
      <c r="E900" s="100">
        <f>'Everyday Formulas'!P903</f>
        <v>0</v>
      </c>
      <c r="F900" s="415"/>
      <c r="G900" s="415"/>
      <c r="H900" s="411"/>
      <c r="I900" s="411"/>
      <c r="J900" s="415"/>
      <c r="K900" s="415"/>
      <c r="L900" s="415"/>
      <c r="M900" s="415"/>
      <c r="N900" s="414"/>
      <c r="O900" s="414"/>
      <c r="P900" s="414"/>
      <c r="Q900" s="414"/>
      <c r="R900" s="101">
        <f t="shared" si="13"/>
        <v>0</v>
      </c>
    </row>
    <row r="901" spans="3:18" ht="14.5" thickBot="1" x14ac:dyDescent="0.4">
      <c r="C901" s="105">
        <f>'Everyday Formulas'!I904</f>
        <v>0</v>
      </c>
      <c r="D901" s="85"/>
      <c r="E901" s="100">
        <f>'Everyday Formulas'!P904</f>
        <v>0</v>
      </c>
      <c r="F901" s="415"/>
      <c r="G901" s="415"/>
      <c r="H901" s="411"/>
      <c r="I901" s="411"/>
      <c r="J901" s="415"/>
      <c r="K901" s="415"/>
      <c r="L901" s="415"/>
      <c r="M901" s="415"/>
      <c r="N901" s="414"/>
      <c r="O901" s="414"/>
      <c r="P901" s="414"/>
      <c r="Q901" s="414"/>
      <c r="R901" s="101">
        <f t="shared" si="13"/>
        <v>0</v>
      </c>
    </row>
    <row r="902" spans="3:18" ht="14.5" thickBot="1" x14ac:dyDescent="0.4">
      <c r="C902" s="105">
        <f>'Everyday Formulas'!I905</f>
        <v>0</v>
      </c>
      <c r="D902" s="85"/>
      <c r="E902" s="100">
        <f>'Everyday Formulas'!P905</f>
        <v>0</v>
      </c>
      <c r="F902" s="415"/>
      <c r="G902" s="415"/>
      <c r="H902" s="411"/>
      <c r="I902" s="411"/>
      <c r="J902" s="415"/>
      <c r="K902" s="415"/>
      <c r="L902" s="415"/>
      <c r="M902" s="415"/>
      <c r="N902" s="414"/>
      <c r="O902" s="414"/>
      <c r="P902" s="414"/>
      <c r="Q902" s="414"/>
      <c r="R902" s="101">
        <f t="shared" si="13"/>
        <v>0</v>
      </c>
    </row>
    <row r="903" spans="3:18" ht="14.5" thickBot="1" x14ac:dyDescent="0.4">
      <c r="C903" s="105">
        <f>'Everyday Formulas'!I906</f>
        <v>0</v>
      </c>
      <c r="D903" s="85"/>
      <c r="E903" s="100">
        <f>'Everyday Formulas'!P906</f>
        <v>0</v>
      </c>
      <c r="F903" s="415"/>
      <c r="G903" s="415"/>
      <c r="H903" s="411"/>
      <c r="I903" s="411"/>
      <c r="J903" s="415"/>
      <c r="K903" s="415"/>
      <c r="L903" s="415"/>
      <c r="M903" s="415"/>
      <c r="N903" s="414"/>
      <c r="O903" s="414"/>
      <c r="P903" s="414"/>
      <c r="Q903" s="414"/>
      <c r="R903" s="101">
        <f t="shared" si="13"/>
        <v>0</v>
      </c>
    </row>
    <row r="904" spans="3:18" ht="14.5" thickBot="1" x14ac:dyDescent="0.4">
      <c r="C904" s="105">
        <f>'Everyday Formulas'!I907</f>
        <v>0</v>
      </c>
      <c r="D904" s="85"/>
      <c r="E904" s="100">
        <f>'Everyday Formulas'!P907</f>
        <v>0</v>
      </c>
      <c r="F904" s="415"/>
      <c r="G904" s="415"/>
      <c r="H904" s="411"/>
      <c r="I904" s="411"/>
      <c r="J904" s="415"/>
      <c r="K904" s="415"/>
      <c r="L904" s="415"/>
      <c r="M904" s="415"/>
      <c r="N904" s="414"/>
      <c r="O904" s="414"/>
      <c r="P904" s="414"/>
      <c r="Q904" s="414"/>
      <c r="R904" s="101">
        <f t="shared" si="13"/>
        <v>0</v>
      </c>
    </row>
    <row r="905" spans="3:18" ht="14.5" thickBot="1" x14ac:dyDescent="0.4">
      <c r="C905" s="105">
        <f>'Everyday Formulas'!I908</f>
        <v>0</v>
      </c>
      <c r="D905" s="85"/>
      <c r="E905" s="100">
        <f>'Everyday Formulas'!P908</f>
        <v>0</v>
      </c>
      <c r="F905" s="415"/>
      <c r="G905" s="415"/>
      <c r="H905" s="411"/>
      <c r="I905" s="411"/>
      <c r="J905" s="415"/>
      <c r="K905" s="415"/>
      <c r="L905" s="415"/>
      <c r="M905" s="415"/>
      <c r="N905" s="414"/>
      <c r="O905" s="414"/>
      <c r="P905" s="414"/>
      <c r="Q905" s="414"/>
      <c r="R905" s="101">
        <f t="shared" si="13"/>
        <v>0</v>
      </c>
    </row>
    <row r="906" spans="3:18" ht="14.5" thickBot="1" x14ac:dyDescent="0.4">
      <c r="C906" s="105">
        <f>'Everyday Formulas'!I909</f>
        <v>0</v>
      </c>
      <c r="D906" s="85"/>
      <c r="E906" s="100">
        <f>'Everyday Formulas'!P909</f>
        <v>0</v>
      </c>
      <c r="F906" s="415"/>
      <c r="G906" s="415"/>
      <c r="H906" s="411"/>
      <c r="I906" s="411"/>
      <c r="J906" s="415"/>
      <c r="K906" s="415"/>
      <c r="L906" s="415"/>
      <c r="M906" s="415"/>
      <c r="N906" s="414"/>
      <c r="O906" s="414"/>
      <c r="P906" s="414"/>
      <c r="Q906" s="414"/>
      <c r="R906" s="101">
        <f t="shared" si="13"/>
        <v>0</v>
      </c>
    </row>
    <row r="907" spans="3:18" ht="14.5" thickBot="1" x14ac:dyDescent="0.4">
      <c r="C907" s="105">
        <f>'Everyday Formulas'!I910</f>
        <v>0</v>
      </c>
      <c r="D907" s="85"/>
      <c r="E907" s="100">
        <f>'Everyday Formulas'!P910</f>
        <v>0</v>
      </c>
      <c r="F907" s="415"/>
      <c r="G907" s="415"/>
      <c r="H907" s="411"/>
      <c r="I907" s="411"/>
      <c r="J907" s="415"/>
      <c r="K907" s="415"/>
      <c r="L907" s="415"/>
      <c r="M907" s="415"/>
      <c r="N907" s="414"/>
      <c r="O907" s="414"/>
      <c r="P907" s="414"/>
      <c r="Q907" s="414"/>
      <c r="R907" s="101">
        <f t="shared" si="13"/>
        <v>0</v>
      </c>
    </row>
    <row r="908" spans="3:18" ht="14.5" thickBot="1" x14ac:dyDescent="0.4">
      <c r="C908" s="105">
        <f>'Everyday Formulas'!I911</f>
        <v>0</v>
      </c>
      <c r="D908" s="85"/>
      <c r="E908" s="100">
        <f>'Everyday Formulas'!P911</f>
        <v>0</v>
      </c>
      <c r="F908" s="415"/>
      <c r="G908" s="415"/>
      <c r="H908" s="411"/>
      <c r="I908" s="411"/>
      <c r="J908" s="415"/>
      <c r="K908" s="415"/>
      <c r="L908" s="415"/>
      <c r="M908" s="415"/>
      <c r="N908" s="414"/>
      <c r="O908" s="414"/>
      <c r="P908" s="414"/>
      <c r="Q908" s="414"/>
      <c r="R908" s="101">
        <f t="shared" si="13"/>
        <v>0</v>
      </c>
    </row>
    <row r="909" spans="3:18" ht="14.5" thickBot="1" x14ac:dyDescent="0.4">
      <c r="C909" s="105">
        <f>'Everyday Formulas'!I912</f>
        <v>0</v>
      </c>
      <c r="D909" s="85"/>
      <c r="E909" s="100">
        <f>'Everyday Formulas'!P912</f>
        <v>0</v>
      </c>
      <c r="F909" s="415"/>
      <c r="G909" s="415"/>
      <c r="H909" s="411"/>
      <c r="I909" s="411"/>
      <c r="J909" s="415"/>
      <c r="K909" s="415"/>
      <c r="L909" s="415"/>
      <c r="M909" s="415"/>
      <c r="N909" s="414"/>
      <c r="O909" s="414"/>
      <c r="P909" s="414"/>
      <c r="Q909" s="414"/>
      <c r="R909" s="101">
        <f t="shared" ref="R909:R972" si="14">(IF(F909&lt;&gt;"",1.5,0))+(IF(H909&lt;&gt;"",1.5,0))+(IF(J909&lt;&gt;"",1.5,0))+(IF(L909&lt;&gt;"",3,0))+(IF(N909&lt;&gt;"",3,0))+(IF(P909="YES",3,0))+(IF(H909="*no role*",-1.5,0))</f>
        <v>0</v>
      </c>
    </row>
    <row r="910" spans="3:18" ht="14.5" thickBot="1" x14ac:dyDescent="0.4">
      <c r="C910" s="105">
        <f>'Everyday Formulas'!I913</f>
        <v>0</v>
      </c>
      <c r="D910" s="85"/>
      <c r="E910" s="100">
        <f>'Everyday Formulas'!P913</f>
        <v>0</v>
      </c>
      <c r="F910" s="415"/>
      <c r="G910" s="415"/>
      <c r="H910" s="411"/>
      <c r="I910" s="411"/>
      <c r="J910" s="415"/>
      <c r="K910" s="415"/>
      <c r="L910" s="415"/>
      <c r="M910" s="415"/>
      <c r="N910" s="414"/>
      <c r="O910" s="414"/>
      <c r="P910" s="414"/>
      <c r="Q910" s="414"/>
      <c r="R910" s="101">
        <f t="shared" si="14"/>
        <v>0</v>
      </c>
    </row>
    <row r="911" spans="3:18" ht="14.5" thickBot="1" x14ac:dyDescent="0.4">
      <c r="C911" s="105">
        <f>'Everyday Formulas'!I914</f>
        <v>0</v>
      </c>
      <c r="D911" s="85"/>
      <c r="E911" s="100">
        <f>'Everyday Formulas'!P914</f>
        <v>0</v>
      </c>
      <c r="F911" s="415"/>
      <c r="G911" s="415"/>
      <c r="H911" s="411"/>
      <c r="I911" s="411"/>
      <c r="J911" s="415"/>
      <c r="K911" s="415"/>
      <c r="L911" s="415"/>
      <c r="M911" s="415"/>
      <c r="N911" s="414"/>
      <c r="O911" s="414"/>
      <c r="P911" s="414"/>
      <c r="Q911" s="414"/>
      <c r="R911" s="101">
        <f t="shared" si="14"/>
        <v>0</v>
      </c>
    </row>
    <row r="912" spans="3:18" ht="14.5" thickBot="1" x14ac:dyDescent="0.4">
      <c r="C912" s="105">
        <f>'Everyday Formulas'!I915</f>
        <v>0</v>
      </c>
      <c r="D912" s="85"/>
      <c r="E912" s="100">
        <f>'Everyday Formulas'!P915</f>
        <v>0</v>
      </c>
      <c r="F912" s="415"/>
      <c r="G912" s="415"/>
      <c r="H912" s="411"/>
      <c r="I912" s="411"/>
      <c r="J912" s="415"/>
      <c r="K912" s="415"/>
      <c r="L912" s="415"/>
      <c r="M912" s="415"/>
      <c r="N912" s="414"/>
      <c r="O912" s="414"/>
      <c r="P912" s="414"/>
      <c r="Q912" s="414"/>
      <c r="R912" s="101">
        <f t="shared" si="14"/>
        <v>0</v>
      </c>
    </row>
    <row r="913" spans="3:18" ht="14.5" thickBot="1" x14ac:dyDescent="0.4">
      <c r="C913" s="105">
        <f>'Everyday Formulas'!I916</f>
        <v>0</v>
      </c>
      <c r="D913" s="85"/>
      <c r="E913" s="100">
        <f>'Everyday Formulas'!P916</f>
        <v>0</v>
      </c>
      <c r="F913" s="415"/>
      <c r="G913" s="415"/>
      <c r="H913" s="411"/>
      <c r="I913" s="411"/>
      <c r="J913" s="415"/>
      <c r="K913" s="415"/>
      <c r="L913" s="415"/>
      <c r="M913" s="415"/>
      <c r="N913" s="414"/>
      <c r="O913" s="414"/>
      <c r="P913" s="414"/>
      <c r="Q913" s="414"/>
      <c r="R913" s="101">
        <f t="shared" si="14"/>
        <v>0</v>
      </c>
    </row>
    <row r="914" spans="3:18" ht="14.5" thickBot="1" x14ac:dyDescent="0.4">
      <c r="C914" s="105">
        <f>'Everyday Formulas'!I917</f>
        <v>0</v>
      </c>
      <c r="D914" s="85"/>
      <c r="E914" s="100">
        <f>'Everyday Formulas'!P917</f>
        <v>0</v>
      </c>
      <c r="F914" s="415"/>
      <c r="G914" s="415"/>
      <c r="H914" s="411"/>
      <c r="I914" s="411"/>
      <c r="J914" s="415"/>
      <c r="K914" s="415"/>
      <c r="L914" s="415"/>
      <c r="M914" s="415"/>
      <c r="N914" s="414"/>
      <c r="O914" s="414"/>
      <c r="P914" s="414"/>
      <c r="Q914" s="414"/>
      <c r="R914" s="101">
        <f t="shared" si="14"/>
        <v>0</v>
      </c>
    </row>
    <row r="915" spans="3:18" ht="14.5" thickBot="1" x14ac:dyDescent="0.4">
      <c r="C915" s="105">
        <f>'Everyday Formulas'!I918</f>
        <v>0</v>
      </c>
      <c r="D915" s="85"/>
      <c r="E915" s="100">
        <f>'Everyday Formulas'!P918</f>
        <v>0</v>
      </c>
      <c r="F915" s="415"/>
      <c r="G915" s="415"/>
      <c r="H915" s="411"/>
      <c r="I915" s="411"/>
      <c r="J915" s="415"/>
      <c r="K915" s="415"/>
      <c r="L915" s="415"/>
      <c r="M915" s="415"/>
      <c r="N915" s="414"/>
      <c r="O915" s="414"/>
      <c r="P915" s="414"/>
      <c r="Q915" s="414"/>
      <c r="R915" s="101">
        <f t="shared" si="14"/>
        <v>0</v>
      </c>
    </row>
    <row r="916" spans="3:18" ht="14.5" thickBot="1" x14ac:dyDescent="0.4">
      <c r="C916" s="105">
        <f>'Everyday Formulas'!I919</f>
        <v>0</v>
      </c>
      <c r="D916" s="85"/>
      <c r="E916" s="100">
        <f>'Everyday Formulas'!P919</f>
        <v>0</v>
      </c>
      <c r="F916" s="415"/>
      <c r="G916" s="415"/>
      <c r="H916" s="411"/>
      <c r="I916" s="411"/>
      <c r="J916" s="415"/>
      <c r="K916" s="415"/>
      <c r="L916" s="415"/>
      <c r="M916" s="415"/>
      <c r="N916" s="414"/>
      <c r="O916" s="414"/>
      <c r="P916" s="414"/>
      <c r="Q916" s="414"/>
      <c r="R916" s="101">
        <f t="shared" si="14"/>
        <v>0</v>
      </c>
    </row>
    <row r="917" spans="3:18" ht="14.5" thickBot="1" x14ac:dyDescent="0.4">
      <c r="C917" s="105">
        <f>'Everyday Formulas'!I920</f>
        <v>0</v>
      </c>
      <c r="D917" s="85"/>
      <c r="E917" s="100">
        <f>'Everyday Formulas'!P920</f>
        <v>0</v>
      </c>
      <c r="F917" s="415"/>
      <c r="G917" s="415"/>
      <c r="H917" s="411"/>
      <c r="I917" s="411"/>
      <c r="J917" s="415"/>
      <c r="K917" s="415"/>
      <c r="L917" s="415"/>
      <c r="M917" s="415"/>
      <c r="N917" s="414"/>
      <c r="O917" s="414"/>
      <c r="P917" s="414"/>
      <c r="Q917" s="414"/>
      <c r="R917" s="101">
        <f t="shared" si="14"/>
        <v>0</v>
      </c>
    </row>
    <row r="918" spans="3:18" ht="14.5" thickBot="1" x14ac:dyDescent="0.4">
      <c r="C918" s="105">
        <f>'Everyday Formulas'!I921</f>
        <v>0</v>
      </c>
      <c r="D918" s="85"/>
      <c r="E918" s="100">
        <f>'Everyday Formulas'!P921</f>
        <v>0</v>
      </c>
      <c r="F918" s="415"/>
      <c r="G918" s="415"/>
      <c r="H918" s="411"/>
      <c r="I918" s="411"/>
      <c r="J918" s="415"/>
      <c r="K918" s="415"/>
      <c r="L918" s="415"/>
      <c r="M918" s="415"/>
      <c r="N918" s="414"/>
      <c r="O918" s="414"/>
      <c r="P918" s="414"/>
      <c r="Q918" s="414"/>
      <c r="R918" s="101">
        <f t="shared" si="14"/>
        <v>0</v>
      </c>
    </row>
    <row r="919" spans="3:18" ht="14.5" thickBot="1" x14ac:dyDescent="0.4">
      <c r="C919" s="105">
        <f>'Everyday Formulas'!I922</f>
        <v>0</v>
      </c>
      <c r="D919" s="85"/>
      <c r="E919" s="100">
        <f>'Everyday Formulas'!P922</f>
        <v>0</v>
      </c>
      <c r="F919" s="415"/>
      <c r="G919" s="415"/>
      <c r="H919" s="411"/>
      <c r="I919" s="411"/>
      <c r="J919" s="415"/>
      <c r="K919" s="415"/>
      <c r="L919" s="415"/>
      <c r="M919" s="415"/>
      <c r="N919" s="414"/>
      <c r="O919" s="414"/>
      <c r="P919" s="414"/>
      <c r="Q919" s="414"/>
      <c r="R919" s="101">
        <f t="shared" si="14"/>
        <v>0</v>
      </c>
    </row>
    <row r="920" spans="3:18" ht="14.5" thickBot="1" x14ac:dyDescent="0.4">
      <c r="C920" s="105">
        <f>'Everyday Formulas'!I923</f>
        <v>0</v>
      </c>
      <c r="D920" s="85"/>
      <c r="E920" s="100">
        <f>'Everyday Formulas'!P923</f>
        <v>0</v>
      </c>
      <c r="F920" s="415"/>
      <c r="G920" s="415"/>
      <c r="H920" s="411"/>
      <c r="I920" s="411"/>
      <c r="J920" s="415"/>
      <c r="K920" s="415"/>
      <c r="L920" s="415"/>
      <c r="M920" s="415"/>
      <c r="N920" s="414"/>
      <c r="O920" s="414"/>
      <c r="P920" s="414"/>
      <c r="Q920" s="414"/>
      <c r="R920" s="101">
        <f t="shared" si="14"/>
        <v>0</v>
      </c>
    </row>
    <row r="921" spans="3:18" ht="14.5" thickBot="1" x14ac:dyDescent="0.4">
      <c r="C921" s="105">
        <f>'Everyday Formulas'!I924</f>
        <v>0</v>
      </c>
      <c r="D921" s="85"/>
      <c r="E921" s="100">
        <f>'Everyday Formulas'!P924</f>
        <v>0</v>
      </c>
      <c r="F921" s="415"/>
      <c r="G921" s="415"/>
      <c r="H921" s="411"/>
      <c r="I921" s="411"/>
      <c r="J921" s="415"/>
      <c r="K921" s="415"/>
      <c r="L921" s="415"/>
      <c r="M921" s="415"/>
      <c r="N921" s="414"/>
      <c r="O921" s="414"/>
      <c r="P921" s="414"/>
      <c r="Q921" s="414"/>
      <c r="R921" s="101">
        <f t="shared" si="14"/>
        <v>0</v>
      </c>
    </row>
    <row r="922" spans="3:18" ht="14.5" thickBot="1" x14ac:dyDescent="0.4">
      <c r="C922" s="105">
        <f>'Everyday Formulas'!I925</f>
        <v>0</v>
      </c>
      <c r="D922" s="85"/>
      <c r="E922" s="100">
        <f>'Everyday Formulas'!P925</f>
        <v>0</v>
      </c>
      <c r="F922" s="415"/>
      <c r="G922" s="415"/>
      <c r="H922" s="411"/>
      <c r="I922" s="411"/>
      <c r="J922" s="415"/>
      <c r="K922" s="415"/>
      <c r="L922" s="415"/>
      <c r="M922" s="415"/>
      <c r="N922" s="414"/>
      <c r="O922" s="414"/>
      <c r="P922" s="414"/>
      <c r="Q922" s="414"/>
      <c r="R922" s="101">
        <f t="shared" si="14"/>
        <v>0</v>
      </c>
    </row>
    <row r="923" spans="3:18" ht="14.5" thickBot="1" x14ac:dyDescent="0.4">
      <c r="C923" s="105">
        <f>'Everyday Formulas'!I926</f>
        <v>0</v>
      </c>
      <c r="D923" s="85"/>
      <c r="E923" s="100">
        <f>'Everyday Formulas'!P926</f>
        <v>0</v>
      </c>
      <c r="F923" s="415"/>
      <c r="G923" s="415"/>
      <c r="H923" s="411"/>
      <c r="I923" s="411"/>
      <c r="J923" s="415"/>
      <c r="K923" s="415"/>
      <c r="L923" s="415"/>
      <c r="M923" s="415"/>
      <c r="N923" s="414"/>
      <c r="O923" s="414"/>
      <c r="P923" s="414"/>
      <c r="Q923" s="414"/>
      <c r="R923" s="101">
        <f t="shared" si="14"/>
        <v>0</v>
      </c>
    </row>
    <row r="924" spans="3:18" ht="14.5" thickBot="1" x14ac:dyDescent="0.4">
      <c r="C924" s="105">
        <f>'Everyday Formulas'!I927</f>
        <v>0</v>
      </c>
      <c r="D924" s="85"/>
      <c r="E924" s="100">
        <f>'Everyday Formulas'!P927</f>
        <v>0</v>
      </c>
      <c r="F924" s="415"/>
      <c r="G924" s="415"/>
      <c r="H924" s="411"/>
      <c r="I924" s="411"/>
      <c r="J924" s="415"/>
      <c r="K924" s="415"/>
      <c r="L924" s="415"/>
      <c r="M924" s="415"/>
      <c r="N924" s="414"/>
      <c r="O924" s="414"/>
      <c r="P924" s="414"/>
      <c r="Q924" s="414"/>
      <c r="R924" s="101">
        <f t="shared" si="14"/>
        <v>0</v>
      </c>
    </row>
    <row r="925" spans="3:18" ht="14.5" thickBot="1" x14ac:dyDescent="0.4">
      <c r="C925" s="105">
        <f>'Everyday Formulas'!I928</f>
        <v>0</v>
      </c>
      <c r="D925" s="85"/>
      <c r="E925" s="100">
        <f>'Everyday Formulas'!P928</f>
        <v>0</v>
      </c>
      <c r="F925" s="415"/>
      <c r="G925" s="415"/>
      <c r="H925" s="411"/>
      <c r="I925" s="411"/>
      <c r="J925" s="415"/>
      <c r="K925" s="415"/>
      <c r="L925" s="415"/>
      <c r="M925" s="415"/>
      <c r="N925" s="414"/>
      <c r="O925" s="414"/>
      <c r="P925" s="414"/>
      <c r="Q925" s="414"/>
      <c r="R925" s="101">
        <f t="shared" si="14"/>
        <v>0</v>
      </c>
    </row>
    <row r="926" spans="3:18" ht="14.5" thickBot="1" x14ac:dyDescent="0.4">
      <c r="C926" s="105">
        <f>'Everyday Formulas'!I929</f>
        <v>0</v>
      </c>
      <c r="D926" s="85"/>
      <c r="E926" s="100">
        <f>'Everyday Formulas'!P929</f>
        <v>0</v>
      </c>
      <c r="F926" s="415"/>
      <c r="G926" s="415"/>
      <c r="H926" s="411"/>
      <c r="I926" s="411"/>
      <c r="J926" s="415"/>
      <c r="K926" s="415"/>
      <c r="L926" s="415"/>
      <c r="M926" s="415"/>
      <c r="N926" s="414"/>
      <c r="O926" s="414"/>
      <c r="P926" s="414"/>
      <c r="Q926" s="414"/>
      <c r="R926" s="101">
        <f t="shared" si="14"/>
        <v>0</v>
      </c>
    </row>
    <row r="927" spans="3:18" ht="14.5" thickBot="1" x14ac:dyDescent="0.4">
      <c r="C927" s="105">
        <f>'Everyday Formulas'!I930</f>
        <v>0</v>
      </c>
      <c r="D927" s="85"/>
      <c r="E927" s="100">
        <f>'Everyday Formulas'!P930</f>
        <v>0</v>
      </c>
      <c r="F927" s="415"/>
      <c r="G927" s="415"/>
      <c r="H927" s="411"/>
      <c r="I927" s="411"/>
      <c r="J927" s="415"/>
      <c r="K927" s="415"/>
      <c r="L927" s="415"/>
      <c r="M927" s="415"/>
      <c r="N927" s="414"/>
      <c r="O927" s="414"/>
      <c r="P927" s="414"/>
      <c r="Q927" s="414"/>
      <c r="R927" s="101">
        <f t="shared" si="14"/>
        <v>0</v>
      </c>
    </row>
    <row r="928" spans="3:18" ht="14.5" thickBot="1" x14ac:dyDescent="0.4">
      <c r="C928" s="105">
        <f>'Everyday Formulas'!I931</f>
        <v>0</v>
      </c>
      <c r="D928" s="85"/>
      <c r="E928" s="100">
        <f>'Everyday Formulas'!P931</f>
        <v>0</v>
      </c>
      <c r="F928" s="415"/>
      <c r="G928" s="415"/>
      <c r="H928" s="411"/>
      <c r="I928" s="411"/>
      <c r="J928" s="415"/>
      <c r="K928" s="415"/>
      <c r="L928" s="415"/>
      <c r="M928" s="415"/>
      <c r="N928" s="414"/>
      <c r="O928" s="414"/>
      <c r="P928" s="414"/>
      <c r="Q928" s="414"/>
      <c r="R928" s="101">
        <f t="shared" si="14"/>
        <v>0</v>
      </c>
    </row>
    <row r="929" spans="3:18" ht="14.5" thickBot="1" x14ac:dyDescent="0.4">
      <c r="C929" s="105">
        <f>'Everyday Formulas'!I932</f>
        <v>0</v>
      </c>
      <c r="D929" s="85"/>
      <c r="E929" s="100">
        <f>'Everyday Formulas'!P932</f>
        <v>0</v>
      </c>
      <c r="F929" s="415"/>
      <c r="G929" s="415"/>
      <c r="H929" s="411"/>
      <c r="I929" s="411"/>
      <c r="J929" s="415"/>
      <c r="K929" s="415"/>
      <c r="L929" s="415"/>
      <c r="M929" s="415"/>
      <c r="N929" s="414"/>
      <c r="O929" s="414"/>
      <c r="P929" s="414"/>
      <c r="Q929" s="414"/>
      <c r="R929" s="101">
        <f t="shared" si="14"/>
        <v>0</v>
      </c>
    </row>
    <row r="930" spans="3:18" ht="14.5" thickBot="1" x14ac:dyDescent="0.4">
      <c r="C930" s="105">
        <f>'Everyday Formulas'!I933</f>
        <v>0</v>
      </c>
      <c r="D930" s="85"/>
      <c r="E930" s="100">
        <f>'Everyday Formulas'!P933</f>
        <v>0</v>
      </c>
      <c r="F930" s="415"/>
      <c r="G930" s="415"/>
      <c r="H930" s="411"/>
      <c r="I930" s="411"/>
      <c r="J930" s="415"/>
      <c r="K930" s="415"/>
      <c r="L930" s="415"/>
      <c r="M930" s="415"/>
      <c r="N930" s="414"/>
      <c r="O930" s="414"/>
      <c r="P930" s="414"/>
      <c r="Q930" s="414"/>
      <c r="R930" s="101">
        <f t="shared" si="14"/>
        <v>0</v>
      </c>
    </row>
    <row r="931" spans="3:18" ht="14.5" thickBot="1" x14ac:dyDescent="0.4">
      <c r="C931" s="105">
        <f>'Everyday Formulas'!I934</f>
        <v>0</v>
      </c>
      <c r="D931" s="85"/>
      <c r="E931" s="100">
        <f>'Everyday Formulas'!P934</f>
        <v>0</v>
      </c>
      <c r="F931" s="415"/>
      <c r="G931" s="415"/>
      <c r="H931" s="411"/>
      <c r="I931" s="411"/>
      <c r="J931" s="415"/>
      <c r="K931" s="415"/>
      <c r="L931" s="415"/>
      <c r="M931" s="415"/>
      <c r="N931" s="414"/>
      <c r="O931" s="414"/>
      <c r="P931" s="414"/>
      <c r="Q931" s="414"/>
      <c r="R931" s="101">
        <f t="shared" si="14"/>
        <v>0</v>
      </c>
    </row>
    <row r="932" spans="3:18" ht="14.5" thickBot="1" x14ac:dyDescent="0.4">
      <c r="C932" s="105">
        <f>'Everyday Formulas'!I935</f>
        <v>0</v>
      </c>
      <c r="D932" s="85"/>
      <c r="E932" s="100">
        <f>'Everyday Formulas'!P935</f>
        <v>0</v>
      </c>
      <c r="F932" s="415"/>
      <c r="G932" s="415"/>
      <c r="H932" s="411"/>
      <c r="I932" s="411"/>
      <c r="J932" s="415"/>
      <c r="K932" s="415"/>
      <c r="L932" s="415"/>
      <c r="M932" s="415"/>
      <c r="N932" s="414"/>
      <c r="O932" s="414"/>
      <c r="P932" s="414"/>
      <c r="Q932" s="414"/>
      <c r="R932" s="101">
        <f t="shared" si="14"/>
        <v>0</v>
      </c>
    </row>
    <row r="933" spans="3:18" ht="14.5" thickBot="1" x14ac:dyDescent="0.4">
      <c r="C933" s="105">
        <f>'Everyday Formulas'!I936</f>
        <v>0</v>
      </c>
      <c r="D933" s="85"/>
      <c r="E933" s="100">
        <f>'Everyday Formulas'!P936</f>
        <v>0</v>
      </c>
      <c r="F933" s="415"/>
      <c r="G933" s="415"/>
      <c r="H933" s="411"/>
      <c r="I933" s="411"/>
      <c r="J933" s="415"/>
      <c r="K933" s="415"/>
      <c r="L933" s="415"/>
      <c r="M933" s="415"/>
      <c r="N933" s="414"/>
      <c r="O933" s="414"/>
      <c r="P933" s="414"/>
      <c r="Q933" s="414"/>
      <c r="R933" s="101">
        <f t="shared" si="14"/>
        <v>0</v>
      </c>
    </row>
    <row r="934" spans="3:18" ht="14.5" thickBot="1" x14ac:dyDescent="0.4">
      <c r="C934" s="105">
        <f>'Everyday Formulas'!I937</f>
        <v>0</v>
      </c>
      <c r="D934" s="85"/>
      <c r="E934" s="100">
        <f>'Everyday Formulas'!P937</f>
        <v>0</v>
      </c>
      <c r="F934" s="415"/>
      <c r="G934" s="415"/>
      <c r="H934" s="411"/>
      <c r="I934" s="411"/>
      <c r="J934" s="415"/>
      <c r="K934" s="415"/>
      <c r="L934" s="415"/>
      <c r="M934" s="415"/>
      <c r="N934" s="414"/>
      <c r="O934" s="414"/>
      <c r="P934" s="414"/>
      <c r="Q934" s="414"/>
      <c r="R934" s="101">
        <f t="shared" si="14"/>
        <v>0</v>
      </c>
    </row>
    <row r="935" spans="3:18" ht="14.5" thickBot="1" x14ac:dyDescent="0.4">
      <c r="C935" s="105">
        <f>'Everyday Formulas'!I938</f>
        <v>0</v>
      </c>
      <c r="D935" s="85"/>
      <c r="E935" s="100">
        <f>'Everyday Formulas'!P938</f>
        <v>0</v>
      </c>
      <c r="F935" s="415"/>
      <c r="G935" s="415"/>
      <c r="H935" s="411"/>
      <c r="I935" s="411"/>
      <c r="J935" s="415"/>
      <c r="K935" s="415"/>
      <c r="L935" s="415"/>
      <c r="M935" s="415"/>
      <c r="N935" s="414"/>
      <c r="O935" s="414"/>
      <c r="P935" s="414"/>
      <c r="Q935" s="414"/>
      <c r="R935" s="101">
        <f t="shared" si="14"/>
        <v>0</v>
      </c>
    </row>
    <row r="936" spans="3:18" ht="14.5" thickBot="1" x14ac:dyDescent="0.4">
      <c r="C936" s="105">
        <f>'Everyday Formulas'!I939</f>
        <v>0</v>
      </c>
      <c r="D936" s="85"/>
      <c r="E936" s="100">
        <f>'Everyday Formulas'!P939</f>
        <v>0</v>
      </c>
      <c r="F936" s="415"/>
      <c r="G936" s="415"/>
      <c r="H936" s="411"/>
      <c r="I936" s="411"/>
      <c r="J936" s="415"/>
      <c r="K936" s="415"/>
      <c r="L936" s="415"/>
      <c r="M936" s="415"/>
      <c r="N936" s="414"/>
      <c r="O936" s="414"/>
      <c r="P936" s="414"/>
      <c r="Q936" s="414"/>
      <c r="R936" s="101">
        <f t="shared" si="14"/>
        <v>0</v>
      </c>
    </row>
    <row r="937" spans="3:18" ht="14.5" thickBot="1" x14ac:dyDescent="0.4">
      <c r="C937" s="105">
        <f>'Everyday Formulas'!I940</f>
        <v>0</v>
      </c>
      <c r="D937" s="85"/>
      <c r="E937" s="100">
        <f>'Everyday Formulas'!P940</f>
        <v>0</v>
      </c>
      <c r="F937" s="415"/>
      <c r="G937" s="415"/>
      <c r="H937" s="411"/>
      <c r="I937" s="411"/>
      <c r="J937" s="415"/>
      <c r="K937" s="415"/>
      <c r="L937" s="415"/>
      <c r="M937" s="415"/>
      <c r="N937" s="414"/>
      <c r="O937" s="414"/>
      <c r="P937" s="414"/>
      <c r="Q937" s="414"/>
      <c r="R937" s="101">
        <f t="shared" si="14"/>
        <v>0</v>
      </c>
    </row>
    <row r="938" spans="3:18" ht="14.5" thickBot="1" x14ac:dyDescent="0.4">
      <c r="C938" s="105">
        <f>'Everyday Formulas'!I941</f>
        <v>0</v>
      </c>
      <c r="D938" s="85"/>
      <c r="E938" s="100">
        <f>'Everyday Formulas'!P941</f>
        <v>0</v>
      </c>
      <c r="F938" s="415"/>
      <c r="G938" s="415"/>
      <c r="H938" s="411"/>
      <c r="I938" s="411"/>
      <c r="J938" s="415"/>
      <c r="K938" s="415"/>
      <c r="L938" s="415"/>
      <c r="M938" s="415"/>
      <c r="N938" s="414"/>
      <c r="O938" s="414"/>
      <c r="P938" s="414"/>
      <c r="Q938" s="414"/>
      <c r="R938" s="101">
        <f t="shared" si="14"/>
        <v>0</v>
      </c>
    </row>
    <row r="939" spans="3:18" ht="14.5" thickBot="1" x14ac:dyDescent="0.4">
      <c r="C939" s="105">
        <f>'Everyday Formulas'!I942</f>
        <v>0</v>
      </c>
      <c r="D939" s="85"/>
      <c r="E939" s="100">
        <f>'Everyday Formulas'!P942</f>
        <v>0</v>
      </c>
      <c r="F939" s="415"/>
      <c r="G939" s="415"/>
      <c r="H939" s="411"/>
      <c r="I939" s="411"/>
      <c r="J939" s="415"/>
      <c r="K939" s="415"/>
      <c r="L939" s="415"/>
      <c r="M939" s="415"/>
      <c r="N939" s="414"/>
      <c r="O939" s="414"/>
      <c r="P939" s="414"/>
      <c r="Q939" s="414"/>
      <c r="R939" s="101">
        <f t="shared" si="14"/>
        <v>0</v>
      </c>
    </row>
    <row r="940" spans="3:18" ht="14.5" thickBot="1" x14ac:dyDescent="0.4">
      <c r="C940" s="105">
        <f>'Everyday Formulas'!I943</f>
        <v>0</v>
      </c>
      <c r="D940" s="85"/>
      <c r="E940" s="100">
        <f>'Everyday Formulas'!P943</f>
        <v>0</v>
      </c>
      <c r="F940" s="415"/>
      <c r="G940" s="415"/>
      <c r="H940" s="411"/>
      <c r="I940" s="411"/>
      <c r="J940" s="415"/>
      <c r="K940" s="415"/>
      <c r="L940" s="415"/>
      <c r="M940" s="415"/>
      <c r="N940" s="414"/>
      <c r="O940" s="414"/>
      <c r="P940" s="414"/>
      <c r="Q940" s="414"/>
      <c r="R940" s="101">
        <f t="shared" si="14"/>
        <v>0</v>
      </c>
    </row>
    <row r="941" spans="3:18" ht="14.5" thickBot="1" x14ac:dyDescent="0.4">
      <c r="C941" s="105">
        <f>'Everyday Formulas'!I944</f>
        <v>0</v>
      </c>
      <c r="D941" s="85"/>
      <c r="E941" s="100">
        <f>'Everyday Formulas'!P944</f>
        <v>0</v>
      </c>
      <c r="F941" s="415"/>
      <c r="G941" s="415"/>
      <c r="H941" s="411"/>
      <c r="I941" s="411"/>
      <c r="J941" s="415"/>
      <c r="K941" s="415"/>
      <c r="L941" s="415"/>
      <c r="M941" s="415"/>
      <c r="N941" s="414"/>
      <c r="O941" s="414"/>
      <c r="P941" s="414"/>
      <c r="Q941" s="414"/>
      <c r="R941" s="101">
        <f t="shared" si="14"/>
        <v>0</v>
      </c>
    </row>
    <row r="942" spans="3:18" ht="14.5" thickBot="1" x14ac:dyDescent="0.4">
      <c r="C942" s="105">
        <f>'Everyday Formulas'!I945</f>
        <v>0</v>
      </c>
      <c r="D942" s="85"/>
      <c r="E942" s="100">
        <f>'Everyday Formulas'!P945</f>
        <v>0</v>
      </c>
      <c r="F942" s="415"/>
      <c r="G942" s="415"/>
      <c r="H942" s="411"/>
      <c r="I942" s="411"/>
      <c r="J942" s="415"/>
      <c r="K942" s="415"/>
      <c r="L942" s="415"/>
      <c r="M942" s="415"/>
      <c r="N942" s="414"/>
      <c r="O942" s="414"/>
      <c r="P942" s="414"/>
      <c r="Q942" s="414"/>
      <c r="R942" s="101">
        <f t="shared" si="14"/>
        <v>0</v>
      </c>
    </row>
    <row r="943" spans="3:18" ht="14.5" thickBot="1" x14ac:dyDescent="0.4">
      <c r="C943" s="105">
        <f>'Everyday Formulas'!I946</f>
        <v>0</v>
      </c>
      <c r="D943" s="85"/>
      <c r="E943" s="100">
        <f>'Everyday Formulas'!P946</f>
        <v>0</v>
      </c>
      <c r="F943" s="415"/>
      <c r="G943" s="415"/>
      <c r="H943" s="411"/>
      <c r="I943" s="411"/>
      <c r="J943" s="415"/>
      <c r="K943" s="415"/>
      <c r="L943" s="415"/>
      <c r="M943" s="415"/>
      <c r="N943" s="414"/>
      <c r="O943" s="414"/>
      <c r="P943" s="414"/>
      <c r="Q943" s="414"/>
      <c r="R943" s="101">
        <f t="shared" si="14"/>
        <v>0</v>
      </c>
    </row>
    <row r="944" spans="3:18" ht="14.5" thickBot="1" x14ac:dyDescent="0.4">
      <c r="C944" s="105">
        <f>'Everyday Formulas'!I947</f>
        <v>0</v>
      </c>
      <c r="D944" s="85"/>
      <c r="E944" s="100">
        <f>'Everyday Formulas'!P947</f>
        <v>0</v>
      </c>
      <c r="F944" s="415"/>
      <c r="G944" s="415"/>
      <c r="H944" s="411"/>
      <c r="I944" s="411"/>
      <c r="J944" s="415"/>
      <c r="K944" s="415"/>
      <c r="L944" s="415"/>
      <c r="M944" s="415"/>
      <c r="N944" s="414"/>
      <c r="O944" s="414"/>
      <c r="P944" s="414"/>
      <c r="Q944" s="414"/>
      <c r="R944" s="101">
        <f t="shared" si="14"/>
        <v>0</v>
      </c>
    </row>
    <row r="945" spans="3:18" ht="14.5" thickBot="1" x14ac:dyDescent="0.4">
      <c r="C945" s="105">
        <f>'Everyday Formulas'!I948</f>
        <v>0</v>
      </c>
      <c r="D945" s="85"/>
      <c r="E945" s="100">
        <f>'Everyday Formulas'!P948</f>
        <v>0</v>
      </c>
      <c r="F945" s="415"/>
      <c r="G945" s="415"/>
      <c r="H945" s="411"/>
      <c r="I945" s="411"/>
      <c r="J945" s="415"/>
      <c r="K945" s="415"/>
      <c r="L945" s="415"/>
      <c r="M945" s="415"/>
      <c r="N945" s="414"/>
      <c r="O945" s="414"/>
      <c r="P945" s="414"/>
      <c r="Q945" s="414"/>
      <c r="R945" s="101">
        <f t="shared" si="14"/>
        <v>0</v>
      </c>
    </row>
    <row r="946" spans="3:18" ht="14.5" thickBot="1" x14ac:dyDescent="0.4">
      <c r="C946" s="105">
        <f>'Everyday Formulas'!I949</f>
        <v>0</v>
      </c>
      <c r="D946" s="85"/>
      <c r="E946" s="100">
        <f>'Everyday Formulas'!P949</f>
        <v>0</v>
      </c>
      <c r="F946" s="415"/>
      <c r="G946" s="415"/>
      <c r="H946" s="411"/>
      <c r="I946" s="411"/>
      <c r="J946" s="415"/>
      <c r="K946" s="415"/>
      <c r="L946" s="415"/>
      <c r="M946" s="415"/>
      <c r="N946" s="414"/>
      <c r="O946" s="414"/>
      <c r="P946" s="414"/>
      <c r="Q946" s="414"/>
      <c r="R946" s="101">
        <f t="shared" si="14"/>
        <v>0</v>
      </c>
    </row>
    <row r="947" spans="3:18" ht="14.5" thickBot="1" x14ac:dyDescent="0.4">
      <c r="C947" s="105">
        <f>'Everyday Formulas'!I950</f>
        <v>0</v>
      </c>
      <c r="D947" s="85"/>
      <c r="E947" s="100">
        <f>'Everyday Formulas'!P950</f>
        <v>0</v>
      </c>
      <c r="F947" s="415"/>
      <c r="G947" s="415"/>
      <c r="H947" s="411"/>
      <c r="I947" s="411"/>
      <c r="J947" s="415"/>
      <c r="K947" s="415"/>
      <c r="L947" s="415"/>
      <c r="M947" s="415"/>
      <c r="N947" s="414"/>
      <c r="O947" s="414"/>
      <c r="P947" s="414"/>
      <c r="Q947" s="414"/>
      <c r="R947" s="101">
        <f t="shared" si="14"/>
        <v>0</v>
      </c>
    </row>
    <row r="948" spans="3:18" ht="14.5" thickBot="1" x14ac:dyDescent="0.4">
      <c r="C948" s="105">
        <f>'Everyday Formulas'!I951</f>
        <v>0</v>
      </c>
      <c r="D948" s="85"/>
      <c r="E948" s="100">
        <f>'Everyday Formulas'!P951</f>
        <v>0</v>
      </c>
      <c r="F948" s="415"/>
      <c r="G948" s="415"/>
      <c r="H948" s="411"/>
      <c r="I948" s="411"/>
      <c r="J948" s="415"/>
      <c r="K948" s="415"/>
      <c r="L948" s="415"/>
      <c r="M948" s="415"/>
      <c r="N948" s="414"/>
      <c r="O948" s="414"/>
      <c r="P948" s="414"/>
      <c r="Q948" s="414"/>
      <c r="R948" s="101">
        <f t="shared" si="14"/>
        <v>0</v>
      </c>
    </row>
    <row r="949" spans="3:18" ht="14.5" thickBot="1" x14ac:dyDescent="0.4">
      <c r="C949" s="105">
        <f>'Everyday Formulas'!I952</f>
        <v>0</v>
      </c>
      <c r="D949" s="85"/>
      <c r="E949" s="100">
        <f>'Everyday Formulas'!P952</f>
        <v>0</v>
      </c>
      <c r="F949" s="415"/>
      <c r="G949" s="415"/>
      <c r="H949" s="411"/>
      <c r="I949" s="411"/>
      <c r="J949" s="415"/>
      <c r="K949" s="415"/>
      <c r="L949" s="415"/>
      <c r="M949" s="415"/>
      <c r="N949" s="414"/>
      <c r="O949" s="414"/>
      <c r="P949" s="414"/>
      <c r="Q949" s="414"/>
      <c r="R949" s="101">
        <f t="shared" si="14"/>
        <v>0</v>
      </c>
    </row>
    <row r="950" spans="3:18" ht="14.5" thickBot="1" x14ac:dyDescent="0.4">
      <c r="C950" s="105">
        <f>'Everyday Formulas'!I953</f>
        <v>0</v>
      </c>
      <c r="D950" s="85"/>
      <c r="E950" s="100">
        <f>'Everyday Formulas'!P953</f>
        <v>0</v>
      </c>
      <c r="F950" s="415"/>
      <c r="G950" s="415"/>
      <c r="H950" s="411"/>
      <c r="I950" s="411"/>
      <c r="J950" s="415"/>
      <c r="K950" s="415"/>
      <c r="L950" s="415"/>
      <c r="M950" s="415"/>
      <c r="N950" s="414"/>
      <c r="O950" s="414"/>
      <c r="P950" s="414"/>
      <c r="Q950" s="414"/>
      <c r="R950" s="101">
        <f t="shared" si="14"/>
        <v>0</v>
      </c>
    </row>
    <row r="951" spans="3:18" ht="14.5" thickBot="1" x14ac:dyDescent="0.4">
      <c r="C951" s="105">
        <f>'Everyday Formulas'!I954</f>
        <v>0</v>
      </c>
      <c r="D951" s="85"/>
      <c r="E951" s="100">
        <f>'Everyday Formulas'!P954</f>
        <v>0</v>
      </c>
      <c r="F951" s="415"/>
      <c r="G951" s="415"/>
      <c r="H951" s="411"/>
      <c r="I951" s="411"/>
      <c r="J951" s="415"/>
      <c r="K951" s="415"/>
      <c r="L951" s="415"/>
      <c r="M951" s="415"/>
      <c r="N951" s="414"/>
      <c r="O951" s="414"/>
      <c r="P951" s="414"/>
      <c r="Q951" s="414"/>
      <c r="R951" s="101">
        <f t="shared" si="14"/>
        <v>0</v>
      </c>
    </row>
    <row r="952" spans="3:18" ht="14.5" thickBot="1" x14ac:dyDescent="0.4">
      <c r="C952" s="105">
        <f>'Everyday Formulas'!I955</f>
        <v>0</v>
      </c>
      <c r="D952" s="85"/>
      <c r="E952" s="100">
        <f>'Everyday Formulas'!P955</f>
        <v>0</v>
      </c>
      <c r="F952" s="415"/>
      <c r="G952" s="415"/>
      <c r="H952" s="411"/>
      <c r="I952" s="411"/>
      <c r="J952" s="415"/>
      <c r="K952" s="415"/>
      <c r="L952" s="415"/>
      <c r="M952" s="415"/>
      <c r="N952" s="414"/>
      <c r="O952" s="414"/>
      <c r="P952" s="414"/>
      <c r="Q952" s="414"/>
      <c r="R952" s="101">
        <f t="shared" si="14"/>
        <v>0</v>
      </c>
    </row>
    <row r="953" spans="3:18" ht="14.5" thickBot="1" x14ac:dyDescent="0.4">
      <c r="C953" s="105">
        <f>'Everyday Formulas'!I956</f>
        <v>0</v>
      </c>
      <c r="D953" s="85"/>
      <c r="E953" s="100">
        <f>'Everyday Formulas'!P956</f>
        <v>0</v>
      </c>
      <c r="F953" s="415"/>
      <c r="G953" s="415"/>
      <c r="H953" s="411"/>
      <c r="I953" s="411"/>
      <c r="J953" s="415"/>
      <c r="K953" s="415"/>
      <c r="L953" s="415"/>
      <c r="M953" s="415"/>
      <c r="N953" s="414"/>
      <c r="O953" s="414"/>
      <c r="P953" s="414"/>
      <c r="Q953" s="414"/>
      <c r="R953" s="101">
        <f t="shared" si="14"/>
        <v>0</v>
      </c>
    </row>
    <row r="954" spans="3:18" ht="14.5" thickBot="1" x14ac:dyDescent="0.4">
      <c r="C954" s="105">
        <f>'Everyday Formulas'!I957</f>
        <v>0</v>
      </c>
      <c r="D954" s="85"/>
      <c r="E954" s="100">
        <f>'Everyday Formulas'!P957</f>
        <v>0</v>
      </c>
      <c r="F954" s="415"/>
      <c r="G954" s="415"/>
      <c r="H954" s="411"/>
      <c r="I954" s="411"/>
      <c r="J954" s="415"/>
      <c r="K954" s="415"/>
      <c r="L954" s="415"/>
      <c r="M954" s="415"/>
      <c r="N954" s="414"/>
      <c r="O954" s="414"/>
      <c r="P954" s="414"/>
      <c r="Q954" s="414"/>
      <c r="R954" s="101">
        <f t="shared" si="14"/>
        <v>0</v>
      </c>
    </row>
    <row r="955" spans="3:18" ht="14.5" thickBot="1" x14ac:dyDescent="0.4">
      <c r="C955" s="105">
        <f>'Everyday Formulas'!I958</f>
        <v>0</v>
      </c>
      <c r="D955" s="85"/>
      <c r="E955" s="100">
        <f>'Everyday Formulas'!P958</f>
        <v>0</v>
      </c>
      <c r="F955" s="415"/>
      <c r="G955" s="415"/>
      <c r="H955" s="411"/>
      <c r="I955" s="411"/>
      <c r="J955" s="415"/>
      <c r="K955" s="415"/>
      <c r="L955" s="415"/>
      <c r="M955" s="415"/>
      <c r="N955" s="414"/>
      <c r="O955" s="414"/>
      <c r="P955" s="414"/>
      <c r="Q955" s="414"/>
      <c r="R955" s="101">
        <f t="shared" si="14"/>
        <v>0</v>
      </c>
    </row>
    <row r="956" spans="3:18" ht="14.5" thickBot="1" x14ac:dyDescent="0.4">
      <c r="C956" s="105">
        <f>'Everyday Formulas'!I959</f>
        <v>0</v>
      </c>
      <c r="D956" s="85"/>
      <c r="E956" s="100">
        <f>'Everyday Formulas'!P959</f>
        <v>0</v>
      </c>
      <c r="F956" s="415"/>
      <c r="G956" s="415"/>
      <c r="H956" s="411"/>
      <c r="I956" s="411"/>
      <c r="J956" s="415"/>
      <c r="K956" s="415"/>
      <c r="L956" s="415"/>
      <c r="M956" s="415"/>
      <c r="N956" s="414"/>
      <c r="O956" s="414"/>
      <c r="P956" s="414"/>
      <c r="Q956" s="414"/>
      <c r="R956" s="101">
        <f t="shared" si="14"/>
        <v>0</v>
      </c>
    </row>
    <row r="957" spans="3:18" ht="14.5" thickBot="1" x14ac:dyDescent="0.4">
      <c r="C957" s="105">
        <f>'Everyday Formulas'!I960</f>
        <v>0</v>
      </c>
      <c r="D957" s="85"/>
      <c r="E957" s="100">
        <f>'Everyday Formulas'!P960</f>
        <v>0</v>
      </c>
      <c r="F957" s="415"/>
      <c r="G957" s="415"/>
      <c r="H957" s="411"/>
      <c r="I957" s="411"/>
      <c r="J957" s="415"/>
      <c r="K957" s="415"/>
      <c r="L957" s="415"/>
      <c r="M957" s="415"/>
      <c r="N957" s="414"/>
      <c r="O957" s="414"/>
      <c r="P957" s="414"/>
      <c r="Q957" s="414"/>
      <c r="R957" s="101">
        <f t="shared" si="14"/>
        <v>0</v>
      </c>
    </row>
    <row r="958" spans="3:18" ht="14.5" thickBot="1" x14ac:dyDescent="0.4">
      <c r="C958" s="105">
        <f>'Everyday Formulas'!I961</f>
        <v>0</v>
      </c>
      <c r="D958" s="85"/>
      <c r="E958" s="100">
        <f>'Everyday Formulas'!P961</f>
        <v>0</v>
      </c>
      <c r="F958" s="415"/>
      <c r="G958" s="415"/>
      <c r="H958" s="411"/>
      <c r="I958" s="411"/>
      <c r="J958" s="415"/>
      <c r="K958" s="415"/>
      <c r="L958" s="415"/>
      <c r="M958" s="415"/>
      <c r="N958" s="414"/>
      <c r="O958" s="414"/>
      <c r="P958" s="414"/>
      <c r="Q958" s="414"/>
      <c r="R958" s="101">
        <f t="shared" si="14"/>
        <v>0</v>
      </c>
    </row>
    <row r="959" spans="3:18" ht="14.5" thickBot="1" x14ac:dyDescent="0.4">
      <c r="C959" s="105">
        <f>'Everyday Formulas'!I962</f>
        <v>0</v>
      </c>
      <c r="D959" s="85"/>
      <c r="E959" s="100">
        <f>'Everyday Formulas'!P962</f>
        <v>0</v>
      </c>
      <c r="F959" s="415"/>
      <c r="G959" s="415"/>
      <c r="H959" s="411"/>
      <c r="I959" s="411"/>
      <c r="J959" s="415"/>
      <c r="K959" s="415"/>
      <c r="L959" s="415"/>
      <c r="M959" s="415"/>
      <c r="N959" s="414"/>
      <c r="O959" s="414"/>
      <c r="P959" s="414"/>
      <c r="Q959" s="414"/>
      <c r="R959" s="101">
        <f t="shared" si="14"/>
        <v>0</v>
      </c>
    </row>
    <row r="960" spans="3:18" ht="14.5" thickBot="1" x14ac:dyDescent="0.4">
      <c r="C960" s="105">
        <f>'Everyday Formulas'!I963</f>
        <v>0</v>
      </c>
      <c r="D960" s="85"/>
      <c r="E960" s="100">
        <f>'Everyday Formulas'!P963</f>
        <v>0</v>
      </c>
      <c r="F960" s="415"/>
      <c r="G960" s="415"/>
      <c r="H960" s="411"/>
      <c r="I960" s="411"/>
      <c r="J960" s="415"/>
      <c r="K960" s="415"/>
      <c r="L960" s="415"/>
      <c r="M960" s="415"/>
      <c r="N960" s="414"/>
      <c r="O960" s="414"/>
      <c r="P960" s="414"/>
      <c r="Q960" s="414"/>
      <c r="R960" s="101">
        <f t="shared" si="14"/>
        <v>0</v>
      </c>
    </row>
    <row r="961" spans="3:18" ht="14.5" thickBot="1" x14ac:dyDescent="0.4">
      <c r="C961" s="105">
        <f>'Everyday Formulas'!I964</f>
        <v>0</v>
      </c>
      <c r="D961" s="85"/>
      <c r="E961" s="100">
        <f>'Everyday Formulas'!P964</f>
        <v>0</v>
      </c>
      <c r="F961" s="415"/>
      <c r="G961" s="415"/>
      <c r="H961" s="411"/>
      <c r="I961" s="411"/>
      <c r="J961" s="415"/>
      <c r="K961" s="415"/>
      <c r="L961" s="415"/>
      <c r="M961" s="415"/>
      <c r="N961" s="414"/>
      <c r="O961" s="414"/>
      <c r="P961" s="414"/>
      <c r="Q961" s="414"/>
      <c r="R961" s="101">
        <f t="shared" si="14"/>
        <v>0</v>
      </c>
    </row>
    <row r="962" spans="3:18" ht="14.5" thickBot="1" x14ac:dyDescent="0.4">
      <c r="C962" s="105">
        <f>'Everyday Formulas'!I965</f>
        <v>0</v>
      </c>
      <c r="D962" s="85"/>
      <c r="E962" s="100">
        <f>'Everyday Formulas'!P965</f>
        <v>0</v>
      </c>
      <c r="F962" s="415"/>
      <c r="G962" s="415"/>
      <c r="H962" s="411"/>
      <c r="I962" s="411"/>
      <c r="J962" s="415"/>
      <c r="K962" s="415"/>
      <c r="L962" s="415"/>
      <c r="M962" s="415"/>
      <c r="N962" s="414"/>
      <c r="O962" s="414"/>
      <c r="P962" s="414"/>
      <c r="Q962" s="414"/>
      <c r="R962" s="101">
        <f t="shared" si="14"/>
        <v>0</v>
      </c>
    </row>
    <row r="963" spans="3:18" ht="14.5" thickBot="1" x14ac:dyDescent="0.4">
      <c r="C963" s="105">
        <f>'Everyday Formulas'!I966</f>
        <v>0</v>
      </c>
      <c r="D963" s="85"/>
      <c r="E963" s="100">
        <f>'Everyday Formulas'!P966</f>
        <v>0</v>
      </c>
      <c r="F963" s="415"/>
      <c r="G963" s="415"/>
      <c r="H963" s="411"/>
      <c r="I963" s="411"/>
      <c r="J963" s="415"/>
      <c r="K963" s="415"/>
      <c r="L963" s="415"/>
      <c r="M963" s="415"/>
      <c r="N963" s="414"/>
      <c r="O963" s="414"/>
      <c r="P963" s="414"/>
      <c r="Q963" s="414"/>
      <c r="R963" s="101">
        <f t="shared" si="14"/>
        <v>0</v>
      </c>
    </row>
    <row r="964" spans="3:18" ht="14.5" thickBot="1" x14ac:dyDescent="0.4">
      <c r="C964" s="105">
        <f>'Everyday Formulas'!I967</f>
        <v>0</v>
      </c>
      <c r="D964" s="85"/>
      <c r="E964" s="100">
        <f>'Everyday Formulas'!P967</f>
        <v>0</v>
      </c>
      <c r="F964" s="415"/>
      <c r="G964" s="415"/>
      <c r="H964" s="411"/>
      <c r="I964" s="411"/>
      <c r="J964" s="415"/>
      <c r="K964" s="415"/>
      <c r="L964" s="415"/>
      <c r="M964" s="415"/>
      <c r="N964" s="414"/>
      <c r="O964" s="414"/>
      <c r="P964" s="414"/>
      <c r="Q964" s="414"/>
      <c r="R964" s="101">
        <f t="shared" si="14"/>
        <v>0</v>
      </c>
    </row>
    <row r="965" spans="3:18" ht="14.5" thickBot="1" x14ac:dyDescent="0.4">
      <c r="C965" s="105">
        <f>'Everyday Formulas'!I968</f>
        <v>0</v>
      </c>
      <c r="D965" s="85"/>
      <c r="E965" s="100">
        <f>'Everyday Formulas'!P968</f>
        <v>0</v>
      </c>
      <c r="F965" s="415"/>
      <c r="G965" s="415"/>
      <c r="H965" s="411"/>
      <c r="I965" s="411"/>
      <c r="J965" s="415"/>
      <c r="K965" s="415"/>
      <c r="L965" s="415"/>
      <c r="M965" s="415"/>
      <c r="N965" s="414"/>
      <c r="O965" s="414"/>
      <c r="P965" s="414"/>
      <c r="Q965" s="414"/>
      <c r="R965" s="101">
        <f t="shared" si="14"/>
        <v>0</v>
      </c>
    </row>
    <row r="966" spans="3:18" ht="14.5" thickBot="1" x14ac:dyDescent="0.4">
      <c r="C966" s="105">
        <f>'Everyday Formulas'!I969</f>
        <v>0</v>
      </c>
      <c r="D966" s="85"/>
      <c r="E966" s="100">
        <f>'Everyday Formulas'!P969</f>
        <v>0</v>
      </c>
      <c r="F966" s="415"/>
      <c r="G966" s="415"/>
      <c r="H966" s="411"/>
      <c r="I966" s="411"/>
      <c r="J966" s="415"/>
      <c r="K966" s="415"/>
      <c r="L966" s="415"/>
      <c r="M966" s="415"/>
      <c r="N966" s="414"/>
      <c r="O966" s="414"/>
      <c r="P966" s="414"/>
      <c r="Q966" s="414"/>
      <c r="R966" s="101">
        <f t="shared" si="14"/>
        <v>0</v>
      </c>
    </row>
    <row r="967" spans="3:18" ht="14.5" thickBot="1" x14ac:dyDescent="0.4">
      <c r="C967" s="105">
        <f>'Everyday Formulas'!I970</f>
        <v>0</v>
      </c>
      <c r="D967" s="85"/>
      <c r="E967" s="100">
        <f>'Everyday Formulas'!P970</f>
        <v>0</v>
      </c>
      <c r="F967" s="415"/>
      <c r="G967" s="415"/>
      <c r="H967" s="411"/>
      <c r="I967" s="411"/>
      <c r="J967" s="415"/>
      <c r="K967" s="415"/>
      <c r="L967" s="415"/>
      <c r="M967" s="415"/>
      <c r="N967" s="414"/>
      <c r="O967" s="414"/>
      <c r="P967" s="414"/>
      <c r="Q967" s="414"/>
      <c r="R967" s="101">
        <f t="shared" si="14"/>
        <v>0</v>
      </c>
    </row>
    <row r="968" spans="3:18" ht="14.5" thickBot="1" x14ac:dyDescent="0.4">
      <c r="C968" s="105">
        <f>'Everyday Formulas'!I971</f>
        <v>0</v>
      </c>
      <c r="D968" s="85"/>
      <c r="E968" s="100">
        <f>'Everyday Formulas'!P971</f>
        <v>0</v>
      </c>
      <c r="F968" s="415"/>
      <c r="G968" s="415"/>
      <c r="H968" s="411"/>
      <c r="I968" s="411"/>
      <c r="J968" s="415"/>
      <c r="K968" s="415"/>
      <c r="L968" s="415"/>
      <c r="M968" s="415"/>
      <c r="N968" s="414"/>
      <c r="O968" s="414"/>
      <c r="P968" s="414"/>
      <c r="Q968" s="414"/>
      <c r="R968" s="101">
        <f t="shared" si="14"/>
        <v>0</v>
      </c>
    </row>
    <row r="969" spans="3:18" ht="14.5" thickBot="1" x14ac:dyDescent="0.4">
      <c r="C969" s="105">
        <f>'Everyday Formulas'!I972</f>
        <v>0</v>
      </c>
      <c r="D969" s="85"/>
      <c r="E969" s="100">
        <f>'Everyday Formulas'!P972</f>
        <v>0</v>
      </c>
      <c r="F969" s="415"/>
      <c r="G969" s="415"/>
      <c r="H969" s="411"/>
      <c r="I969" s="411"/>
      <c r="J969" s="415"/>
      <c r="K969" s="415"/>
      <c r="L969" s="415"/>
      <c r="M969" s="415"/>
      <c r="N969" s="414"/>
      <c r="O969" s="414"/>
      <c r="P969" s="414"/>
      <c r="Q969" s="414"/>
      <c r="R969" s="101">
        <f t="shared" si="14"/>
        <v>0</v>
      </c>
    </row>
    <row r="970" spans="3:18" ht="14.5" thickBot="1" x14ac:dyDescent="0.4">
      <c r="C970" s="105">
        <f>'Everyday Formulas'!I973</f>
        <v>0</v>
      </c>
      <c r="D970" s="85"/>
      <c r="E970" s="100">
        <f>'Everyday Formulas'!P973</f>
        <v>0</v>
      </c>
      <c r="F970" s="415"/>
      <c r="G970" s="415"/>
      <c r="H970" s="411"/>
      <c r="I970" s="411"/>
      <c r="J970" s="415"/>
      <c r="K970" s="415"/>
      <c r="L970" s="415"/>
      <c r="M970" s="415"/>
      <c r="N970" s="414"/>
      <c r="O970" s="414"/>
      <c r="P970" s="414"/>
      <c r="Q970" s="414"/>
      <c r="R970" s="101">
        <f t="shared" si="14"/>
        <v>0</v>
      </c>
    </row>
    <row r="971" spans="3:18" ht="14.5" thickBot="1" x14ac:dyDescent="0.4">
      <c r="C971" s="105">
        <f>'Everyday Formulas'!I974</f>
        <v>0</v>
      </c>
      <c r="D971" s="85"/>
      <c r="E971" s="100">
        <f>'Everyday Formulas'!P974</f>
        <v>0</v>
      </c>
      <c r="F971" s="415"/>
      <c r="G971" s="415"/>
      <c r="H971" s="411"/>
      <c r="I971" s="411"/>
      <c r="J971" s="415"/>
      <c r="K971" s="415"/>
      <c r="L971" s="415"/>
      <c r="M971" s="415"/>
      <c r="N971" s="414"/>
      <c r="O971" s="414"/>
      <c r="P971" s="414"/>
      <c r="Q971" s="414"/>
      <c r="R971" s="101">
        <f t="shared" si="14"/>
        <v>0</v>
      </c>
    </row>
    <row r="972" spans="3:18" ht="14.5" thickBot="1" x14ac:dyDescent="0.4">
      <c r="C972" s="105">
        <f>'Everyday Formulas'!I975</f>
        <v>0</v>
      </c>
      <c r="D972" s="85"/>
      <c r="E972" s="100">
        <f>'Everyday Formulas'!P975</f>
        <v>0</v>
      </c>
      <c r="F972" s="415"/>
      <c r="G972" s="415"/>
      <c r="H972" s="411"/>
      <c r="I972" s="411"/>
      <c r="J972" s="415"/>
      <c r="K972" s="415"/>
      <c r="L972" s="415"/>
      <c r="M972" s="415"/>
      <c r="N972" s="414"/>
      <c r="O972" s="414"/>
      <c r="P972" s="414"/>
      <c r="Q972" s="414"/>
      <c r="R972" s="101">
        <f t="shared" si="14"/>
        <v>0</v>
      </c>
    </row>
    <row r="973" spans="3:18" ht="14.5" thickBot="1" x14ac:dyDescent="0.4">
      <c r="C973" s="105">
        <f>'Everyday Formulas'!I976</f>
        <v>0</v>
      </c>
      <c r="D973" s="85"/>
      <c r="E973" s="100">
        <f>'Everyday Formulas'!P976</f>
        <v>0</v>
      </c>
      <c r="F973" s="415"/>
      <c r="G973" s="415"/>
      <c r="H973" s="411"/>
      <c r="I973" s="411"/>
      <c r="J973" s="415"/>
      <c r="K973" s="415"/>
      <c r="L973" s="415"/>
      <c r="M973" s="415"/>
      <c r="N973" s="414"/>
      <c r="O973" s="414"/>
      <c r="P973" s="414"/>
      <c r="Q973" s="414"/>
      <c r="R973" s="101">
        <f t="shared" ref="R973:R1011" si="15">(IF(F973&lt;&gt;"",1.5,0))+(IF(H973&lt;&gt;"",1.5,0))+(IF(J973&lt;&gt;"",1.5,0))+(IF(L973&lt;&gt;"",3,0))+(IF(N973&lt;&gt;"",3,0))+(IF(P973="YES",3,0))+(IF(H973="*no role*",-1.5,0))</f>
        <v>0</v>
      </c>
    </row>
    <row r="974" spans="3:18" ht="14.5" thickBot="1" x14ac:dyDescent="0.4">
      <c r="C974" s="105">
        <f>'Everyday Formulas'!I977</f>
        <v>0</v>
      </c>
      <c r="D974" s="85"/>
      <c r="E974" s="100">
        <f>'Everyday Formulas'!P977</f>
        <v>0</v>
      </c>
      <c r="F974" s="415"/>
      <c r="G974" s="415"/>
      <c r="H974" s="411"/>
      <c r="I974" s="411"/>
      <c r="J974" s="415"/>
      <c r="K974" s="415"/>
      <c r="L974" s="415"/>
      <c r="M974" s="415"/>
      <c r="N974" s="414"/>
      <c r="O974" s="414"/>
      <c r="P974" s="414"/>
      <c r="Q974" s="414"/>
      <c r="R974" s="101">
        <f t="shared" si="15"/>
        <v>0</v>
      </c>
    </row>
    <row r="975" spans="3:18" ht="14.5" thickBot="1" x14ac:dyDescent="0.4">
      <c r="C975" s="105">
        <f>'Everyday Formulas'!I978</f>
        <v>0</v>
      </c>
      <c r="D975" s="85"/>
      <c r="E975" s="100">
        <f>'Everyday Formulas'!P978</f>
        <v>0</v>
      </c>
      <c r="F975" s="415"/>
      <c r="G975" s="415"/>
      <c r="H975" s="411"/>
      <c r="I975" s="411"/>
      <c r="J975" s="415"/>
      <c r="K975" s="415"/>
      <c r="L975" s="415"/>
      <c r="M975" s="415"/>
      <c r="N975" s="414"/>
      <c r="O975" s="414"/>
      <c r="P975" s="414"/>
      <c r="Q975" s="414"/>
      <c r="R975" s="101">
        <f t="shared" si="15"/>
        <v>0</v>
      </c>
    </row>
    <row r="976" spans="3:18" ht="14.5" thickBot="1" x14ac:dyDescent="0.4">
      <c r="C976" s="105">
        <f>'Everyday Formulas'!I979</f>
        <v>0</v>
      </c>
      <c r="D976" s="85"/>
      <c r="E976" s="100">
        <f>'Everyday Formulas'!P979</f>
        <v>0</v>
      </c>
      <c r="F976" s="415"/>
      <c r="G976" s="415"/>
      <c r="H976" s="411"/>
      <c r="I976" s="411"/>
      <c r="J976" s="415"/>
      <c r="K976" s="415"/>
      <c r="L976" s="415"/>
      <c r="M976" s="415"/>
      <c r="N976" s="414"/>
      <c r="O976" s="414"/>
      <c r="P976" s="414"/>
      <c r="Q976" s="414"/>
      <c r="R976" s="101">
        <f t="shared" si="15"/>
        <v>0</v>
      </c>
    </row>
    <row r="977" spans="3:18" ht="14.5" thickBot="1" x14ac:dyDescent="0.4">
      <c r="C977" s="105">
        <f>'Everyday Formulas'!I980</f>
        <v>0</v>
      </c>
      <c r="D977" s="85"/>
      <c r="E977" s="100">
        <f>'Everyday Formulas'!P980</f>
        <v>0</v>
      </c>
      <c r="F977" s="415"/>
      <c r="G977" s="415"/>
      <c r="H977" s="411"/>
      <c r="I977" s="411"/>
      <c r="J977" s="415"/>
      <c r="K977" s="415"/>
      <c r="L977" s="415"/>
      <c r="M977" s="415"/>
      <c r="N977" s="414"/>
      <c r="O977" s="414"/>
      <c r="P977" s="414"/>
      <c r="Q977" s="414"/>
      <c r="R977" s="101">
        <f t="shared" si="15"/>
        <v>0</v>
      </c>
    </row>
    <row r="978" spans="3:18" ht="14.5" thickBot="1" x14ac:dyDescent="0.4">
      <c r="C978" s="105">
        <f>'Everyday Formulas'!I981</f>
        <v>0</v>
      </c>
      <c r="D978" s="85"/>
      <c r="E978" s="100">
        <f>'Everyday Formulas'!P981</f>
        <v>0</v>
      </c>
      <c r="F978" s="415"/>
      <c r="G978" s="415"/>
      <c r="H978" s="411"/>
      <c r="I978" s="411"/>
      <c r="J978" s="415"/>
      <c r="K978" s="415"/>
      <c r="L978" s="415"/>
      <c r="M978" s="415"/>
      <c r="N978" s="414"/>
      <c r="O978" s="414"/>
      <c r="P978" s="414"/>
      <c r="Q978" s="414"/>
      <c r="R978" s="101">
        <f t="shared" si="15"/>
        <v>0</v>
      </c>
    </row>
    <row r="979" spans="3:18" ht="14.5" thickBot="1" x14ac:dyDescent="0.4">
      <c r="C979" s="105">
        <f>'Everyday Formulas'!I982</f>
        <v>0</v>
      </c>
      <c r="D979" s="85"/>
      <c r="E979" s="100">
        <f>'Everyday Formulas'!P982</f>
        <v>0</v>
      </c>
      <c r="F979" s="415"/>
      <c r="G979" s="415"/>
      <c r="H979" s="411"/>
      <c r="I979" s="411"/>
      <c r="J979" s="415"/>
      <c r="K979" s="415"/>
      <c r="L979" s="415"/>
      <c r="M979" s="415"/>
      <c r="N979" s="414"/>
      <c r="O979" s="414"/>
      <c r="P979" s="414"/>
      <c r="Q979" s="414"/>
      <c r="R979" s="101">
        <f t="shared" si="15"/>
        <v>0</v>
      </c>
    </row>
    <row r="980" spans="3:18" ht="14.5" thickBot="1" x14ac:dyDescent="0.4">
      <c r="C980" s="105">
        <f>'Everyday Formulas'!I983</f>
        <v>0</v>
      </c>
      <c r="D980" s="85"/>
      <c r="E980" s="100">
        <f>'Everyday Formulas'!P983</f>
        <v>0</v>
      </c>
      <c r="F980" s="415"/>
      <c r="G980" s="415"/>
      <c r="H980" s="411"/>
      <c r="I980" s="411"/>
      <c r="J980" s="415"/>
      <c r="K980" s="415"/>
      <c r="L980" s="415"/>
      <c r="M980" s="415"/>
      <c r="N980" s="414"/>
      <c r="O980" s="414"/>
      <c r="P980" s="414"/>
      <c r="Q980" s="414"/>
      <c r="R980" s="101">
        <f t="shared" si="15"/>
        <v>0</v>
      </c>
    </row>
    <row r="981" spans="3:18" ht="14.5" thickBot="1" x14ac:dyDescent="0.4">
      <c r="C981" s="105">
        <f>'Everyday Formulas'!I984</f>
        <v>0</v>
      </c>
      <c r="D981" s="85"/>
      <c r="E981" s="100">
        <f>'Everyday Formulas'!P984</f>
        <v>0</v>
      </c>
      <c r="F981" s="415"/>
      <c r="G981" s="415"/>
      <c r="H981" s="411"/>
      <c r="I981" s="411"/>
      <c r="J981" s="415"/>
      <c r="K981" s="415"/>
      <c r="L981" s="415"/>
      <c r="M981" s="415"/>
      <c r="N981" s="414"/>
      <c r="O981" s="414"/>
      <c r="P981" s="414"/>
      <c r="Q981" s="414"/>
      <c r="R981" s="101">
        <f t="shared" si="15"/>
        <v>0</v>
      </c>
    </row>
    <row r="982" spans="3:18" ht="14.5" thickBot="1" x14ac:dyDescent="0.4">
      <c r="C982" s="105">
        <f>'Everyday Formulas'!I985</f>
        <v>0</v>
      </c>
      <c r="D982" s="85"/>
      <c r="E982" s="100">
        <f>'Everyday Formulas'!P985</f>
        <v>0</v>
      </c>
      <c r="F982" s="415"/>
      <c r="G982" s="415"/>
      <c r="H982" s="411"/>
      <c r="I982" s="411"/>
      <c r="J982" s="415"/>
      <c r="K982" s="415"/>
      <c r="L982" s="415"/>
      <c r="M982" s="415"/>
      <c r="N982" s="414"/>
      <c r="O982" s="414"/>
      <c r="P982" s="414"/>
      <c r="Q982" s="414"/>
      <c r="R982" s="101">
        <f t="shared" si="15"/>
        <v>0</v>
      </c>
    </row>
    <row r="983" spans="3:18" ht="14.5" thickBot="1" x14ac:dyDescent="0.4">
      <c r="C983" s="105">
        <f>'Everyday Formulas'!I986</f>
        <v>0</v>
      </c>
      <c r="D983" s="85"/>
      <c r="E983" s="100">
        <f>'Everyday Formulas'!P986</f>
        <v>0</v>
      </c>
      <c r="F983" s="415"/>
      <c r="G983" s="415"/>
      <c r="H983" s="411"/>
      <c r="I983" s="411"/>
      <c r="J983" s="415"/>
      <c r="K983" s="415"/>
      <c r="L983" s="415"/>
      <c r="M983" s="415"/>
      <c r="N983" s="414"/>
      <c r="O983" s="414"/>
      <c r="P983" s="414"/>
      <c r="Q983" s="414"/>
      <c r="R983" s="101">
        <f t="shared" si="15"/>
        <v>0</v>
      </c>
    </row>
    <row r="984" spans="3:18" ht="14.5" thickBot="1" x14ac:dyDescent="0.4">
      <c r="C984" s="105">
        <f>'Everyday Formulas'!I987</f>
        <v>0</v>
      </c>
      <c r="D984" s="85"/>
      <c r="E984" s="100">
        <f>'Everyday Formulas'!P987</f>
        <v>0</v>
      </c>
      <c r="F984" s="415"/>
      <c r="G984" s="415"/>
      <c r="H984" s="411"/>
      <c r="I984" s="411"/>
      <c r="J984" s="415"/>
      <c r="K984" s="415"/>
      <c r="L984" s="415"/>
      <c r="M984" s="415"/>
      <c r="N984" s="414"/>
      <c r="O984" s="414"/>
      <c r="P984" s="414"/>
      <c r="Q984" s="414"/>
      <c r="R984" s="101">
        <f t="shared" si="15"/>
        <v>0</v>
      </c>
    </row>
    <row r="985" spans="3:18" ht="14.5" thickBot="1" x14ac:dyDescent="0.4">
      <c r="C985" s="105">
        <f>'Everyday Formulas'!I988</f>
        <v>0</v>
      </c>
      <c r="D985" s="85"/>
      <c r="E985" s="100">
        <f>'Everyday Formulas'!P988</f>
        <v>0</v>
      </c>
      <c r="F985" s="415"/>
      <c r="G985" s="415"/>
      <c r="H985" s="411"/>
      <c r="I985" s="411"/>
      <c r="J985" s="415"/>
      <c r="K985" s="415"/>
      <c r="L985" s="415"/>
      <c r="M985" s="415"/>
      <c r="N985" s="414"/>
      <c r="O985" s="414"/>
      <c r="P985" s="414"/>
      <c r="Q985" s="414"/>
      <c r="R985" s="101">
        <f t="shared" si="15"/>
        <v>0</v>
      </c>
    </row>
    <row r="986" spans="3:18" ht="14.5" thickBot="1" x14ac:dyDescent="0.4">
      <c r="C986" s="105">
        <f>'Everyday Formulas'!I989</f>
        <v>0</v>
      </c>
      <c r="D986" s="85"/>
      <c r="E986" s="100">
        <f>'Everyday Formulas'!P989</f>
        <v>0</v>
      </c>
      <c r="F986" s="415"/>
      <c r="G986" s="415"/>
      <c r="H986" s="411"/>
      <c r="I986" s="411"/>
      <c r="J986" s="415"/>
      <c r="K986" s="415"/>
      <c r="L986" s="415"/>
      <c r="M986" s="415"/>
      <c r="N986" s="414"/>
      <c r="O986" s="414"/>
      <c r="P986" s="414"/>
      <c r="Q986" s="414"/>
      <c r="R986" s="101">
        <f t="shared" si="15"/>
        <v>0</v>
      </c>
    </row>
    <row r="987" spans="3:18" ht="14.5" thickBot="1" x14ac:dyDescent="0.4">
      <c r="C987" s="105">
        <f>'Everyday Formulas'!I990</f>
        <v>0</v>
      </c>
      <c r="D987" s="85"/>
      <c r="E987" s="100">
        <f>'Everyday Formulas'!P990</f>
        <v>0</v>
      </c>
      <c r="F987" s="415"/>
      <c r="G987" s="415"/>
      <c r="H987" s="411"/>
      <c r="I987" s="411"/>
      <c r="J987" s="415"/>
      <c r="K987" s="415"/>
      <c r="L987" s="415"/>
      <c r="M987" s="415"/>
      <c r="N987" s="414"/>
      <c r="O987" s="414"/>
      <c r="P987" s="414"/>
      <c r="Q987" s="414"/>
      <c r="R987" s="101">
        <f t="shared" si="15"/>
        <v>0</v>
      </c>
    </row>
    <row r="988" spans="3:18" ht="14.5" thickBot="1" x14ac:dyDescent="0.4">
      <c r="C988" s="105">
        <f>'Everyday Formulas'!I991</f>
        <v>0</v>
      </c>
      <c r="D988" s="85"/>
      <c r="E988" s="100">
        <f>'Everyday Formulas'!P991</f>
        <v>0</v>
      </c>
      <c r="F988" s="415"/>
      <c r="G988" s="415"/>
      <c r="H988" s="411"/>
      <c r="I988" s="411"/>
      <c r="J988" s="415"/>
      <c r="K988" s="415"/>
      <c r="L988" s="415"/>
      <c r="M988" s="415"/>
      <c r="N988" s="414"/>
      <c r="O988" s="414"/>
      <c r="P988" s="414"/>
      <c r="Q988" s="414"/>
      <c r="R988" s="101">
        <f t="shared" si="15"/>
        <v>0</v>
      </c>
    </row>
    <row r="989" spans="3:18" ht="14.5" thickBot="1" x14ac:dyDescent="0.4">
      <c r="C989" s="105">
        <f>'Everyday Formulas'!I992</f>
        <v>0</v>
      </c>
      <c r="D989" s="85"/>
      <c r="E989" s="100">
        <f>'Everyday Formulas'!P992</f>
        <v>0</v>
      </c>
      <c r="F989" s="415"/>
      <c r="G989" s="415"/>
      <c r="H989" s="411"/>
      <c r="I989" s="411"/>
      <c r="J989" s="415"/>
      <c r="K989" s="415"/>
      <c r="L989" s="415"/>
      <c r="M989" s="415"/>
      <c r="N989" s="414"/>
      <c r="O989" s="414"/>
      <c r="P989" s="414"/>
      <c r="Q989" s="414"/>
      <c r="R989" s="101">
        <f t="shared" si="15"/>
        <v>0</v>
      </c>
    </row>
    <row r="990" spans="3:18" ht="14.5" thickBot="1" x14ac:dyDescent="0.4">
      <c r="C990" s="105">
        <f>'Everyday Formulas'!I993</f>
        <v>0</v>
      </c>
      <c r="D990" s="85"/>
      <c r="E990" s="100">
        <f>'Everyday Formulas'!P993</f>
        <v>0</v>
      </c>
      <c r="F990" s="415"/>
      <c r="G990" s="415"/>
      <c r="H990" s="411"/>
      <c r="I990" s="411"/>
      <c r="J990" s="415"/>
      <c r="K990" s="415"/>
      <c r="L990" s="415"/>
      <c r="M990" s="415"/>
      <c r="N990" s="414"/>
      <c r="O990" s="414"/>
      <c r="P990" s="414"/>
      <c r="Q990" s="414"/>
      <c r="R990" s="101">
        <f t="shared" si="15"/>
        <v>0</v>
      </c>
    </row>
    <row r="991" spans="3:18" ht="14.5" thickBot="1" x14ac:dyDescent="0.4">
      <c r="C991" s="105">
        <f>'Everyday Formulas'!I994</f>
        <v>0</v>
      </c>
      <c r="D991" s="85"/>
      <c r="E991" s="100">
        <f>'Everyday Formulas'!P994</f>
        <v>0</v>
      </c>
      <c r="F991" s="415"/>
      <c r="G991" s="415"/>
      <c r="H991" s="411"/>
      <c r="I991" s="411"/>
      <c r="J991" s="415"/>
      <c r="K991" s="415"/>
      <c r="L991" s="415"/>
      <c r="M991" s="415"/>
      <c r="N991" s="414"/>
      <c r="O991" s="414"/>
      <c r="P991" s="414"/>
      <c r="Q991" s="414"/>
      <c r="R991" s="101">
        <f t="shared" si="15"/>
        <v>0</v>
      </c>
    </row>
    <row r="992" spans="3:18" ht="14.5" thickBot="1" x14ac:dyDescent="0.4">
      <c r="C992" s="105">
        <f>'Everyday Formulas'!I995</f>
        <v>0</v>
      </c>
      <c r="D992" s="85"/>
      <c r="E992" s="100">
        <f>'Everyday Formulas'!P995</f>
        <v>0</v>
      </c>
      <c r="F992" s="415"/>
      <c r="G992" s="415"/>
      <c r="H992" s="411"/>
      <c r="I992" s="411"/>
      <c r="J992" s="415"/>
      <c r="K992" s="415"/>
      <c r="L992" s="415"/>
      <c r="M992" s="415"/>
      <c r="N992" s="414"/>
      <c r="O992" s="414"/>
      <c r="P992" s="414"/>
      <c r="Q992" s="414"/>
      <c r="R992" s="101">
        <f t="shared" si="15"/>
        <v>0</v>
      </c>
    </row>
    <row r="993" spans="3:18" ht="14.5" thickBot="1" x14ac:dyDescent="0.4">
      <c r="C993" s="105">
        <f>'Everyday Formulas'!I996</f>
        <v>0</v>
      </c>
      <c r="D993" s="85"/>
      <c r="E993" s="100">
        <f>'Everyday Formulas'!P996</f>
        <v>0</v>
      </c>
      <c r="F993" s="415"/>
      <c r="G993" s="415"/>
      <c r="H993" s="411"/>
      <c r="I993" s="411"/>
      <c r="J993" s="415"/>
      <c r="K993" s="415"/>
      <c r="L993" s="415"/>
      <c r="M993" s="415"/>
      <c r="N993" s="414"/>
      <c r="O993" s="414"/>
      <c r="P993" s="414"/>
      <c r="Q993" s="414"/>
      <c r="R993" s="101">
        <f t="shared" si="15"/>
        <v>0</v>
      </c>
    </row>
    <row r="994" spans="3:18" ht="14.5" thickBot="1" x14ac:dyDescent="0.4">
      <c r="C994" s="105">
        <f>'Everyday Formulas'!I997</f>
        <v>0</v>
      </c>
      <c r="D994" s="85"/>
      <c r="E994" s="100">
        <f>'Everyday Formulas'!P997</f>
        <v>0</v>
      </c>
      <c r="F994" s="415"/>
      <c r="G994" s="415"/>
      <c r="H994" s="411"/>
      <c r="I994" s="411"/>
      <c r="J994" s="415"/>
      <c r="K994" s="415"/>
      <c r="L994" s="415"/>
      <c r="M994" s="415"/>
      <c r="N994" s="414"/>
      <c r="O994" s="414"/>
      <c r="P994" s="414"/>
      <c r="Q994" s="414"/>
      <c r="R994" s="101">
        <f t="shared" si="15"/>
        <v>0</v>
      </c>
    </row>
    <row r="995" spans="3:18" ht="14.5" thickBot="1" x14ac:dyDescent="0.4">
      <c r="C995" s="105">
        <f>'Everyday Formulas'!I998</f>
        <v>0</v>
      </c>
      <c r="D995" s="85"/>
      <c r="E995" s="100">
        <f>'Everyday Formulas'!P998</f>
        <v>0</v>
      </c>
      <c r="F995" s="415"/>
      <c r="G995" s="415"/>
      <c r="H995" s="411"/>
      <c r="I995" s="411"/>
      <c r="J995" s="415"/>
      <c r="K995" s="415"/>
      <c r="L995" s="415"/>
      <c r="M995" s="415"/>
      <c r="N995" s="414"/>
      <c r="O995" s="414"/>
      <c r="P995" s="414"/>
      <c r="Q995" s="414"/>
      <c r="R995" s="101">
        <f t="shared" si="15"/>
        <v>0</v>
      </c>
    </row>
    <row r="996" spans="3:18" ht="14.5" thickBot="1" x14ac:dyDescent="0.4">
      <c r="C996" s="105">
        <f>'Everyday Formulas'!I999</f>
        <v>0</v>
      </c>
      <c r="D996" s="85"/>
      <c r="E996" s="100">
        <f>'Everyday Formulas'!P999</f>
        <v>0</v>
      </c>
      <c r="F996" s="415"/>
      <c r="G996" s="415"/>
      <c r="H996" s="411"/>
      <c r="I996" s="411"/>
      <c r="J996" s="415"/>
      <c r="K996" s="415"/>
      <c r="L996" s="415"/>
      <c r="M996" s="415"/>
      <c r="N996" s="414"/>
      <c r="O996" s="414"/>
      <c r="P996" s="414"/>
      <c r="Q996" s="414"/>
      <c r="R996" s="101">
        <f t="shared" si="15"/>
        <v>0</v>
      </c>
    </row>
    <row r="997" spans="3:18" ht="14.5" thickBot="1" x14ac:dyDescent="0.4">
      <c r="C997" s="105">
        <f>'Everyday Formulas'!I1000</f>
        <v>0</v>
      </c>
      <c r="D997" s="85"/>
      <c r="E997" s="100">
        <f>'Everyday Formulas'!P1000</f>
        <v>0</v>
      </c>
      <c r="F997" s="415"/>
      <c r="G997" s="415"/>
      <c r="H997" s="411"/>
      <c r="I997" s="411"/>
      <c r="J997" s="415"/>
      <c r="K997" s="415"/>
      <c r="L997" s="415"/>
      <c r="M997" s="415"/>
      <c r="N997" s="414"/>
      <c r="O997" s="414"/>
      <c r="P997" s="414"/>
      <c r="Q997" s="414"/>
      <c r="R997" s="101">
        <f t="shared" si="15"/>
        <v>0</v>
      </c>
    </row>
    <row r="998" spans="3:18" ht="14.5" thickBot="1" x14ac:dyDescent="0.4">
      <c r="C998" s="105">
        <f>'Everyday Formulas'!I1001</f>
        <v>0</v>
      </c>
      <c r="D998" s="85"/>
      <c r="E998" s="100">
        <f>'Everyday Formulas'!P1001</f>
        <v>0</v>
      </c>
      <c r="F998" s="415"/>
      <c r="G998" s="415"/>
      <c r="H998" s="411"/>
      <c r="I998" s="411"/>
      <c r="J998" s="415"/>
      <c r="K998" s="415"/>
      <c r="L998" s="415"/>
      <c r="M998" s="415"/>
      <c r="N998" s="414"/>
      <c r="O998" s="414"/>
      <c r="P998" s="414"/>
      <c r="Q998" s="414"/>
      <c r="R998" s="101">
        <f t="shared" si="15"/>
        <v>0</v>
      </c>
    </row>
    <row r="999" spans="3:18" ht="14.5" thickBot="1" x14ac:dyDescent="0.4">
      <c r="C999" s="105">
        <f>'Everyday Formulas'!I1002</f>
        <v>0</v>
      </c>
      <c r="D999" s="85"/>
      <c r="E999" s="100">
        <f>'Everyday Formulas'!P1002</f>
        <v>0</v>
      </c>
      <c r="F999" s="415"/>
      <c r="G999" s="415"/>
      <c r="H999" s="411"/>
      <c r="I999" s="411"/>
      <c r="J999" s="415"/>
      <c r="K999" s="415"/>
      <c r="L999" s="415"/>
      <c r="M999" s="415"/>
      <c r="N999" s="414"/>
      <c r="O999" s="414"/>
      <c r="P999" s="414"/>
      <c r="Q999" s="414"/>
      <c r="R999" s="101">
        <f t="shared" si="15"/>
        <v>0</v>
      </c>
    </row>
    <row r="1000" spans="3:18" ht="14.5" thickBot="1" x14ac:dyDescent="0.4">
      <c r="C1000" s="105">
        <f>'Everyday Formulas'!I1003</f>
        <v>0</v>
      </c>
      <c r="D1000" s="85"/>
      <c r="E1000" s="100">
        <f>'Everyday Formulas'!P1003</f>
        <v>0</v>
      </c>
      <c r="F1000" s="415"/>
      <c r="G1000" s="415"/>
      <c r="H1000" s="411"/>
      <c r="I1000" s="411"/>
      <c r="J1000" s="415"/>
      <c r="K1000" s="415"/>
      <c r="L1000" s="415"/>
      <c r="M1000" s="415"/>
      <c r="N1000" s="414"/>
      <c r="O1000" s="414"/>
      <c r="P1000" s="414"/>
      <c r="Q1000" s="414"/>
      <c r="R1000" s="101">
        <f t="shared" si="15"/>
        <v>0</v>
      </c>
    </row>
    <row r="1001" spans="3:18" ht="14.5" thickBot="1" x14ac:dyDescent="0.4">
      <c r="C1001" s="105">
        <f>'Everyday Formulas'!I1004</f>
        <v>0</v>
      </c>
      <c r="D1001" s="85"/>
      <c r="E1001" s="100">
        <f>'Everyday Formulas'!P1004</f>
        <v>0</v>
      </c>
      <c r="F1001" s="415"/>
      <c r="G1001" s="415"/>
      <c r="H1001" s="411"/>
      <c r="I1001" s="411"/>
      <c r="J1001" s="415"/>
      <c r="K1001" s="415"/>
      <c r="L1001" s="415"/>
      <c r="M1001" s="415"/>
      <c r="N1001" s="414"/>
      <c r="O1001" s="414"/>
      <c r="P1001" s="414"/>
      <c r="Q1001" s="414"/>
      <c r="R1001" s="101">
        <f t="shared" si="15"/>
        <v>0</v>
      </c>
    </row>
    <row r="1002" spans="3:18" ht="14.5" thickBot="1" x14ac:dyDescent="0.4">
      <c r="C1002" s="102">
        <f>'Everyday Formulas'!I1005</f>
        <v>0</v>
      </c>
      <c r="D1002" s="85"/>
      <c r="E1002" s="100">
        <f>'Everyday Formulas'!P1005</f>
        <v>0</v>
      </c>
      <c r="F1002" s="411"/>
      <c r="G1002" s="411"/>
      <c r="H1002" s="414"/>
      <c r="I1002" s="414"/>
      <c r="J1002" s="411"/>
      <c r="K1002" s="411"/>
      <c r="L1002" s="411"/>
      <c r="M1002" s="411"/>
      <c r="N1002" s="414"/>
      <c r="O1002" s="414"/>
      <c r="P1002" s="414"/>
      <c r="Q1002" s="414"/>
      <c r="R1002" s="101">
        <f t="shared" si="15"/>
        <v>0</v>
      </c>
    </row>
    <row r="1003" spans="3:18" ht="14.5" thickBot="1" x14ac:dyDescent="0.4">
      <c r="C1003" s="102">
        <f>'Everyday Formulas'!I1006</f>
        <v>0</v>
      </c>
      <c r="D1003" s="85"/>
      <c r="E1003" s="100">
        <f>'Everyday Formulas'!P1006</f>
        <v>0</v>
      </c>
      <c r="F1003" s="411"/>
      <c r="G1003" s="411"/>
      <c r="H1003" s="414"/>
      <c r="I1003" s="414"/>
      <c r="J1003" s="411"/>
      <c r="K1003" s="411"/>
      <c r="L1003" s="411"/>
      <c r="M1003" s="411"/>
      <c r="N1003" s="414"/>
      <c r="O1003" s="414"/>
      <c r="P1003" s="414"/>
      <c r="Q1003" s="414"/>
      <c r="R1003" s="101">
        <f t="shared" si="15"/>
        <v>0</v>
      </c>
    </row>
    <row r="1004" spans="3:18" ht="14.5" thickBot="1" x14ac:dyDescent="0.4">
      <c r="C1004" s="102">
        <f>'Everyday Formulas'!I1007</f>
        <v>0</v>
      </c>
      <c r="D1004" s="85"/>
      <c r="E1004" s="100">
        <f>'Everyday Formulas'!P1007</f>
        <v>0</v>
      </c>
      <c r="F1004" s="411"/>
      <c r="G1004" s="411"/>
      <c r="H1004" s="414"/>
      <c r="I1004" s="414"/>
      <c r="J1004" s="411"/>
      <c r="K1004" s="411"/>
      <c r="L1004" s="411"/>
      <c r="M1004" s="411"/>
      <c r="N1004" s="414"/>
      <c r="O1004" s="414"/>
      <c r="P1004" s="414"/>
      <c r="Q1004" s="414"/>
      <c r="R1004" s="101">
        <f t="shared" si="15"/>
        <v>0</v>
      </c>
    </row>
    <row r="1005" spans="3:18" ht="14.5" thickBot="1" x14ac:dyDescent="0.4">
      <c r="C1005" s="102">
        <f>'Everyday Formulas'!I1008</f>
        <v>0</v>
      </c>
      <c r="D1005" s="85"/>
      <c r="E1005" s="100">
        <f>'Everyday Formulas'!P1008</f>
        <v>0</v>
      </c>
      <c r="F1005" s="411"/>
      <c r="G1005" s="411"/>
      <c r="H1005" s="414"/>
      <c r="I1005" s="414"/>
      <c r="J1005" s="411"/>
      <c r="K1005" s="411"/>
      <c r="L1005" s="411"/>
      <c r="M1005" s="411"/>
      <c r="N1005" s="414"/>
      <c r="O1005" s="414"/>
      <c r="P1005" s="414"/>
      <c r="Q1005" s="414"/>
      <c r="R1005" s="101">
        <f t="shared" si="15"/>
        <v>0</v>
      </c>
    </row>
    <row r="1006" spans="3:18" ht="14.5" thickBot="1" x14ac:dyDescent="0.4">
      <c r="C1006" s="102">
        <f>'Everyday Formulas'!I1009</f>
        <v>0</v>
      </c>
      <c r="D1006" s="85"/>
      <c r="E1006" s="100">
        <f>'Everyday Formulas'!P1009</f>
        <v>0</v>
      </c>
      <c r="F1006" s="411"/>
      <c r="G1006" s="411"/>
      <c r="H1006" s="414"/>
      <c r="I1006" s="414"/>
      <c r="J1006" s="411"/>
      <c r="K1006" s="411"/>
      <c r="L1006" s="411"/>
      <c r="M1006" s="411"/>
      <c r="N1006" s="414"/>
      <c r="O1006" s="414"/>
      <c r="P1006" s="414"/>
      <c r="Q1006" s="414"/>
      <c r="R1006" s="101">
        <f t="shared" si="15"/>
        <v>0</v>
      </c>
    </row>
    <row r="1007" spans="3:18" ht="14.5" thickBot="1" x14ac:dyDescent="0.4">
      <c r="C1007" s="102">
        <f>'Everyday Formulas'!I1010</f>
        <v>0</v>
      </c>
      <c r="D1007" s="85"/>
      <c r="E1007" s="100">
        <f>'Everyday Formulas'!P1010</f>
        <v>0</v>
      </c>
      <c r="F1007" s="411"/>
      <c r="G1007" s="411"/>
      <c r="H1007" s="414"/>
      <c r="I1007" s="414"/>
      <c r="J1007" s="411"/>
      <c r="K1007" s="411"/>
      <c r="L1007" s="411"/>
      <c r="M1007" s="411"/>
      <c r="N1007" s="414"/>
      <c r="O1007" s="414"/>
      <c r="P1007" s="414"/>
      <c r="Q1007" s="414"/>
      <c r="R1007" s="101">
        <f t="shared" si="15"/>
        <v>0</v>
      </c>
    </row>
    <row r="1008" spans="3:18" ht="14.5" thickBot="1" x14ac:dyDescent="0.4">
      <c r="C1008" s="102">
        <f>'Everyday Formulas'!I1011</f>
        <v>0</v>
      </c>
      <c r="D1008" s="85"/>
      <c r="E1008" s="100">
        <f>'Everyday Formulas'!P1011</f>
        <v>0</v>
      </c>
      <c r="F1008" s="411"/>
      <c r="G1008" s="411"/>
      <c r="H1008" s="414"/>
      <c r="I1008" s="414"/>
      <c r="J1008" s="411"/>
      <c r="K1008" s="411"/>
      <c r="L1008" s="411"/>
      <c r="M1008" s="411"/>
      <c r="N1008" s="414"/>
      <c r="O1008" s="414"/>
      <c r="P1008" s="414"/>
      <c r="Q1008" s="414"/>
      <c r="R1008" s="101">
        <f t="shared" si="15"/>
        <v>0</v>
      </c>
    </row>
    <row r="1009" spans="2:18" ht="14.5" thickBot="1" x14ac:dyDescent="0.4">
      <c r="C1009" s="102">
        <f>'Everyday Formulas'!I1012</f>
        <v>0</v>
      </c>
      <c r="D1009" s="85"/>
      <c r="E1009" s="100">
        <f>'Everyday Formulas'!P1012</f>
        <v>0</v>
      </c>
      <c r="F1009" s="411"/>
      <c r="G1009" s="411"/>
      <c r="H1009" s="412"/>
      <c r="I1009" s="412"/>
      <c r="J1009" s="413"/>
      <c r="K1009" s="413"/>
      <c r="L1009" s="413"/>
      <c r="M1009" s="413"/>
      <c r="N1009" s="412"/>
      <c r="O1009" s="412"/>
      <c r="P1009" s="412"/>
      <c r="Q1009" s="412"/>
      <c r="R1009" s="101">
        <f t="shared" si="15"/>
        <v>0</v>
      </c>
    </row>
    <row r="1010" spans="2:18" ht="14.5" thickBot="1" x14ac:dyDescent="0.4">
      <c r="C1010" s="102">
        <f>'Everyday Formulas'!I1013</f>
        <v>0</v>
      </c>
      <c r="D1010" s="85"/>
      <c r="E1010" s="100">
        <f>'Everyday Formulas'!P1013</f>
        <v>0</v>
      </c>
      <c r="F1010" s="411"/>
      <c r="G1010" s="411"/>
      <c r="H1010" s="412"/>
      <c r="I1010" s="412"/>
      <c r="J1010" s="413"/>
      <c r="K1010" s="413"/>
      <c r="L1010" s="413"/>
      <c r="M1010" s="413"/>
      <c r="N1010" s="412"/>
      <c r="O1010" s="412"/>
      <c r="P1010" s="412"/>
      <c r="Q1010" s="412"/>
      <c r="R1010" s="101">
        <f t="shared" si="15"/>
        <v>0</v>
      </c>
    </row>
    <row r="1011" spans="2:18" thickBot="1" x14ac:dyDescent="0.4">
      <c r="F1011" s="366"/>
      <c r="G1011" s="366"/>
      <c r="H1011" s="367"/>
      <c r="I1011" s="367"/>
      <c r="J1011" s="368"/>
      <c r="K1011" s="368"/>
      <c r="L1011" s="368"/>
      <c r="M1011" s="368"/>
      <c r="N1011" s="367"/>
      <c r="O1011" s="367"/>
      <c r="P1011" s="367"/>
      <c r="Q1011" s="367"/>
      <c r="R1011" s="101">
        <f t="shared" si="15"/>
        <v>0</v>
      </c>
    </row>
    <row r="1012" spans="2:18" thickBot="1" x14ac:dyDescent="0.4">
      <c r="F1012" s="128"/>
      <c r="G1012" s="128"/>
      <c r="H1012" s="128"/>
      <c r="I1012" s="128"/>
      <c r="J1012" s="128"/>
      <c r="K1012" s="128"/>
      <c r="L1012" s="128"/>
      <c r="M1012" s="128"/>
      <c r="N1012" s="125"/>
      <c r="O1012" s="125"/>
      <c r="P1012" s="128"/>
      <c r="Q1012" s="128"/>
    </row>
    <row r="1013" spans="2:18" thickBot="1" x14ac:dyDescent="0.4">
      <c r="F1013" s="128"/>
      <c r="G1013" s="128"/>
      <c r="H1013" s="128"/>
      <c r="I1013" s="128"/>
      <c r="J1013" s="128"/>
      <c r="K1013" s="128"/>
      <c r="L1013" s="128"/>
      <c r="M1013" s="128"/>
      <c r="N1013" s="125"/>
      <c r="O1013" s="125"/>
      <c r="P1013" s="128"/>
      <c r="Q1013" s="128"/>
    </row>
    <row r="1014" spans="2:18" thickBot="1" x14ac:dyDescent="0.4">
      <c r="F1014" s="128"/>
      <c r="G1014" s="128"/>
      <c r="H1014" s="128"/>
      <c r="I1014" s="128"/>
      <c r="J1014" s="128"/>
      <c r="K1014" s="128"/>
      <c r="L1014" s="128"/>
      <c r="M1014" s="128"/>
      <c r="N1014" s="125"/>
      <c r="O1014" s="125"/>
      <c r="P1014" s="128"/>
      <c r="Q1014" s="128"/>
    </row>
    <row r="1015" spans="2:18" thickBot="1" x14ac:dyDescent="0.4">
      <c r="F1015" s="128"/>
      <c r="G1015" s="128"/>
      <c r="H1015" s="128"/>
      <c r="I1015" s="128"/>
      <c r="J1015" s="128"/>
      <c r="K1015" s="128"/>
      <c r="L1015" s="128"/>
      <c r="M1015" s="128"/>
      <c r="N1015" s="125"/>
      <c r="O1015" s="125"/>
      <c r="P1015" s="128"/>
      <c r="Q1015" s="128"/>
    </row>
    <row r="1016" spans="2:18" s="85" customFormat="1" thickBot="1" x14ac:dyDescent="0.4">
      <c r="B1016" s="77"/>
      <c r="C1016" s="138"/>
      <c r="D1016" s="77"/>
      <c r="E1016" s="125"/>
      <c r="F1016" s="128"/>
      <c r="G1016" s="128"/>
      <c r="H1016" s="128"/>
      <c r="I1016" s="128"/>
      <c r="J1016" s="128"/>
      <c r="K1016" s="128"/>
      <c r="L1016" s="128"/>
      <c r="M1016" s="128"/>
      <c r="N1016" s="125"/>
      <c r="O1016" s="125"/>
      <c r="P1016" s="128"/>
      <c r="Q1016" s="128"/>
    </row>
    <row r="1017" spans="2:18" s="85" customFormat="1" thickBot="1" x14ac:dyDescent="0.4">
      <c r="B1017" s="77"/>
      <c r="C1017" s="138"/>
      <c r="D1017" s="77"/>
      <c r="E1017" s="125"/>
      <c r="F1017" s="128"/>
      <c r="G1017" s="128"/>
      <c r="H1017" s="128"/>
      <c r="I1017" s="128"/>
      <c r="J1017" s="128"/>
      <c r="K1017" s="128"/>
      <c r="L1017" s="128"/>
      <c r="M1017" s="128"/>
      <c r="N1017" s="125"/>
      <c r="O1017" s="125"/>
      <c r="P1017" s="128"/>
      <c r="Q1017" s="128"/>
    </row>
    <row r="1018" spans="2:18" s="85" customFormat="1" thickBot="1" x14ac:dyDescent="0.4">
      <c r="B1018" s="77"/>
      <c r="C1018" s="138"/>
      <c r="D1018" s="77"/>
      <c r="E1018" s="125"/>
      <c r="F1018" s="128"/>
      <c r="G1018" s="128"/>
      <c r="H1018" s="128"/>
      <c r="I1018" s="128"/>
      <c r="J1018" s="128"/>
      <c r="K1018" s="128"/>
      <c r="L1018" s="128"/>
      <c r="M1018" s="128"/>
      <c r="N1018" s="125"/>
      <c r="O1018" s="125"/>
      <c r="P1018" s="128"/>
      <c r="Q1018" s="128"/>
    </row>
    <row r="1019" spans="2:18" s="85" customFormat="1" thickBot="1" x14ac:dyDescent="0.4">
      <c r="B1019" s="77"/>
      <c r="C1019" s="138"/>
      <c r="D1019" s="77"/>
      <c r="E1019" s="125"/>
      <c r="F1019" s="128"/>
      <c r="G1019" s="128"/>
      <c r="H1019" s="128"/>
      <c r="I1019" s="128"/>
      <c r="J1019" s="128"/>
      <c r="K1019" s="128"/>
      <c r="L1019" s="128"/>
      <c r="M1019" s="128"/>
      <c r="N1019" s="125"/>
      <c r="O1019" s="125"/>
      <c r="P1019" s="128"/>
      <c r="Q1019" s="128"/>
    </row>
    <row r="1020" spans="2:18" s="85" customFormat="1" thickBot="1" x14ac:dyDescent="0.4">
      <c r="B1020" s="77"/>
      <c r="C1020" s="138"/>
      <c r="D1020" s="77"/>
      <c r="E1020" s="125"/>
      <c r="F1020" s="128"/>
      <c r="G1020" s="128"/>
      <c r="H1020" s="128"/>
      <c r="I1020" s="128"/>
      <c r="J1020" s="128"/>
      <c r="K1020" s="128"/>
      <c r="L1020" s="128"/>
      <c r="M1020" s="128"/>
      <c r="N1020" s="125"/>
      <c r="O1020" s="125"/>
      <c r="P1020" s="128"/>
      <c r="Q1020" s="128"/>
    </row>
    <row r="1021" spans="2:18" s="85" customFormat="1" thickBot="1" x14ac:dyDescent="0.4">
      <c r="B1021" s="77"/>
      <c r="C1021" s="138"/>
      <c r="D1021" s="77"/>
      <c r="E1021" s="125"/>
      <c r="F1021" s="128"/>
      <c r="G1021" s="128"/>
      <c r="H1021" s="128"/>
      <c r="I1021" s="128"/>
      <c r="J1021" s="128"/>
      <c r="K1021" s="128"/>
      <c r="L1021" s="128"/>
      <c r="M1021" s="128"/>
      <c r="N1021" s="125"/>
      <c r="O1021" s="125"/>
      <c r="P1021" s="128"/>
      <c r="Q1021" s="128"/>
    </row>
    <row r="1022" spans="2:18" s="85" customFormat="1" thickBot="1" x14ac:dyDescent="0.4">
      <c r="B1022" s="77"/>
      <c r="C1022" s="138"/>
      <c r="D1022" s="77"/>
      <c r="E1022" s="125"/>
      <c r="F1022" s="128"/>
      <c r="G1022" s="128"/>
      <c r="H1022" s="128"/>
      <c r="I1022" s="128"/>
      <c r="J1022" s="128"/>
      <c r="K1022" s="128"/>
      <c r="L1022" s="128"/>
      <c r="M1022" s="128"/>
      <c r="N1022" s="125"/>
      <c r="O1022" s="125"/>
      <c r="P1022" s="128"/>
      <c r="Q1022" s="128"/>
    </row>
    <row r="1023" spans="2:18" s="85" customFormat="1" thickBot="1" x14ac:dyDescent="0.4">
      <c r="B1023" s="77"/>
      <c r="C1023" s="138"/>
      <c r="D1023" s="77"/>
      <c r="E1023" s="125"/>
      <c r="F1023" s="128"/>
      <c r="G1023" s="128"/>
      <c r="H1023" s="128"/>
      <c r="I1023" s="128"/>
      <c r="J1023" s="128"/>
      <c r="K1023" s="128"/>
      <c r="L1023" s="128"/>
      <c r="M1023" s="128"/>
      <c r="N1023" s="125"/>
      <c r="O1023" s="125"/>
      <c r="P1023" s="128"/>
      <c r="Q1023" s="128"/>
    </row>
    <row r="1024" spans="2:18" s="85" customFormat="1" thickBot="1" x14ac:dyDescent="0.4">
      <c r="B1024" s="77"/>
      <c r="C1024" s="138"/>
      <c r="D1024" s="77"/>
      <c r="E1024" s="125"/>
      <c r="F1024" s="128"/>
      <c r="G1024" s="128"/>
      <c r="H1024" s="128"/>
      <c r="I1024" s="128"/>
      <c r="J1024" s="128"/>
      <c r="K1024" s="128"/>
      <c r="L1024" s="128"/>
      <c r="M1024" s="128"/>
      <c r="N1024" s="125"/>
      <c r="O1024" s="125"/>
      <c r="P1024" s="128"/>
      <c r="Q1024" s="128"/>
    </row>
    <row r="1025" spans="2:17" s="85" customFormat="1" thickBot="1" x14ac:dyDescent="0.4">
      <c r="B1025" s="77"/>
      <c r="C1025" s="138"/>
      <c r="D1025" s="77"/>
      <c r="E1025" s="125"/>
      <c r="F1025" s="128"/>
      <c r="G1025" s="128"/>
      <c r="H1025" s="128"/>
      <c r="I1025" s="128"/>
      <c r="J1025" s="128"/>
      <c r="K1025" s="128"/>
      <c r="L1025" s="128"/>
      <c r="M1025" s="128"/>
      <c r="N1025" s="125"/>
      <c r="O1025" s="125"/>
      <c r="P1025" s="128"/>
      <c r="Q1025" s="128"/>
    </row>
    <row r="1026" spans="2:17" s="85" customFormat="1" thickBot="1" x14ac:dyDescent="0.4">
      <c r="B1026" s="77"/>
      <c r="C1026" s="138"/>
      <c r="D1026" s="77"/>
      <c r="E1026" s="125"/>
      <c r="F1026" s="128"/>
      <c r="G1026" s="128"/>
      <c r="H1026" s="128"/>
      <c r="I1026" s="128"/>
      <c r="J1026" s="128"/>
      <c r="K1026" s="128"/>
      <c r="L1026" s="128"/>
      <c r="M1026" s="128"/>
      <c r="N1026" s="125"/>
      <c r="O1026" s="125"/>
      <c r="P1026" s="128"/>
      <c r="Q1026" s="128"/>
    </row>
    <row r="1027" spans="2:17" s="85" customFormat="1" thickBot="1" x14ac:dyDescent="0.4">
      <c r="B1027" s="77"/>
      <c r="C1027" s="138"/>
      <c r="D1027" s="77"/>
      <c r="E1027" s="125"/>
      <c r="F1027" s="128"/>
      <c r="G1027" s="128"/>
      <c r="H1027" s="128"/>
      <c r="I1027" s="128"/>
      <c r="J1027" s="128"/>
      <c r="K1027" s="128"/>
      <c r="L1027" s="128"/>
      <c r="M1027" s="128"/>
      <c r="N1027" s="125"/>
      <c r="O1027" s="125"/>
      <c r="P1027" s="128"/>
      <c r="Q1027" s="128"/>
    </row>
    <row r="1028" spans="2:17" s="85" customFormat="1" thickBot="1" x14ac:dyDescent="0.4">
      <c r="B1028" s="77"/>
      <c r="C1028" s="138"/>
      <c r="D1028" s="77"/>
      <c r="E1028" s="125"/>
      <c r="F1028" s="128"/>
      <c r="G1028" s="128"/>
      <c r="H1028" s="128"/>
      <c r="I1028" s="128"/>
      <c r="J1028" s="128"/>
      <c r="K1028" s="128"/>
      <c r="L1028" s="128"/>
      <c r="M1028" s="128"/>
      <c r="N1028" s="125"/>
      <c r="O1028" s="125"/>
      <c r="P1028" s="128"/>
      <c r="Q1028" s="128"/>
    </row>
    <row r="1029" spans="2:17" s="85" customFormat="1" thickBot="1" x14ac:dyDescent="0.4">
      <c r="B1029" s="77"/>
      <c r="C1029" s="138"/>
      <c r="D1029" s="77"/>
      <c r="E1029" s="125"/>
      <c r="F1029" s="128"/>
      <c r="G1029" s="128"/>
      <c r="H1029" s="128"/>
      <c r="I1029" s="128"/>
      <c r="J1029" s="128"/>
      <c r="K1029" s="128"/>
      <c r="L1029" s="128"/>
      <c r="M1029" s="128"/>
      <c r="N1029" s="125"/>
      <c r="O1029" s="125"/>
      <c r="P1029" s="128"/>
      <c r="Q1029" s="128"/>
    </row>
    <row r="1030" spans="2:17" s="85" customFormat="1" thickBot="1" x14ac:dyDescent="0.4">
      <c r="B1030" s="77"/>
      <c r="C1030" s="138"/>
      <c r="D1030" s="77"/>
      <c r="E1030" s="125"/>
      <c r="F1030" s="128"/>
      <c r="G1030" s="128"/>
      <c r="H1030" s="128"/>
      <c r="I1030" s="128"/>
      <c r="J1030" s="128"/>
      <c r="K1030" s="128"/>
      <c r="L1030" s="128"/>
      <c r="M1030" s="128"/>
      <c r="N1030" s="125"/>
      <c r="O1030" s="125"/>
      <c r="P1030" s="128"/>
      <c r="Q1030" s="128"/>
    </row>
    <row r="1031" spans="2:17" s="85" customFormat="1" thickBot="1" x14ac:dyDescent="0.4">
      <c r="B1031" s="77"/>
      <c r="C1031" s="138"/>
      <c r="D1031" s="77"/>
      <c r="E1031" s="125"/>
      <c r="F1031" s="128"/>
      <c r="G1031" s="128"/>
      <c r="H1031" s="128"/>
      <c r="I1031" s="128"/>
      <c r="J1031" s="128"/>
      <c r="K1031" s="128"/>
      <c r="L1031" s="128"/>
      <c r="M1031" s="128"/>
      <c r="N1031" s="125"/>
      <c r="O1031" s="125"/>
      <c r="P1031" s="128"/>
      <c r="Q1031" s="128"/>
    </row>
    <row r="1032" spans="2:17" s="85" customFormat="1" thickBot="1" x14ac:dyDescent="0.4">
      <c r="B1032" s="77"/>
      <c r="C1032" s="138"/>
      <c r="D1032" s="77"/>
      <c r="E1032" s="125"/>
      <c r="F1032" s="128"/>
      <c r="G1032" s="128"/>
      <c r="H1032" s="128"/>
      <c r="I1032" s="128"/>
      <c r="J1032" s="128"/>
      <c r="K1032" s="128"/>
      <c r="L1032" s="128"/>
      <c r="M1032" s="128"/>
      <c r="N1032" s="125"/>
      <c r="O1032" s="125"/>
      <c r="P1032" s="128"/>
      <c r="Q1032" s="128"/>
    </row>
    <row r="1033" spans="2:17" s="85" customFormat="1" thickBot="1" x14ac:dyDescent="0.4">
      <c r="B1033" s="77"/>
      <c r="C1033" s="138"/>
      <c r="D1033" s="77"/>
      <c r="E1033" s="125"/>
      <c r="F1033" s="128"/>
      <c r="G1033" s="128"/>
      <c r="H1033" s="128"/>
      <c r="I1033" s="128"/>
      <c r="J1033" s="128"/>
      <c r="K1033" s="128"/>
      <c r="L1033" s="128"/>
      <c r="M1033" s="128"/>
      <c r="N1033" s="125"/>
      <c r="O1033" s="125"/>
      <c r="P1033" s="128"/>
      <c r="Q1033" s="128"/>
    </row>
    <row r="1034" spans="2:17" s="85" customFormat="1" thickBot="1" x14ac:dyDescent="0.4">
      <c r="B1034" s="77"/>
      <c r="C1034" s="138"/>
      <c r="D1034" s="77"/>
      <c r="E1034" s="125"/>
      <c r="F1034" s="128"/>
      <c r="G1034" s="128"/>
      <c r="H1034" s="128"/>
      <c r="I1034" s="128"/>
      <c r="J1034" s="128"/>
      <c r="K1034" s="128"/>
      <c r="L1034" s="128"/>
      <c r="M1034" s="128"/>
      <c r="N1034" s="125"/>
      <c r="O1034" s="125"/>
      <c r="P1034" s="128"/>
      <c r="Q1034" s="128"/>
    </row>
    <row r="1035" spans="2:17" s="85" customFormat="1" thickBot="1" x14ac:dyDescent="0.4">
      <c r="B1035" s="77"/>
      <c r="C1035" s="138"/>
      <c r="D1035" s="77"/>
      <c r="E1035" s="125"/>
      <c r="F1035" s="128"/>
      <c r="G1035" s="128"/>
      <c r="H1035" s="128"/>
      <c r="I1035" s="128"/>
      <c r="J1035" s="128"/>
      <c r="K1035" s="128"/>
      <c r="L1035" s="128"/>
      <c r="M1035" s="128"/>
      <c r="N1035" s="125"/>
      <c r="O1035" s="125"/>
      <c r="P1035" s="128"/>
      <c r="Q1035" s="128"/>
    </row>
    <row r="1036" spans="2:17" s="85" customFormat="1" thickBot="1" x14ac:dyDescent="0.4">
      <c r="B1036" s="77"/>
      <c r="C1036" s="138"/>
      <c r="D1036" s="77"/>
      <c r="E1036" s="125"/>
      <c r="F1036" s="128"/>
      <c r="G1036" s="128"/>
      <c r="H1036" s="128"/>
      <c r="I1036" s="128"/>
      <c r="J1036" s="128"/>
      <c r="K1036" s="128"/>
      <c r="L1036" s="128"/>
      <c r="M1036" s="128"/>
      <c r="N1036" s="125"/>
      <c r="O1036" s="125"/>
      <c r="P1036" s="128"/>
      <c r="Q1036" s="128"/>
    </row>
    <row r="1037" spans="2:17" s="85" customFormat="1" thickBot="1" x14ac:dyDescent="0.4">
      <c r="B1037" s="77"/>
      <c r="C1037" s="138"/>
      <c r="D1037" s="77"/>
      <c r="E1037" s="125"/>
      <c r="F1037" s="128"/>
      <c r="G1037" s="128"/>
      <c r="H1037" s="128"/>
      <c r="I1037" s="128"/>
      <c r="J1037" s="128"/>
      <c r="K1037" s="128"/>
      <c r="L1037" s="128"/>
      <c r="M1037" s="128"/>
      <c r="N1037" s="125"/>
      <c r="O1037" s="125"/>
      <c r="P1037" s="128"/>
      <c r="Q1037" s="128"/>
    </row>
    <row r="1038" spans="2:17" s="85" customFormat="1" thickBot="1" x14ac:dyDescent="0.4">
      <c r="B1038" s="77"/>
      <c r="C1038" s="138"/>
      <c r="D1038" s="77"/>
      <c r="E1038" s="125"/>
      <c r="F1038" s="128"/>
      <c r="G1038" s="128"/>
      <c r="H1038" s="128"/>
      <c r="I1038" s="128"/>
      <c r="J1038" s="128"/>
      <c r="K1038" s="128"/>
      <c r="L1038" s="128"/>
      <c r="M1038" s="128"/>
      <c r="N1038" s="125"/>
      <c r="O1038" s="125"/>
      <c r="P1038" s="128"/>
      <c r="Q1038" s="128"/>
    </row>
    <row r="1039" spans="2:17" s="85" customFormat="1" thickBot="1" x14ac:dyDescent="0.4">
      <c r="B1039" s="77"/>
      <c r="C1039" s="138"/>
      <c r="D1039" s="77"/>
      <c r="E1039" s="125"/>
      <c r="F1039" s="128"/>
      <c r="G1039" s="128"/>
      <c r="H1039" s="128"/>
      <c r="I1039" s="128"/>
      <c r="J1039" s="128"/>
      <c r="K1039" s="128"/>
      <c r="L1039" s="128"/>
      <c r="M1039" s="128"/>
      <c r="N1039" s="125"/>
      <c r="O1039" s="125"/>
      <c r="P1039" s="128"/>
      <c r="Q1039" s="128"/>
    </row>
    <row r="1040" spans="2:17" s="85" customFormat="1" thickBot="1" x14ac:dyDescent="0.4">
      <c r="B1040" s="77"/>
      <c r="C1040" s="138"/>
      <c r="D1040" s="77"/>
      <c r="E1040" s="125"/>
      <c r="F1040" s="128"/>
      <c r="G1040" s="128"/>
      <c r="H1040" s="128"/>
      <c r="I1040" s="128"/>
      <c r="J1040" s="128"/>
      <c r="K1040" s="128"/>
      <c r="L1040" s="128"/>
      <c r="M1040" s="128"/>
      <c r="N1040" s="125"/>
      <c r="O1040" s="125"/>
      <c r="P1040" s="128"/>
      <c r="Q1040" s="128"/>
    </row>
    <row r="1041" spans="2:17" s="85" customFormat="1" thickBot="1" x14ac:dyDescent="0.4">
      <c r="B1041" s="77"/>
      <c r="C1041" s="138"/>
      <c r="D1041" s="77"/>
      <c r="E1041" s="125"/>
      <c r="F1041" s="128"/>
      <c r="G1041" s="128"/>
      <c r="H1041" s="128"/>
      <c r="I1041" s="128"/>
      <c r="J1041" s="128"/>
      <c r="K1041" s="128"/>
      <c r="L1041" s="128"/>
      <c r="M1041" s="128"/>
      <c r="N1041" s="125"/>
      <c r="O1041" s="125"/>
      <c r="P1041" s="128"/>
      <c r="Q1041" s="128"/>
    </row>
    <row r="1042" spans="2:17" s="85" customFormat="1" thickBot="1" x14ac:dyDescent="0.4">
      <c r="B1042" s="77"/>
      <c r="C1042" s="138"/>
      <c r="D1042" s="77"/>
      <c r="E1042" s="125"/>
      <c r="F1042" s="128"/>
      <c r="G1042" s="128"/>
      <c r="H1042" s="128"/>
      <c r="I1042" s="128"/>
      <c r="J1042" s="128"/>
      <c r="K1042" s="128"/>
      <c r="L1042" s="128"/>
      <c r="M1042" s="128"/>
      <c r="N1042" s="125"/>
      <c r="O1042" s="125"/>
      <c r="P1042" s="128"/>
      <c r="Q1042" s="128"/>
    </row>
    <row r="1043" spans="2:17" s="85" customFormat="1" thickBot="1" x14ac:dyDescent="0.4">
      <c r="B1043" s="77"/>
      <c r="C1043" s="138"/>
      <c r="D1043" s="77"/>
      <c r="E1043" s="125"/>
      <c r="F1043" s="128"/>
      <c r="G1043" s="128"/>
      <c r="H1043" s="128"/>
      <c r="I1043" s="128"/>
      <c r="J1043" s="128"/>
      <c r="K1043" s="128"/>
      <c r="L1043" s="128"/>
      <c r="M1043" s="128"/>
      <c r="N1043" s="125"/>
      <c r="O1043" s="125"/>
      <c r="P1043" s="128"/>
      <c r="Q1043" s="128"/>
    </row>
    <row r="1044" spans="2:17" s="85" customFormat="1" thickBot="1" x14ac:dyDescent="0.4">
      <c r="B1044" s="77"/>
      <c r="C1044" s="138"/>
      <c r="D1044" s="77"/>
      <c r="E1044" s="125"/>
      <c r="F1044" s="128"/>
      <c r="G1044" s="128"/>
      <c r="H1044" s="128"/>
      <c r="I1044" s="128"/>
      <c r="J1044" s="128"/>
      <c r="K1044" s="128"/>
      <c r="L1044" s="128"/>
      <c r="M1044" s="128"/>
      <c r="N1044" s="125"/>
      <c r="O1044" s="125"/>
      <c r="P1044" s="128"/>
      <c r="Q1044" s="128"/>
    </row>
    <row r="1045" spans="2:17" s="85" customFormat="1" thickBot="1" x14ac:dyDescent="0.4">
      <c r="B1045" s="77"/>
      <c r="C1045" s="138"/>
      <c r="D1045" s="77"/>
      <c r="E1045" s="125"/>
      <c r="F1045" s="128"/>
      <c r="G1045" s="128"/>
      <c r="H1045" s="128"/>
      <c r="I1045" s="128"/>
      <c r="J1045" s="128"/>
      <c r="K1045" s="128"/>
      <c r="L1045" s="128"/>
      <c r="M1045" s="128"/>
      <c r="N1045" s="125"/>
      <c r="O1045" s="125"/>
      <c r="P1045" s="128"/>
      <c r="Q1045" s="128"/>
    </row>
    <row r="1046" spans="2:17" s="85" customFormat="1" thickBot="1" x14ac:dyDescent="0.4">
      <c r="B1046" s="77"/>
      <c r="C1046" s="138"/>
      <c r="D1046" s="77"/>
      <c r="E1046" s="125"/>
      <c r="F1046" s="128"/>
      <c r="G1046" s="128"/>
      <c r="H1046" s="128"/>
      <c r="I1046" s="128"/>
      <c r="J1046" s="128"/>
      <c r="K1046" s="128"/>
      <c r="L1046" s="128"/>
      <c r="M1046" s="128"/>
      <c r="N1046" s="125"/>
      <c r="O1046" s="125"/>
      <c r="P1046" s="128"/>
      <c r="Q1046" s="128"/>
    </row>
    <row r="1047" spans="2:17" s="85" customFormat="1" thickBot="1" x14ac:dyDescent="0.4">
      <c r="B1047" s="77"/>
      <c r="C1047" s="138"/>
      <c r="D1047" s="77"/>
      <c r="E1047" s="125"/>
      <c r="F1047" s="128"/>
      <c r="G1047" s="128"/>
      <c r="H1047" s="128"/>
      <c r="I1047" s="128"/>
      <c r="J1047" s="128"/>
      <c r="K1047" s="128"/>
      <c r="L1047" s="128"/>
      <c r="M1047" s="128"/>
      <c r="N1047" s="125"/>
      <c r="O1047" s="125"/>
      <c r="P1047" s="128"/>
      <c r="Q1047" s="128"/>
    </row>
    <row r="1048" spans="2:17" s="85" customFormat="1" thickBot="1" x14ac:dyDescent="0.4">
      <c r="B1048" s="77"/>
      <c r="C1048" s="138"/>
      <c r="D1048" s="77"/>
      <c r="E1048" s="125"/>
      <c r="F1048" s="128"/>
      <c r="G1048" s="128"/>
      <c r="H1048" s="128"/>
      <c r="I1048" s="128"/>
      <c r="J1048" s="128"/>
      <c r="K1048" s="128"/>
      <c r="L1048" s="128"/>
      <c r="M1048" s="128"/>
      <c r="N1048" s="125"/>
      <c r="O1048" s="125"/>
      <c r="P1048" s="128"/>
      <c r="Q1048" s="128"/>
    </row>
    <row r="1049" spans="2:17" s="85" customFormat="1" thickBot="1" x14ac:dyDescent="0.4">
      <c r="B1049" s="77"/>
      <c r="C1049" s="138"/>
      <c r="D1049" s="77"/>
      <c r="E1049" s="125"/>
      <c r="F1049" s="128"/>
      <c r="G1049" s="128"/>
      <c r="H1049" s="128"/>
      <c r="I1049" s="128"/>
      <c r="J1049" s="128"/>
      <c r="K1049" s="128"/>
      <c r="L1049" s="128"/>
      <c r="M1049" s="128"/>
      <c r="N1049" s="125"/>
      <c r="O1049" s="125"/>
      <c r="P1049" s="128"/>
      <c r="Q1049" s="128"/>
    </row>
    <row r="1050" spans="2:17" s="85" customFormat="1" thickBot="1" x14ac:dyDescent="0.4">
      <c r="B1050" s="77"/>
      <c r="C1050" s="138"/>
      <c r="D1050" s="77"/>
      <c r="E1050" s="125"/>
      <c r="F1050" s="128"/>
      <c r="G1050" s="128"/>
      <c r="H1050" s="128"/>
      <c r="I1050" s="128"/>
      <c r="J1050" s="128"/>
      <c r="K1050" s="128"/>
      <c r="L1050" s="128"/>
      <c r="M1050" s="128"/>
      <c r="N1050" s="125"/>
      <c r="O1050" s="125"/>
      <c r="P1050" s="128"/>
      <c r="Q1050" s="128"/>
    </row>
    <row r="1051" spans="2:17" s="85" customFormat="1" thickBot="1" x14ac:dyDescent="0.4">
      <c r="B1051" s="77"/>
      <c r="C1051" s="138"/>
      <c r="D1051" s="77"/>
      <c r="E1051" s="125"/>
      <c r="F1051" s="128"/>
      <c r="G1051" s="128"/>
      <c r="H1051" s="128"/>
      <c r="I1051" s="128"/>
      <c r="J1051" s="128"/>
      <c r="K1051" s="128"/>
      <c r="L1051" s="128"/>
      <c r="M1051" s="128"/>
      <c r="N1051" s="125"/>
      <c r="O1051" s="125"/>
      <c r="P1051" s="128"/>
      <c r="Q1051" s="128"/>
    </row>
    <row r="1052" spans="2:17" s="85" customFormat="1" thickBot="1" x14ac:dyDescent="0.4">
      <c r="B1052" s="77"/>
      <c r="C1052" s="138"/>
      <c r="D1052" s="77"/>
      <c r="E1052" s="125"/>
      <c r="F1052" s="128"/>
      <c r="G1052" s="128"/>
      <c r="H1052" s="128"/>
      <c r="I1052" s="128"/>
      <c r="J1052" s="128"/>
      <c r="K1052" s="128"/>
      <c r="L1052" s="128"/>
      <c r="M1052" s="128"/>
      <c r="N1052" s="125"/>
      <c r="O1052" s="125"/>
      <c r="P1052" s="128"/>
      <c r="Q1052" s="128"/>
    </row>
    <row r="1053" spans="2:17" s="85" customFormat="1" thickBot="1" x14ac:dyDescent="0.4">
      <c r="B1053" s="77"/>
      <c r="C1053" s="138"/>
      <c r="D1053" s="77"/>
      <c r="E1053" s="125"/>
      <c r="F1053" s="128"/>
      <c r="G1053" s="128"/>
      <c r="H1053" s="128"/>
      <c r="I1053" s="128"/>
      <c r="J1053" s="128"/>
      <c r="K1053" s="128"/>
      <c r="L1053" s="128"/>
      <c r="M1053" s="128"/>
      <c r="N1053" s="125"/>
      <c r="O1053" s="125"/>
      <c r="P1053" s="128"/>
      <c r="Q1053" s="128"/>
    </row>
    <row r="1054" spans="2:17" s="85" customFormat="1" thickBot="1" x14ac:dyDescent="0.4">
      <c r="B1054" s="77"/>
      <c r="C1054" s="138"/>
      <c r="D1054" s="77"/>
      <c r="E1054" s="125"/>
      <c r="F1054" s="128"/>
      <c r="G1054" s="128"/>
      <c r="H1054" s="128"/>
      <c r="I1054" s="128"/>
      <c r="J1054" s="128"/>
      <c r="K1054" s="128"/>
      <c r="L1054" s="128"/>
      <c r="M1054" s="128"/>
      <c r="N1054" s="125"/>
      <c r="O1054" s="125"/>
      <c r="P1054" s="128"/>
      <c r="Q1054" s="128"/>
    </row>
    <row r="1055" spans="2:17" s="85" customFormat="1" thickBot="1" x14ac:dyDescent="0.4">
      <c r="B1055" s="77"/>
      <c r="C1055" s="138"/>
      <c r="D1055" s="77"/>
      <c r="E1055" s="125"/>
      <c r="F1055" s="128"/>
      <c r="G1055" s="128"/>
      <c r="H1055" s="128"/>
      <c r="I1055" s="128"/>
      <c r="J1055" s="128"/>
      <c r="K1055" s="128"/>
      <c r="L1055" s="128"/>
      <c r="M1055" s="128"/>
      <c r="N1055" s="125"/>
      <c r="O1055" s="125"/>
      <c r="P1055" s="128"/>
      <c r="Q1055" s="128"/>
    </row>
    <row r="1056" spans="2:17" s="85" customFormat="1" thickBot="1" x14ac:dyDescent="0.4">
      <c r="B1056" s="77"/>
      <c r="C1056" s="138"/>
      <c r="D1056" s="77"/>
      <c r="E1056" s="125"/>
      <c r="F1056" s="128"/>
      <c r="G1056" s="128"/>
      <c r="H1056" s="128"/>
      <c r="I1056" s="128"/>
      <c r="J1056" s="128"/>
      <c r="K1056" s="128"/>
      <c r="L1056" s="128"/>
      <c r="M1056" s="128"/>
      <c r="N1056" s="125"/>
      <c r="O1056" s="125"/>
      <c r="P1056" s="128"/>
      <c r="Q1056" s="128"/>
    </row>
    <row r="1057" spans="2:17" s="85" customFormat="1" thickBot="1" x14ac:dyDescent="0.4">
      <c r="B1057" s="77"/>
      <c r="C1057" s="138"/>
      <c r="D1057" s="77"/>
      <c r="E1057" s="125"/>
      <c r="F1057" s="128"/>
      <c r="G1057" s="128"/>
      <c r="H1057" s="128"/>
      <c r="I1057" s="128"/>
      <c r="J1057" s="128"/>
      <c r="K1057" s="128"/>
      <c r="L1057" s="128"/>
      <c r="M1057" s="128"/>
      <c r="N1057" s="125"/>
      <c r="O1057" s="125"/>
      <c r="P1057" s="128"/>
      <c r="Q1057" s="128"/>
    </row>
    <row r="1058" spans="2:17" s="85" customFormat="1" thickBot="1" x14ac:dyDescent="0.4">
      <c r="B1058" s="77"/>
      <c r="C1058" s="138"/>
      <c r="D1058" s="77"/>
      <c r="E1058" s="125"/>
      <c r="F1058" s="128"/>
      <c r="G1058" s="128"/>
      <c r="H1058" s="128"/>
      <c r="I1058" s="128"/>
      <c r="J1058" s="128"/>
      <c r="K1058" s="128"/>
      <c r="L1058" s="128"/>
      <c r="M1058" s="128"/>
      <c r="N1058" s="125"/>
      <c r="O1058" s="125"/>
      <c r="P1058" s="128"/>
      <c r="Q1058" s="128"/>
    </row>
    <row r="1059" spans="2:17" s="85" customFormat="1" thickBot="1" x14ac:dyDescent="0.4">
      <c r="B1059" s="77"/>
      <c r="C1059" s="138"/>
      <c r="D1059" s="77"/>
      <c r="E1059" s="125"/>
      <c r="F1059" s="128"/>
      <c r="G1059" s="128"/>
      <c r="H1059" s="128"/>
      <c r="I1059" s="128"/>
      <c r="J1059" s="128"/>
      <c r="K1059" s="128"/>
      <c r="L1059" s="128"/>
      <c r="M1059" s="128"/>
      <c r="N1059" s="125"/>
      <c r="O1059" s="125"/>
      <c r="P1059" s="128"/>
      <c r="Q1059" s="128"/>
    </row>
    <row r="1060" spans="2:17" s="85" customFormat="1" thickBot="1" x14ac:dyDescent="0.4">
      <c r="B1060" s="77"/>
      <c r="C1060" s="138"/>
      <c r="D1060" s="77"/>
      <c r="E1060" s="125"/>
      <c r="F1060" s="128"/>
      <c r="G1060" s="128"/>
      <c r="H1060" s="128"/>
      <c r="I1060" s="128"/>
      <c r="J1060" s="128"/>
      <c r="K1060" s="128"/>
      <c r="L1060" s="128"/>
      <c r="M1060" s="128"/>
      <c r="N1060" s="125"/>
      <c r="O1060" s="125"/>
      <c r="P1060" s="128"/>
      <c r="Q1060" s="128"/>
    </row>
    <row r="1061" spans="2:17" s="85" customFormat="1" thickBot="1" x14ac:dyDescent="0.4">
      <c r="B1061" s="77"/>
      <c r="C1061" s="138"/>
      <c r="D1061" s="77"/>
      <c r="E1061" s="125"/>
      <c r="F1061" s="128"/>
      <c r="G1061" s="128"/>
      <c r="H1061" s="128"/>
      <c r="I1061" s="128"/>
      <c r="J1061" s="128"/>
      <c r="K1061" s="128"/>
      <c r="L1061" s="128"/>
      <c r="M1061" s="128"/>
      <c r="N1061" s="125"/>
      <c r="O1061" s="125"/>
      <c r="P1061" s="128"/>
      <c r="Q1061" s="128"/>
    </row>
    <row r="1062" spans="2:17" s="85" customFormat="1" thickBot="1" x14ac:dyDescent="0.4">
      <c r="B1062" s="77"/>
      <c r="C1062" s="138"/>
      <c r="D1062" s="77"/>
      <c r="E1062" s="125"/>
      <c r="F1062" s="128"/>
      <c r="G1062" s="128"/>
      <c r="H1062" s="128"/>
      <c r="I1062" s="128"/>
      <c r="J1062" s="128"/>
      <c r="K1062" s="128"/>
      <c r="L1062" s="128"/>
      <c r="M1062" s="128"/>
      <c r="N1062" s="125"/>
      <c r="O1062" s="125"/>
      <c r="P1062" s="128"/>
      <c r="Q1062" s="128"/>
    </row>
    <row r="1063" spans="2:17" s="85" customFormat="1" thickBot="1" x14ac:dyDescent="0.4">
      <c r="B1063" s="77"/>
      <c r="C1063" s="138"/>
      <c r="D1063" s="77"/>
      <c r="E1063" s="125"/>
      <c r="F1063" s="128"/>
      <c r="G1063" s="128"/>
      <c r="H1063" s="128"/>
      <c r="I1063" s="128"/>
      <c r="J1063" s="128"/>
      <c r="K1063" s="128"/>
      <c r="L1063" s="128"/>
      <c r="M1063" s="128"/>
      <c r="N1063" s="125"/>
      <c r="O1063" s="125"/>
      <c r="P1063" s="128"/>
      <c r="Q1063" s="128"/>
    </row>
    <row r="1064" spans="2:17" s="85" customFormat="1" thickBot="1" x14ac:dyDescent="0.4">
      <c r="B1064" s="77"/>
      <c r="C1064" s="138"/>
      <c r="D1064" s="77"/>
      <c r="E1064" s="125"/>
      <c r="F1064" s="128"/>
      <c r="G1064" s="128"/>
      <c r="H1064" s="128"/>
      <c r="I1064" s="128"/>
      <c r="J1064" s="128"/>
      <c r="K1064" s="128"/>
      <c r="L1064" s="128"/>
      <c r="M1064" s="128"/>
      <c r="N1064" s="125"/>
      <c r="O1064" s="125"/>
      <c r="P1064" s="128"/>
      <c r="Q1064" s="128"/>
    </row>
    <row r="1065" spans="2:17" s="85" customFormat="1" thickBot="1" x14ac:dyDescent="0.4">
      <c r="B1065" s="77"/>
      <c r="C1065" s="138"/>
      <c r="D1065" s="77"/>
      <c r="E1065" s="125"/>
      <c r="F1065" s="128"/>
      <c r="G1065" s="128"/>
      <c r="H1065" s="128"/>
      <c r="I1065" s="128"/>
      <c r="J1065" s="128"/>
      <c r="K1065" s="128"/>
      <c r="L1065" s="128"/>
      <c r="M1065" s="128"/>
      <c r="N1065" s="125"/>
      <c r="O1065" s="125"/>
      <c r="P1065" s="128"/>
      <c r="Q1065" s="128"/>
    </row>
    <row r="1066" spans="2:17" s="85" customFormat="1" thickBot="1" x14ac:dyDescent="0.4">
      <c r="B1066" s="77"/>
      <c r="C1066" s="138"/>
      <c r="D1066" s="77"/>
      <c r="E1066" s="125"/>
      <c r="F1066" s="128"/>
      <c r="G1066" s="128"/>
      <c r="H1066" s="128"/>
      <c r="I1066" s="128"/>
      <c r="J1066" s="128"/>
      <c r="K1066" s="128"/>
      <c r="L1066" s="128"/>
      <c r="M1066" s="128"/>
      <c r="N1066" s="125"/>
      <c r="O1066" s="125"/>
      <c r="P1066" s="128"/>
      <c r="Q1066" s="128"/>
    </row>
    <row r="1067" spans="2:17" s="85" customFormat="1" thickBot="1" x14ac:dyDescent="0.4">
      <c r="B1067" s="77"/>
      <c r="C1067" s="138"/>
      <c r="D1067" s="77"/>
      <c r="E1067" s="125"/>
      <c r="F1067" s="128"/>
      <c r="G1067" s="128"/>
      <c r="H1067" s="128"/>
      <c r="I1067" s="128"/>
      <c r="J1067" s="128"/>
      <c r="K1067" s="128"/>
      <c r="L1067" s="128"/>
      <c r="M1067" s="128"/>
      <c r="N1067" s="125"/>
      <c r="O1067" s="125"/>
      <c r="P1067" s="128"/>
      <c r="Q1067" s="128"/>
    </row>
    <row r="1068" spans="2:17" s="85" customFormat="1" thickBot="1" x14ac:dyDescent="0.4">
      <c r="B1068" s="77"/>
      <c r="C1068" s="138"/>
      <c r="D1068" s="77"/>
      <c r="E1068" s="125"/>
      <c r="F1068" s="128"/>
      <c r="G1068" s="128"/>
      <c r="H1068" s="128"/>
      <c r="I1068" s="128"/>
      <c r="J1068" s="128"/>
      <c r="K1068" s="128"/>
      <c r="L1068" s="128"/>
      <c r="M1068" s="128"/>
      <c r="N1068" s="125"/>
      <c r="O1068" s="125"/>
      <c r="P1068" s="128"/>
      <c r="Q1068" s="128"/>
    </row>
    <row r="1069" spans="2:17" s="85" customFormat="1" thickBot="1" x14ac:dyDescent="0.4">
      <c r="B1069" s="77"/>
      <c r="C1069" s="138"/>
      <c r="D1069" s="77"/>
      <c r="E1069" s="125"/>
      <c r="F1069" s="128"/>
      <c r="G1069" s="128"/>
      <c r="H1069" s="128"/>
      <c r="I1069" s="128"/>
      <c r="J1069" s="128"/>
      <c r="K1069" s="128"/>
      <c r="L1069" s="128"/>
      <c r="M1069" s="128"/>
      <c r="N1069" s="125"/>
      <c r="O1069" s="125"/>
      <c r="P1069" s="128"/>
      <c r="Q1069" s="128"/>
    </row>
    <row r="1070" spans="2:17" s="85" customFormat="1" thickBot="1" x14ac:dyDescent="0.4">
      <c r="B1070" s="77"/>
      <c r="C1070" s="138"/>
      <c r="D1070" s="77"/>
      <c r="E1070" s="125"/>
      <c r="F1070" s="128"/>
      <c r="G1070" s="128"/>
      <c r="H1070" s="128"/>
      <c r="I1070" s="128"/>
      <c r="J1070" s="128"/>
      <c r="K1070" s="128"/>
      <c r="L1070" s="128"/>
      <c r="M1070" s="128"/>
      <c r="N1070" s="125"/>
      <c r="O1070" s="125"/>
      <c r="P1070" s="128"/>
      <c r="Q1070" s="128"/>
    </row>
    <row r="1071" spans="2:17" s="85" customFormat="1" thickBot="1" x14ac:dyDescent="0.4">
      <c r="B1071" s="77"/>
      <c r="C1071" s="138"/>
      <c r="D1071" s="77"/>
      <c r="E1071" s="125"/>
      <c r="F1071" s="128"/>
      <c r="G1071" s="128"/>
      <c r="H1071" s="128"/>
      <c r="I1071" s="128"/>
      <c r="J1071" s="128"/>
      <c r="K1071" s="128"/>
      <c r="L1071" s="128"/>
      <c r="M1071" s="128"/>
      <c r="N1071" s="125"/>
      <c r="O1071" s="125"/>
      <c r="P1071" s="128"/>
      <c r="Q1071" s="128"/>
    </row>
    <row r="1072" spans="2:17" s="85" customFormat="1" thickBot="1" x14ac:dyDescent="0.4">
      <c r="B1072" s="77"/>
      <c r="C1072" s="138"/>
      <c r="D1072" s="77"/>
      <c r="E1072" s="125"/>
      <c r="F1072" s="128"/>
      <c r="G1072" s="128"/>
      <c r="H1072" s="128"/>
      <c r="I1072" s="128"/>
      <c r="J1072" s="128"/>
      <c r="K1072" s="128"/>
      <c r="L1072" s="128"/>
      <c r="M1072" s="128"/>
      <c r="N1072" s="125"/>
      <c r="O1072" s="125"/>
      <c r="P1072" s="128"/>
      <c r="Q1072" s="128"/>
    </row>
    <row r="1073" spans="2:17" s="85" customFormat="1" thickBot="1" x14ac:dyDescent="0.4">
      <c r="B1073" s="77"/>
      <c r="C1073" s="138"/>
      <c r="D1073" s="77"/>
      <c r="E1073" s="125"/>
      <c r="F1073" s="128"/>
      <c r="G1073" s="128"/>
      <c r="H1073" s="128"/>
      <c r="I1073" s="128"/>
      <c r="J1073" s="128"/>
      <c r="K1073" s="128"/>
      <c r="L1073" s="128"/>
      <c r="M1073" s="128"/>
      <c r="N1073" s="125"/>
      <c r="O1073" s="125"/>
      <c r="P1073" s="128"/>
      <c r="Q1073" s="128"/>
    </row>
    <row r="1074" spans="2:17" s="85" customFormat="1" thickBot="1" x14ac:dyDescent="0.4">
      <c r="B1074" s="77"/>
      <c r="C1074" s="138"/>
      <c r="D1074" s="77"/>
      <c r="E1074" s="125"/>
      <c r="F1074" s="128"/>
      <c r="G1074" s="128"/>
      <c r="H1074" s="128"/>
      <c r="I1074" s="128"/>
      <c r="J1074" s="128"/>
      <c r="K1074" s="128"/>
      <c r="L1074" s="128"/>
      <c r="M1074" s="128"/>
      <c r="N1074" s="125"/>
      <c r="O1074" s="125"/>
      <c r="P1074" s="128"/>
      <c r="Q1074" s="128"/>
    </row>
    <row r="1075" spans="2:17" s="85" customFormat="1" thickBot="1" x14ac:dyDescent="0.4">
      <c r="B1075" s="77"/>
      <c r="C1075" s="138"/>
      <c r="D1075" s="77"/>
      <c r="E1075" s="125"/>
      <c r="F1075" s="128"/>
      <c r="G1075" s="128"/>
      <c r="H1075" s="128"/>
      <c r="I1075" s="128"/>
      <c r="J1075" s="128"/>
      <c r="K1075" s="128"/>
      <c r="L1075" s="128"/>
      <c r="M1075" s="128"/>
      <c r="N1075" s="125"/>
      <c r="O1075" s="125"/>
      <c r="P1075" s="128"/>
      <c r="Q1075" s="128"/>
    </row>
    <row r="1076" spans="2:17" s="85" customFormat="1" thickBot="1" x14ac:dyDescent="0.4">
      <c r="B1076" s="77"/>
      <c r="C1076" s="138"/>
      <c r="D1076" s="77"/>
      <c r="E1076" s="125"/>
      <c r="F1076" s="128"/>
      <c r="G1076" s="128"/>
      <c r="H1076" s="128"/>
      <c r="I1076" s="128"/>
      <c r="J1076" s="128"/>
      <c r="K1076" s="128"/>
      <c r="L1076" s="128"/>
      <c r="M1076" s="128"/>
      <c r="N1076" s="125"/>
      <c r="O1076" s="125"/>
      <c r="P1076" s="128"/>
      <c r="Q1076" s="128"/>
    </row>
    <row r="1077" spans="2:17" s="85" customFormat="1" thickBot="1" x14ac:dyDescent="0.4">
      <c r="B1077" s="77"/>
      <c r="C1077" s="138"/>
      <c r="D1077" s="77"/>
      <c r="E1077" s="125"/>
      <c r="F1077" s="128"/>
      <c r="G1077" s="128"/>
      <c r="H1077" s="128"/>
      <c r="I1077" s="128"/>
      <c r="J1077" s="128"/>
      <c r="K1077" s="128"/>
      <c r="L1077" s="128"/>
      <c r="M1077" s="128"/>
      <c r="N1077" s="125"/>
      <c r="O1077" s="125"/>
      <c r="P1077" s="128"/>
      <c r="Q1077" s="128"/>
    </row>
    <row r="1078" spans="2:17" s="85" customFormat="1" thickBot="1" x14ac:dyDescent="0.4">
      <c r="B1078" s="77"/>
      <c r="C1078" s="138"/>
      <c r="D1078" s="77"/>
      <c r="E1078" s="125"/>
      <c r="F1078" s="128"/>
      <c r="G1078" s="128"/>
      <c r="H1078" s="128"/>
      <c r="I1078" s="128"/>
      <c r="J1078" s="128"/>
      <c r="K1078" s="128"/>
      <c r="L1078" s="128"/>
      <c r="M1078" s="128"/>
      <c r="N1078" s="125"/>
      <c r="O1078" s="125"/>
      <c r="P1078" s="128"/>
      <c r="Q1078" s="128"/>
    </row>
    <row r="1079" spans="2:17" s="85" customFormat="1" thickBot="1" x14ac:dyDescent="0.4">
      <c r="B1079" s="77"/>
      <c r="C1079" s="138"/>
      <c r="D1079" s="77"/>
      <c r="E1079" s="125"/>
      <c r="F1079" s="128"/>
      <c r="G1079" s="128"/>
      <c r="H1079" s="128"/>
      <c r="I1079" s="128"/>
      <c r="J1079" s="128"/>
      <c r="K1079" s="128"/>
      <c r="L1079" s="128"/>
      <c r="M1079" s="128"/>
      <c r="N1079" s="125"/>
      <c r="O1079" s="125"/>
      <c r="P1079" s="128"/>
      <c r="Q1079" s="128"/>
    </row>
    <row r="1080" spans="2:17" s="85" customFormat="1" thickBot="1" x14ac:dyDescent="0.4">
      <c r="B1080" s="77"/>
      <c r="C1080" s="138"/>
      <c r="D1080" s="77"/>
      <c r="E1080" s="125"/>
      <c r="F1080" s="128"/>
      <c r="G1080" s="128"/>
      <c r="H1080" s="128"/>
      <c r="I1080" s="128"/>
      <c r="J1080" s="128"/>
      <c r="K1080" s="128"/>
      <c r="L1080" s="128"/>
      <c r="M1080" s="128"/>
      <c r="N1080" s="125"/>
      <c r="O1080" s="125"/>
      <c r="P1080" s="128"/>
      <c r="Q1080" s="128"/>
    </row>
    <row r="1081" spans="2:17" s="85" customFormat="1" thickBot="1" x14ac:dyDescent="0.4">
      <c r="B1081" s="77"/>
      <c r="C1081" s="138"/>
      <c r="D1081" s="77"/>
      <c r="E1081" s="125"/>
      <c r="F1081" s="128"/>
      <c r="G1081" s="128"/>
      <c r="H1081" s="128"/>
      <c r="I1081" s="128"/>
      <c r="J1081" s="128"/>
      <c r="K1081" s="128"/>
      <c r="L1081" s="128"/>
      <c r="M1081" s="128"/>
      <c r="N1081" s="125"/>
      <c r="O1081" s="125"/>
      <c r="P1081" s="128"/>
      <c r="Q1081" s="128"/>
    </row>
    <row r="1082" spans="2:17" s="85" customFormat="1" thickBot="1" x14ac:dyDescent="0.4">
      <c r="B1082" s="77"/>
      <c r="C1082" s="138"/>
      <c r="D1082" s="77"/>
      <c r="E1082" s="125"/>
      <c r="F1082" s="128"/>
      <c r="G1082" s="128"/>
      <c r="H1082" s="128"/>
      <c r="I1082" s="128"/>
      <c r="J1082" s="128"/>
      <c r="K1082" s="128"/>
      <c r="L1082" s="128"/>
      <c r="M1082" s="128"/>
      <c r="N1082" s="125"/>
      <c r="O1082" s="125"/>
      <c r="P1082" s="128"/>
      <c r="Q1082" s="128"/>
    </row>
    <row r="1083" spans="2:17" s="85" customFormat="1" thickBot="1" x14ac:dyDescent="0.4">
      <c r="B1083" s="77"/>
      <c r="C1083" s="138"/>
      <c r="D1083" s="77"/>
      <c r="E1083" s="125"/>
      <c r="F1083" s="128"/>
      <c r="G1083" s="128"/>
      <c r="H1083" s="128"/>
      <c r="I1083" s="128"/>
      <c r="J1083" s="128"/>
      <c r="K1083" s="128"/>
      <c r="L1083" s="128"/>
      <c r="M1083" s="128"/>
      <c r="N1083" s="125"/>
      <c r="O1083" s="125"/>
      <c r="P1083" s="128"/>
      <c r="Q1083" s="128"/>
    </row>
    <row r="1084" spans="2:17" s="85" customFormat="1" thickBot="1" x14ac:dyDescent="0.4">
      <c r="B1084" s="77"/>
      <c r="C1084" s="138"/>
      <c r="D1084" s="77"/>
      <c r="E1084" s="125"/>
      <c r="F1084" s="128"/>
      <c r="G1084" s="128"/>
      <c r="H1084" s="128"/>
      <c r="I1084" s="128"/>
      <c r="J1084" s="128"/>
      <c r="K1084" s="128"/>
      <c r="L1084" s="128"/>
      <c r="M1084" s="128"/>
      <c r="N1084" s="125"/>
      <c r="O1084" s="125"/>
      <c r="P1084" s="128"/>
      <c r="Q1084" s="128"/>
    </row>
    <row r="1085" spans="2:17" s="85" customFormat="1" thickBot="1" x14ac:dyDescent="0.4">
      <c r="B1085" s="77"/>
      <c r="C1085" s="138"/>
      <c r="D1085" s="77"/>
      <c r="E1085" s="125"/>
      <c r="F1085" s="128"/>
      <c r="G1085" s="128"/>
      <c r="H1085" s="128"/>
      <c r="I1085" s="128"/>
      <c r="J1085" s="128"/>
      <c r="K1085" s="128"/>
      <c r="L1085" s="128"/>
      <c r="M1085" s="128"/>
      <c r="N1085" s="125"/>
      <c r="O1085" s="125"/>
      <c r="P1085" s="128"/>
      <c r="Q1085" s="128"/>
    </row>
    <row r="1086" spans="2:17" s="85" customFormat="1" thickBot="1" x14ac:dyDescent="0.4">
      <c r="B1086" s="77"/>
      <c r="C1086" s="138"/>
      <c r="D1086" s="77"/>
      <c r="E1086" s="125"/>
      <c r="F1086" s="128"/>
      <c r="G1086" s="128"/>
      <c r="H1086" s="128"/>
      <c r="I1086" s="128"/>
      <c r="J1086" s="128"/>
      <c r="K1086" s="128"/>
      <c r="L1086" s="128"/>
      <c r="M1086" s="128"/>
      <c r="N1086" s="125"/>
      <c r="O1086" s="125"/>
      <c r="P1086" s="128"/>
      <c r="Q1086" s="128"/>
    </row>
    <row r="1087" spans="2:17" s="85" customFormat="1" thickBot="1" x14ac:dyDescent="0.4">
      <c r="B1087" s="77"/>
      <c r="C1087" s="138"/>
      <c r="D1087" s="77"/>
      <c r="E1087" s="125"/>
      <c r="F1087" s="128"/>
      <c r="G1087" s="128"/>
      <c r="H1087" s="128"/>
      <c r="I1087" s="128"/>
      <c r="J1087" s="128"/>
      <c r="K1087" s="128"/>
      <c r="L1087" s="128"/>
      <c r="M1087" s="128"/>
      <c r="N1087" s="125"/>
      <c r="O1087" s="125"/>
      <c r="P1087" s="128"/>
      <c r="Q1087" s="128"/>
    </row>
    <row r="1088" spans="2:17" s="85" customFormat="1" thickBot="1" x14ac:dyDescent="0.4">
      <c r="B1088" s="77"/>
      <c r="C1088" s="138"/>
      <c r="D1088" s="77"/>
      <c r="E1088" s="125"/>
      <c r="F1088" s="128"/>
      <c r="G1088" s="128"/>
      <c r="H1088" s="128"/>
      <c r="I1088" s="128"/>
      <c r="J1088" s="128"/>
      <c r="K1088" s="128"/>
      <c r="L1088" s="128"/>
      <c r="M1088" s="128"/>
      <c r="N1088" s="125"/>
      <c r="O1088" s="125"/>
      <c r="P1088" s="128"/>
      <c r="Q1088" s="128"/>
    </row>
    <row r="1089" spans="2:17" s="85" customFormat="1" thickBot="1" x14ac:dyDescent="0.4">
      <c r="B1089" s="77"/>
      <c r="C1089" s="138"/>
      <c r="D1089" s="77"/>
      <c r="E1089" s="125"/>
      <c r="F1089" s="128"/>
      <c r="G1089" s="128"/>
      <c r="H1089" s="128"/>
      <c r="I1089" s="128"/>
      <c r="J1089" s="128"/>
      <c r="K1089" s="128"/>
      <c r="L1089" s="128"/>
      <c r="M1089" s="128"/>
      <c r="N1089" s="125"/>
      <c r="O1089" s="125"/>
      <c r="P1089" s="128"/>
      <c r="Q1089" s="128"/>
    </row>
    <row r="1090" spans="2:17" s="85" customFormat="1" thickBot="1" x14ac:dyDescent="0.4">
      <c r="B1090" s="77"/>
      <c r="C1090" s="138"/>
      <c r="D1090" s="77"/>
      <c r="E1090" s="125"/>
      <c r="F1090" s="128"/>
      <c r="G1090" s="128"/>
      <c r="H1090" s="128"/>
      <c r="I1090" s="128"/>
      <c r="J1090" s="128"/>
      <c r="K1090" s="128"/>
      <c r="L1090" s="128"/>
      <c r="M1090" s="128"/>
      <c r="N1090" s="125"/>
      <c r="O1090" s="125"/>
      <c r="P1090" s="128"/>
      <c r="Q1090" s="128"/>
    </row>
    <row r="1091" spans="2:17" s="85" customFormat="1" thickBot="1" x14ac:dyDescent="0.4">
      <c r="B1091" s="77"/>
      <c r="C1091" s="138"/>
      <c r="D1091" s="77"/>
      <c r="E1091" s="125"/>
      <c r="F1091" s="128"/>
      <c r="G1091" s="128"/>
      <c r="H1091" s="128"/>
      <c r="I1091" s="128"/>
      <c r="J1091" s="128"/>
      <c r="K1091" s="128"/>
      <c r="L1091" s="128"/>
      <c r="M1091" s="128"/>
      <c r="N1091" s="125"/>
      <c r="O1091" s="125"/>
      <c r="P1091" s="128"/>
      <c r="Q1091" s="128"/>
    </row>
    <row r="1092" spans="2:17" s="85" customFormat="1" thickBot="1" x14ac:dyDescent="0.4">
      <c r="B1092" s="77"/>
      <c r="C1092" s="138"/>
      <c r="D1092" s="77"/>
      <c r="E1092" s="125"/>
      <c r="F1092" s="128"/>
      <c r="G1092" s="128"/>
      <c r="H1092" s="128"/>
      <c r="I1092" s="128"/>
      <c r="J1092" s="128"/>
      <c r="K1092" s="128"/>
      <c r="L1092" s="128"/>
      <c r="M1092" s="128"/>
      <c r="N1092" s="125"/>
      <c r="O1092" s="125"/>
      <c r="P1092" s="128"/>
      <c r="Q1092" s="128"/>
    </row>
    <row r="1093" spans="2:17" s="85" customFormat="1" thickBot="1" x14ac:dyDescent="0.4">
      <c r="B1093" s="77"/>
      <c r="C1093" s="138"/>
      <c r="D1093" s="77"/>
      <c r="E1093" s="125"/>
      <c r="F1093" s="128"/>
      <c r="G1093" s="128"/>
      <c r="H1093" s="128"/>
      <c r="I1093" s="128"/>
      <c r="J1093" s="128"/>
      <c r="K1093" s="128"/>
      <c r="L1093" s="128"/>
      <c r="M1093" s="128"/>
      <c r="N1093" s="125"/>
      <c r="O1093" s="125"/>
      <c r="P1093" s="128"/>
      <c r="Q1093" s="128"/>
    </row>
    <row r="1094" spans="2:17" s="85" customFormat="1" thickBot="1" x14ac:dyDescent="0.4">
      <c r="B1094" s="77"/>
      <c r="C1094" s="138"/>
      <c r="D1094" s="77"/>
      <c r="E1094" s="125"/>
      <c r="F1094" s="128"/>
      <c r="G1094" s="128"/>
      <c r="H1094" s="128"/>
      <c r="I1094" s="128"/>
      <c r="J1094" s="128"/>
      <c r="K1094" s="128"/>
      <c r="L1094" s="128"/>
      <c r="M1094" s="128"/>
      <c r="N1094" s="125"/>
      <c r="O1094" s="125"/>
      <c r="P1094" s="128"/>
      <c r="Q1094" s="128"/>
    </row>
    <row r="1095" spans="2:17" ht="10" x14ac:dyDescent="0.35"/>
    <row r="1096" spans="2:17" ht="10" x14ac:dyDescent="0.35"/>
    <row r="1097" spans="2:17" ht="10" x14ac:dyDescent="0.35"/>
    <row r="1098" spans="2:17" ht="10" x14ac:dyDescent="0.35"/>
    <row r="1099" spans="2:17" ht="10" x14ac:dyDescent="0.35"/>
    <row r="1100" spans="2:17" ht="10" x14ac:dyDescent="0.35"/>
    <row r="1101" spans="2:17" ht="10" x14ac:dyDescent="0.35"/>
    <row r="1102" spans="2:17" ht="10" x14ac:dyDescent="0.35"/>
    <row r="1103" spans="2:17" ht="10" x14ac:dyDescent="0.35"/>
    <row r="1104" spans="2:17" ht="10" x14ac:dyDescent="0.35"/>
    <row r="1105" ht="10" x14ac:dyDescent="0.35"/>
    <row r="1106" ht="10" x14ac:dyDescent="0.35"/>
    <row r="1107" ht="10" x14ac:dyDescent="0.35"/>
    <row r="1108" ht="10" x14ac:dyDescent="0.35"/>
    <row r="1109" ht="10" x14ac:dyDescent="0.35"/>
    <row r="1110" ht="10" x14ac:dyDescent="0.35"/>
    <row r="1111" ht="10" x14ac:dyDescent="0.35"/>
    <row r="1112" ht="10" x14ac:dyDescent="0.35"/>
    <row r="1113" ht="10" x14ac:dyDescent="0.35"/>
    <row r="1114" ht="10" x14ac:dyDescent="0.35"/>
    <row r="1115" ht="10" x14ac:dyDescent="0.35"/>
    <row r="1116" ht="10" x14ac:dyDescent="0.35"/>
    <row r="1117" ht="10" x14ac:dyDescent="0.35"/>
    <row r="1118" ht="10" x14ac:dyDescent="0.35"/>
    <row r="1119" ht="10" x14ac:dyDescent="0.35"/>
  </sheetData>
  <sheetProtection algorithmName="SHA-512" hashValue="Tl7R82hgtg4mYw/lq0sYDIauqGuIDdp8GUAUE7hY5L1ByyWT8AO4FH+WvtbX/7ydvNgyMzXUB1gpKV8g9AuoWg==" saltValue="qrCIS+gynAbLe/eJsmcTIA==" spinCount="100000" sheet="1" selectLockedCells="1"/>
  <mergeCells count="6035">
    <mergeCell ref="C1:K2"/>
    <mergeCell ref="M1:Q2"/>
    <mergeCell ref="R1:R2"/>
    <mergeCell ref="N8:O8"/>
    <mergeCell ref="P8:Q8"/>
    <mergeCell ref="F9:G9"/>
    <mergeCell ref="H9:I9"/>
    <mergeCell ref="J9:K9"/>
    <mergeCell ref="L9:M9"/>
    <mergeCell ref="N9:O9"/>
    <mergeCell ref="P9:Q9"/>
    <mergeCell ref="C8:C9"/>
    <mergeCell ref="E8:E9"/>
    <mergeCell ref="F8:G8"/>
    <mergeCell ref="H8:I8"/>
    <mergeCell ref="J8:K8"/>
    <mergeCell ref="L8:M8"/>
    <mergeCell ref="C4:R4"/>
    <mergeCell ref="C5:R5"/>
    <mergeCell ref="C6:R6"/>
    <mergeCell ref="F7:K7"/>
    <mergeCell ref="L7:O7"/>
    <mergeCell ref="P7:Q7"/>
    <mergeCell ref="F12:G12"/>
    <mergeCell ref="H12:I12"/>
    <mergeCell ref="J12:K12"/>
    <mergeCell ref="L12:M12"/>
    <mergeCell ref="N12:O12"/>
    <mergeCell ref="P12:Q12"/>
    <mergeCell ref="F11:G11"/>
    <mergeCell ref="H11:I11"/>
    <mergeCell ref="J11:K11"/>
    <mergeCell ref="L11:M11"/>
    <mergeCell ref="N11:O11"/>
    <mergeCell ref="P11:Q11"/>
    <mergeCell ref="F10:G10"/>
    <mergeCell ref="H10:I10"/>
    <mergeCell ref="J10:K10"/>
    <mergeCell ref="L10:M10"/>
    <mergeCell ref="N10:O10"/>
    <mergeCell ref="P10:Q10"/>
    <mergeCell ref="F15:G15"/>
    <mergeCell ref="H15:I15"/>
    <mergeCell ref="J15:K15"/>
    <mergeCell ref="L15:M15"/>
    <mergeCell ref="N15:O15"/>
    <mergeCell ref="P15:Q15"/>
    <mergeCell ref="F14:G14"/>
    <mergeCell ref="H14:I14"/>
    <mergeCell ref="J14:K14"/>
    <mergeCell ref="L14:M14"/>
    <mergeCell ref="N14:O14"/>
    <mergeCell ref="P14:Q14"/>
    <mergeCell ref="F13:G13"/>
    <mergeCell ref="H13:I13"/>
    <mergeCell ref="J13:K13"/>
    <mergeCell ref="L13:M13"/>
    <mergeCell ref="N13:O13"/>
    <mergeCell ref="P13:Q13"/>
    <mergeCell ref="F18:G18"/>
    <mergeCell ref="H18:I18"/>
    <mergeCell ref="J18:K18"/>
    <mergeCell ref="L18:M18"/>
    <mergeCell ref="N18:O18"/>
    <mergeCell ref="P18:Q18"/>
    <mergeCell ref="F17:G17"/>
    <mergeCell ref="H17:I17"/>
    <mergeCell ref="J17:K17"/>
    <mergeCell ref="L17:M17"/>
    <mergeCell ref="N17:O17"/>
    <mergeCell ref="P17:Q17"/>
    <mergeCell ref="F16:G16"/>
    <mergeCell ref="H16:I16"/>
    <mergeCell ref="J16:K16"/>
    <mergeCell ref="L16:M16"/>
    <mergeCell ref="N16:O16"/>
    <mergeCell ref="P16:Q16"/>
    <mergeCell ref="F21:G21"/>
    <mergeCell ref="H21:I21"/>
    <mergeCell ref="J21:K21"/>
    <mergeCell ref="L21:M21"/>
    <mergeCell ref="N21:O21"/>
    <mergeCell ref="P21:Q21"/>
    <mergeCell ref="F20:G20"/>
    <mergeCell ref="H20:I20"/>
    <mergeCell ref="J20:K20"/>
    <mergeCell ref="L20:M20"/>
    <mergeCell ref="N20:O20"/>
    <mergeCell ref="P20:Q20"/>
    <mergeCell ref="F19:G19"/>
    <mergeCell ref="H19:I19"/>
    <mergeCell ref="J19:K19"/>
    <mergeCell ref="L19:M19"/>
    <mergeCell ref="N19:O19"/>
    <mergeCell ref="P19:Q19"/>
    <mergeCell ref="F24:G24"/>
    <mergeCell ref="H24:I24"/>
    <mergeCell ref="J24:K24"/>
    <mergeCell ref="L24:M24"/>
    <mergeCell ref="N24:O24"/>
    <mergeCell ref="P24:Q24"/>
    <mergeCell ref="F23:G23"/>
    <mergeCell ref="H23:I23"/>
    <mergeCell ref="J23:K23"/>
    <mergeCell ref="L23:M23"/>
    <mergeCell ref="N23:O23"/>
    <mergeCell ref="P23:Q23"/>
    <mergeCell ref="F22:G22"/>
    <mergeCell ref="H22:I22"/>
    <mergeCell ref="J22:K22"/>
    <mergeCell ref="L22:M22"/>
    <mergeCell ref="N22:O22"/>
    <mergeCell ref="P22:Q22"/>
    <mergeCell ref="F27:G27"/>
    <mergeCell ref="H27:I27"/>
    <mergeCell ref="J27:K27"/>
    <mergeCell ref="L27:M27"/>
    <mergeCell ref="N27:O27"/>
    <mergeCell ref="P27:Q27"/>
    <mergeCell ref="F26:G26"/>
    <mergeCell ref="H26:I26"/>
    <mergeCell ref="J26:K26"/>
    <mergeCell ref="L26:M26"/>
    <mergeCell ref="N26:O26"/>
    <mergeCell ref="P26:Q26"/>
    <mergeCell ref="F25:G25"/>
    <mergeCell ref="H25:I25"/>
    <mergeCell ref="J25:K25"/>
    <mergeCell ref="L25:M25"/>
    <mergeCell ref="N25:O25"/>
    <mergeCell ref="P25:Q25"/>
    <mergeCell ref="F30:G30"/>
    <mergeCell ref="H30:I30"/>
    <mergeCell ref="J30:K30"/>
    <mergeCell ref="L30:M30"/>
    <mergeCell ref="N30:O30"/>
    <mergeCell ref="P30:Q30"/>
    <mergeCell ref="F29:G29"/>
    <mergeCell ref="H29:I29"/>
    <mergeCell ref="J29:K29"/>
    <mergeCell ref="L29:M29"/>
    <mergeCell ref="N29:O29"/>
    <mergeCell ref="P29:Q29"/>
    <mergeCell ref="F28:G28"/>
    <mergeCell ref="H28:I28"/>
    <mergeCell ref="J28:K28"/>
    <mergeCell ref="L28:M28"/>
    <mergeCell ref="N28:O28"/>
    <mergeCell ref="P28:Q28"/>
    <mergeCell ref="F33:G33"/>
    <mergeCell ref="H33:I33"/>
    <mergeCell ref="J33:K33"/>
    <mergeCell ref="L33:M33"/>
    <mergeCell ref="N33:O33"/>
    <mergeCell ref="P33:Q33"/>
    <mergeCell ref="F32:G32"/>
    <mergeCell ref="H32:I32"/>
    <mergeCell ref="J32:K32"/>
    <mergeCell ref="L32:M32"/>
    <mergeCell ref="N32:O32"/>
    <mergeCell ref="P32:Q32"/>
    <mergeCell ref="F31:G31"/>
    <mergeCell ref="H31:I31"/>
    <mergeCell ref="J31:K31"/>
    <mergeCell ref="L31:M31"/>
    <mergeCell ref="N31:O31"/>
    <mergeCell ref="P31:Q31"/>
    <mergeCell ref="F36:G36"/>
    <mergeCell ref="H36:I36"/>
    <mergeCell ref="J36:K36"/>
    <mergeCell ref="L36:M36"/>
    <mergeCell ref="N36:O36"/>
    <mergeCell ref="P36:Q36"/>
    <mergeCell ref="F35:G35"/>
    <mergeCell ref="H35:I35"/>
    <mergeCell ref="J35:K35"/>
    <mergeCell ref="L35:M35"/>
    <mergeCell ref="N35:O35"/>
    <mergeCell ref="P35:Q35"/>
    <mergeCell ref="F34:G34"/>
    <mergeCell ref="H34:I34"/>
    <mergeCell ref="J34:K34"/>
    <mergeCell ref="L34:M34"/>
    <mergeCell ref="N34:O34"/>
    <mergeCell ref="P34:Q34"/>
    <mergeCell ref="F39:G39"/>
    <mergeCell ref="H39:I39"/>
    <mergeCell ref="J39:K39"/>
    <mergeCell ref="L39:M39"/>
    <mergeCell ref="N39:O39"/>
    <mergeCell ref="P39:Q39"/>
    <mergeCell ref="F38:G38"/>
    <mergeCell ref="H38:I38"/>
    <mergeCell ref="J38:K38"/>
    <mergeCell ref="L38:M38"/>
    <mergeCell ref="N38:O38"/>
    <mergeCell ref="P38:Q38"/>
    <mergeCell ref="F37:G37"/>
    <mergeCell ref="H37:I37"/>
    <mergeCell ref="J37:K37"/>
    <mergeCell ref="L37:M37"/>
    <mergeCell ref="N37:O37"/>
    <mergeCell ref="P37:Q37"/>
    <mergeCell ref="F42:G42"/>
    <mergeCell ref="H42:I42"/>
    <mergeCell ref="J42:K42"/>
    <mergeCell ref="L42:M42"/>
    <mergeCell ref="N42:O42"/>
    <mergeCell ref="P42:Q42"/>
    <mergeCell ref="F41:G41"/>
    <mergeCell ref="H41:I41"/>
    <mergeCell ref="J41:K41"/>
    <mergeCell ref="L41:M41"/>
    <mergeCell ref="N41:O41"/>
    <mergeCell ref="P41:Q41"/>
    <mergeCell ref="F40:G40"/>
    <mergeCell ref="H40:I40"/>
    <mergeCell ref="J40:K40"/>
    <mergeCell ref="L40:M40"/>
    <mergeCell ref="N40:O40"/>
    <mergeCell ref="P40:Q40"/>
    <mergeCell ref="F45:G45"/>
    <mergeCell ref="H45:I45"/>
    <mergeCell ref="J45:K45"/>
    <mergeCell ref="L45:M45"/>
    <mergeCell ref="N45:O45"/>
    <mergeCell ref="P45:Q45"/>
    <mergeCell ref="F44:G44"/>
    <mergeCell ref="H44:I44"/>
    <mergeCell ref="J44:K44"/>
    <mergeCell ref="L44:M44"/>
    <mergeCell ref="N44:O44"/>
    <mergeCell ref="P44:Q44"/>
    <mergeCell ref="F43:G43"/>
    <mergeCell ref="H43:I43"/>
    <mergeCell ref="J43:K43"/>
    <mergeCell ref="L43:M43"/>
    <mergeCell ref="N43:O43"/>
    <mergeCell ref="P43:Q43"/>
    <mergeCell ref="F48:G48"/>
    <mergeCell ref="H48:I48"/>
    <mergeCell ref="J48:K48"/>
    <mergeCell ref="L48:M48"/>
    <mergeCell ref="N48:O48"/>
    <mergeCell ref="P48:Q48"/>
    <mergeCell ref="F47:G47"/>
    <mergeCell ref="H47:I47"/>
    <mergeCell ref="J47:K47"/>
    <mergeCell ref="L47:M47"/>
    <mergeCell ref="N47:O47"/>
    <mergeCell ref="P47:Q47"/>
    <mergeCell ref="F46:G46"/>
    <mergeCell ref="H46:I46"/>
    <mergeCell ref="J46:K46"/>
    <mergeCell ref="L46:M46"/>
    <mergeCell ref="N46:O46"/>
    <mergeCell ref="P46:Q46"/>
    <mergeCell ref="F51:G51"/>
    <mergeCell ref="H51:I51"/>
    <mergeCell ref="J51:K51"/>
    <mergeCell ref="L51:M51"/>
    <mergeCell ref="N51:O51"/>
    <mergeCell ref="P51:Q51"/>
    <mergeCell ref="F50:G50"/>
    <mergeCell ref="H50:I50"/>
    <mergeCell ref="J50:K50"/>
    <mergeCell ref="L50:M50"/>
    <mergeCell ref="N50:O50"/>
    <mergeCell ref="P50:Q50"/>
    <mergeCell ref="F49:G49"/>
    <mergeCell ref="H49:I49"/>
    <mergeCell ref="J49:K49"/>
    <mergeCell ref="L49:M49"/>
    <mergeCell ref="N49:O49"/>
    <mergeCell ref="P49:Q49"/>
    <mergeCell ref="F54:G54"/>
    <mergeCell ref="H54:I54"/>
    <mergeCell ref="J54:K54"/>
    <mergeCell ref="L54:M54"/>
    <mergeCell ref="N54:O54"/>
    <mergeCell ref="P54:Q54"/>
    <mergeCell ref="F53:G53"/>
    <mergeCell ref="H53:I53"/>
    <mergeCell ref="J53:K53"/>
    <mergeCell ref="L53:M53"/>
    <mergeCell ref="N53:O53"/>
    <mergeCell ref="P53:Q53"/>
    <mergeCell ref="F52:G52"/>
    <mergeCell ref="H52:I52"/>
    <mergeCell ref="J52:K52"/>
    <mergeCell ref="L52:M52"/>
    <mergeCell ref="N52:O52"/>
    <mergeCell ref="P52:Q52"/>
    <mergeCell ref="F57:G57"/>
    <mergeCell ref="H57:I57"/>
    <mergeCell ref="J57:K57"/>
    <mergeCell ref="L57:M57"/>
    <mergeCell ref="N57:O57"/>
    <mergeCell ref="P57:Q57"/>
    <mergeCell ref="F56:G56"/>
    <mergeCell ref="H56:I56"/>
    <mergeCell ref="J56:K56"/>
    <mergeCell ref="L56:M56"/>
    <mergeCell ref="N56:O56"/>
    <mergeCell ref="P56:Q56"/>
    <mergeCell ref="F55:G55"/>
    <mergeCell ref="H55:I55"/>
    <mergeCell ref="J55:K55"/>
    <mergeCell ref="L55:M55"/>
    <mergeCell ref="N55:O55"/>
    <mergeCell ref="P55:Q55"/>
    <mergeCell ref="F60:G60"/>
    <mergeCell ref="H60:I60"/>
    <mergeCell ref="J60:K60"/>
    <mergeCell ref="L60:M60"/>
    <mergeCell ref="N60:O60"/>
    <mergeCell ref="P60:Q60"/>
    <mergeCell ref="F59:G59"/>
    <mergeCell ref="H59:I59"/>
    <mergeCell ref="J59:K59"/>
    <mergeCell ref="L59:M59"/>
    <mergeCell ref="N59:O59"/>
    <mergeCell ref="P59:Q59"/>
    <mergeCell ref="F58:G58"/>
    <mergeCell ref="H58:I58"/>
    <mergeCell ref="J58:K58"/>
    <mergeCell ref="L58:M58"/>
    <mergeCell ref="N58:O58"/>
    <mergeCell ref="P58:Q58"/>
    <mergeCell ref="F63:G63"/>
    <mergeCell ref="H63:I63"/>
    <mergeCell ref="J63:K63"/>
    <mergeCell ref="L63:M63"/>
    <mergeCell ref="N63:O63"/>
    <mergeCell ref="P63:Q63"/>
    <mergeCell ref="F62:G62"/>
    <mergeCell ref="H62:I62"/>
    <mergeCell ref="J62:K62"/>
    <mergeCell ref="L62:M62"/>
    <mergeCell ref="N62:O62"/>
    <mergeCell ref="P62:Q62"/>
    <mergeCell ref="F61:G61"/>
    <mergeCell ref="H61:I61"/>
    <mergeCell ref="J61:K61"/>
    <mergeCell ref="L61:M61"/>
    <mergeCell ref="N61:O61"/>
    <mergeCell ref="P61:Q61"/>
    <mergeCell ref="F66:G66"/>
    <mergeCell ref="H66:I66"/>
    <mergeCell ref="J66:K66"/>
    <mergeCell ref="L66:M66"/>
    <mergeCell ref="N66:O66"/>
    <mergeCell ref="P66:Q66"/>
    <mergeCell ref="F65:G65"/>
    <mergeCell ref="H65:I65"/>
    <mergeCell ref="J65:K65"/>
    <mergeCell ref="L65:M65"/>
    <mergeCell ref="N65:O65"/>
    <mergeCell ref="P65:Q65"/>
    <mergeCell ref="F64:G64"/>
    <mergeCell ref="H64:I64"/>
    <mergeCell ref="J64:K64"/>
    <mergeCell ref="L64:M64"/>
    <mergeCell ref="N64:O64"/>
    <mergeCell ref="P64:Q64"/>
    <mergeCell ref="F69:G69"/>
    <mergeCell ref="H69:I69"/>
    <mergeCell ref="J69:K69"/>
    <mergeCell ref="L69:M69"/>
    <mergeCell ref="N69:O69"/>
    <mergeCell ref="P69:Q69"/>
    <mergeCell ref="F68:G68"/>
    <mergeCell ref="H68:I68"/>
    <mergeCell ref="J68:K68"/>
    <mergeCell ref="L68:M68"/>
    <mergeCell ref="N68:O68"/>
    <mergeCell ref="P68:Q68"/>
    <mergeCell ref="F67:G67"/>
    <mergeCell ref="H67:I67"/>
    <mergeCell ref="J67:K67"/>
    <mergeCell ref="L67:M67"/>
    <mergeCell ref="N67:O67"/>
    <mergeCell ref="P67:Q67"/>
    <mergeCell ref="F72:G72"/>
    <mergeCell ref="H72:I72"/>
    <mergeCell ref="J72:K72"/>
    <mergeCell ref="L72:M72"/>
    <mergeCell ref="N72:O72"/>
    <mergeCell ref="P72:Q72"/>
    <mergeCell ref="F71:G71"/>
    <mergeCell ref="H71:I71"/>
    <mergeCell ref="J71:K71"/>
    <mergeCell ref="L71:M71"/>
    <mergeCell ref="N71:O71"/>
    <mergeCell ref="P71:Q71"/>
    <mergeCell ref="F70:G70"/>
    <mergeCell ref="H70:I70"/>
    <mergeCell ref="J70:K70"/>
    <mergeCell ref="L70:M70"/>
    <mergeCell ref="N70:O70"/>
    <mergeCell ref="P70:Q70"/>
    <mergeCell ref="F75:G75"/>
    <mergeCell ref="H75:I75"/>
    <mergeCell ref="J75:K75"/>
    <mergeCell ref="L75:M75"/>
    <mergeCell ref="N75:O75"/>
    <mergeCell ref="P75:Q75"/>
    <mergeCell ref="F74:G74"/>
    <mergeCell ref="H74:I74"/>
    <mergeCell ref="J74:K74"/>
    <mergeCell ref="L74:M74"/>
    <mergeCell ref="N74:O74"/>
    <mergeCell ref="P74:Q74"/>
    <mergeCell ref="F73:G73"/>
    <mergeCell ref="H73:I73"/>
    <mergeCell ref="J73:K73"/>
    <mergeCell ref="L73:M73"/>
    <mergeCell ref="N73:O73"/>
    <mergeCell ref="P73:Q73"/>
    <mergeCell ref="F78:G78"/>
    <mergeCell ref="H78:I78"/>
    <mergeCell ref="J78:K78"/>
    <mergeCell ref="L78:M78"/>
    <mergeCell ref="N78:O78"/>
    <mergeCell ref="P78:Q78"/>
    <mergeCell ref="F77:G77"/>
    <mergeCell ref="H77:I77"/>
    <mergeCell ref="J77:K77"/>
    <mergeCell ref="L77:M77"/>
    <mergeCell ref="N77:O77"/>
    <mergeCell ref="P77:Q77"/>
    <mergeCell ref="F76:G76"/>
    <mergeCell ref="H76:I76"/>
    <mergeCell ref="J76:K76"/>
    <mergeCell ref="L76:M76"/>
    <mergeCell ref="N76:O76"/>
    <mergeCell ref="P76:Q76"/>
    <mergeCell ref="F81:G81"/>
    <mergeCell ref="H81:I81"/>
    <mergeCell ref="J81:K81"/>
    <mergeCell ref="L81:M81"/>
    <mergeCell ref="N81:O81"/>
    <mergeCell ref="P81:Q81"/>
    <mergeCell ref="F80:G80"/>
    <mergeCell ref="H80:I80"/>
    <mergeCell ref="J80:K80"/>
    <mergeCell ref="L80:M80"/>
    <mergeCell ref="N80:O80"/>
    <mergeCell ref="P80:Q80"/>
    <mergeCell ref="F79:G79"/>
    <mergeCell ref="H79:I79"/>
    <mergeCell ref="J79:K79"/>
    <mergeCell ref="L79:M79"/>
    <mergeCell ref="N79:O79"/>
    <mergeCell ref="P79:Q79"/>
    <mergeCell ref="F84:G84"/>
    <mergeCell ref="H84:I84"/>
    <mergeCell ref="J84:K84"/>
    <mergeCell ref="L84:M84"/>
    <mergeCell ref="N84:O84"/>
    <mergeCell ref="P84:Q84"/>
    <mergeCell ref="F83:G83"/>
    <mergeCell ref="H83:I83"/>
    <mergeCell ref="J83:K83"/>
    <mergeCell ref="L83:M83"/>
    <mergeCell ref="N83:O83"/>
    <mergeCell ref="P83:Q83"/>
    <mergeCell ref="F82:G82"/>
    <mergeCell ref="H82:I82"/>
    <mergeCell ref="J82:K82"/>
    <mergeCell ref="L82:M82"/>
    <mergeCell ref="N82:O82"/>
    <mergeCell ref="P82:Q82"/>
    <mergeCell ref="F87:G87"/>
    <mergeCell ref="H87:I87"/>
    <mergeCell ref="J87:K87"/>
    <mergeCell ref="L87:M87"/>
    <mergeCell ref="N87:O87"/>
    <mergeCell ref="P87:Q87"/>
    <mergeCell ref="F86:G86"/>
    <mergeCell ref="H86:I86"/>
    <mergeCell ref="J86:K86"/>
    <mergeCell ref="L86:M86"/>
    <mergeCell ref="N86:O86"/>
    <mergeCell ref="P86:Q86"/>
    <mergeCell ref="F85:G85"/>
    <mergeCell ref="H85:I85"/>
    <mergeCell ref="J85:K85"/>
    <mergeCell ref="L85:M85"/>
    <mergeCell ref="N85:O85"/>
    <mergeCell ref="P85:Q85"/>
    <mergeCell ref="F90:G90"/>
    <mergeCell ref="H90:I90"/>
    <mergeCell ref="J90:K90"/>
    <mergeCell ref="L90:M90"/>
    <mergeCell ref="N90:O90"/>
    <mergeCell ref="P90:Q90"/>
    <mergeCell ref="F89:G89"/>
    <mergeCell ref="H89:I89"/>
    <mergeCell ref="J89:K89"/>
    <mergeCell ref="L89:M89"/>
    <mergeCell ref="N89:O89"/>
    <mergeCell ref="P89:Q89"/>
    <mergeCell ref="F88:G88"/>
    <mergeCell ref="H88:I88"/>
    <mergeCell ref="J88:K88"/>
    <mergeCell ref="L88:M88"/>
    <mergeCell ref="N88:O88"/>
    <mergeCell ref="P88:Q88"/>
    <mergeCell ref="F93:G93"/>
    <mergeCell ref="H93:I93"/>
    <mergeCell ref="J93:K93"/>
    <mergeCell ref="L93:M93"/>
    <mergeCell ref="N93:O93"/>
    <mergeCell ref="P93:Q93"/>
    <mergeCell ref="F92:G92"/>
    <mergeCell ref="H92:I92"/>
    <mergeCell ref="J92:K92"/>
    <mergeCell ref="L92:M92"/>
    <mergeCell ref="N92:O92"/>
    <mergeCell ref="P92:Q92"/>
    <mergeCell ref="F91:G91"/>
    <mergeCell ref="H91:I91"/>
    <mergeCell ref="J91:K91"/>
    <mergeCell ref="L91:M91"/>
    <mergeCell ref="N91:O91"/>
    <mergeCell ref="P91:Q91"/>
    <mergeCell ref="F96:G96"/>
    <mergeCell ref="H96:I96"/>
    <mergeCell ref="J96:K96"/>
    <mergeCell ref="L96:M96"/>
    <mergeCell ref="N96:O96"/>
    <mergeCell ref="P96:Q96"/>
    <mergeCell ref="F95:G95"/>
    <mergeCell ref="H95:I95"/>
    <mergeCell ref="J95:K95"/>
    <mergeCell ref="L95:M95"/>
    <mergeCell ref="N95:O95"/>
    <mergeCell ref="P95:Q95"/>
    <mergeCell ref="F94:G94"/>
    <mergeCell ref="H94:I94"/>
    <mergeCell ref="J94:K94"/>
    <mergeCell ref="L94:M94"/>
    <mergeCell ref="N94:O94"/>
    <mergeCell ref="P94:Q94"/>
    <mergeCell ref="F99:G99"/>
    <mergeCell ref="H99:I99"/>
    <mergeCell ref="J99:K99"/>
    <mergeCell ref="L99:M99"/>
    <mergeCell ref="N99:O99"/>
    <mergeCell ref="P99:Q99"/>
    <mergeCell ref="F98:G98"/>
    <mergeCell ref="H98:I98"/>
    <mergeCell ref="J98:K98"/>
    <mergeCell ref="L98:M98"/>
    <mergeCell ref="N98:O98"/>
    <mergeCell ref="P98:Q98"/>
    <mergeCell ref="F97:G97"/>
    <mergeCell ref="H97:I97"/>
    <mergeCell ref="J97:K97"/>
    <mergeCell ref="L97:M97"/>
    <mergeCell ref="N97:O97"/>
    <mergeCell ref="P97:Q97"/>
    <mergeCell ref="F102:G102"/>
    <mergeCell ref="H102:I102"/>
    <mergeCell ref="J102:K102"/>
    <mergeCell ref="L102:M102"/>
    <mergeCell ref="N102:O102"/>
    <mergeCell ref="P102:Q102"/>
    <mergeCell ref="F101:G101"/>
    <mergeCell ref="H101:I101"/>
    <mergeCell ref="J101:K101"/>
    <mergeCell ref="L101:M101"/>
    <mergeCell ref="N101:O101"/>
    <mergeCell ref="P101:Q101"/>
    <mergeCell ref="F100:G100"/>
    <mergeCell ref="H100:I100"/>
    <mergeCell ref="J100:K100"/>
    <mergeCell ref="L100:M100"/>
    <mergeCell ref="N100:O100"/>
    <mergeCell ref="P100:Q100"/>
    <mergeCell ref="F105:G105"/>
    <mergeCell ref="H105:I105"/>
    <mergeCell ref="J105:K105"/>
    <mergeCell ref="L105:M105"/>
    <mergeCell ref="N105:O105"/>
    <mergeCell ref="P105:Q105"/>
    <mergeCell ref="F104:G104"/>
    <mergeCell ref="H104:I104"/>
    <mergeCell ref="J104:K104"/>
    <mergeCell ref="L104:M104"/>
    <mergeCell ref="N104:O104"/>
    <mergeCell ref="P104:Q104"/>
    <mergeCell ref="F103:G103"/>
    <mergeCell ref="H103:I103"/>
    <mergeCell ref="J103:K103"/>
    <mergeCell ref="L103:M103"/>
    <mergeCell ref="N103:O103"/>
    <mergeCell ref="P103:Q103"/>
    <mergeCell ref="F108:G108"/>
    <mergeCell ref="H108:I108"/>
    <mergeCell ref="J108:K108"/>
    <mergeCell ref="L108:M108"/>
    <mergeCell ref="N108:O108"/>
    <mergeCell ref="P108:Q108"/>
    <mergeCell ref="F107:G107"/>
    <mergeCell ref="H107:I107"/>
    <mergeCell ref="J107:K107"/>
    <mergeCell ref="L107:M107"/>
    <mergeCell ref="N107:O107"/>
    <mergeCell ref="P107:Q107"/>
    <mergeCell ref="F106:G106"/>
    <mergeCell ref="H106:I106"/>
    <mergeCell ref="J106:K106"/>
    <mergeCell ref="L106:M106"/>
    <mergeCell ref="N106:O106"/>
    <mergeCell ref="P106:Q106"/>
    <mergeCell ref="F111:G111"/>
    <mergeCell ref="H111:I111"/>
    <mergeCell ref="J111:K111"/>
    <mergeCell ref="L111:M111"/>
    <mergeCell ref="N111:O111"/>
    <mergeCell ref="P111:Q111"/>
    <mergeCell ref="F110:G110"/>
    <mergeCell ref="H110:I110"/>
    <mergeCell ref="J110:K110"/>
    <mergeCell ref="L110:M110"/>
    <mergeCell ref="N110:O110"/>
    <mergeCell ref="P110:Q110"/>
    <mergeCell ref="F109:G109"/>
    <mergeCell ref="H109:I109"/>
    <mergeCell ref="J109:K109"/>
    <mergeCell ref="L109:M109"/>
    <mergeCell ref="N109:O109"/>
    <mergeCell ref="P109:Q109"/>
    <mergeCell ref="F114:G114"/>
    <mergeCell ref="H114:I114"/>
    <mergeCell ref="J114:K114"/>
    <mergeCell ref="L114:M114"/>
    <mergeCell ref="N114:O114"/>
    <mergeCell ref="P114:Q114"/>
    <mergeCell ref="F113:G113"/>
    <mergeCell ref="H113:I113"/>
    <mergeCell ref="J113:K113"/>
    <mergeCell ref="L113:M113"/>
    <mergeCell ref="N113:O113"/>
    <mergeCell ref="P113:Q113"/>
    <mergeCell ref="F112:G112"/>
    <mergeCell ref="H112:I112"/>
    <mergeCell ref="J112:K112"/>
    <mergeCell ref="L112:M112"/>
    <mergeCell ref="N112:O112"/>
    <mergeCell ref="P112:Q112"/>
    <mergeCell ref="F117:G117"/>
    <mergeCell ref="H117:I117"/>
    <mergeCell ref="J117:K117"/>
    <mergeCell ref="L117:M117"/>
    <mergeCell ref="N117:O117"/>
    <mergeCell ref="P117:Q117"/>
    <mergeCell ref="F116:G116"/>
    <mergeCell ref="H116:I116"/>
    <mergeCell ref="J116:K116"/>
    <mergeCell ref="L116:M116"/>
    <mergeCell ref="N116:O116"/>
    <mergeCell ref="P116:Q116"/>
    <mergeCell ref="F115:G115"/>
    <mergeCell ref="H115:I115"/>
    <mergeCell ref="J115:K115"/>
    <mergeCell ref="L115:M115"/>
    <mergeCell ref="N115:O115"/>
    <mergeCell ref="P115:Q115"/>
    <mergeCell ref="F120:G120"/>
    <mergeCell ref="H120:I120"/>
    <mergeCell ref="J120:K120"/>
    <mergeCell ref="L120:M120"/>
    <mergeCell ref="N120:O120"/>
    <mergeCell ref="P120:Q120"/>
    <mergeCell ref="F119:G119"/>
    <mergeCell ref="H119:I119"/>
    <mergeCell ref="J119:K119"/>
    <mergeCell ref="L119:M119"/>
    <mergeCell ref="N119:O119"/>
    <mergeCell ref="P119:Q119"/>
    <mergeCell ref="F118:G118"/>
    <mergeCell ref="H118:I118"/>
    <mergeCell ref="J118:K118"/>
    <mergeCell ref="L118:M118"/>
    <mergeCell ref="N118:O118"/>
    <mergeCell ref="P118:Q118"/>
    <mergeCell ref="F123:G123"/>
    <mergeCell ref="H123:I123"/>
    <mergeCell ref="J123:K123"/>
    <mergeCell ref="L123:M123"/>
    <mergeCell ref="N123:O123"/>
    <mergeCell ref="P123:Q123"/>
    <mergeCell ref="F122:G122"/>
    <mergeCell ref="H122:I122"/>
    <mergeCell ref="J122:K122"/>
    <mergeCell ref="L122:M122"/>
    <mergeCell ref="N122:O122"/>
    <mergeCell ref="P122:Q122"/>
    <mergeCell ref="F121:G121"/>
    <mergeCell ref="H121:I121"/>
    <mergeCell ref="J121:K121"/>
    <mergeCell ref="L121:M121"/>
    <mergeCell ref="N121:O121"/>
    <mergeCell ref="P121:Q121"/>
    <mergeCell ref="F126:G126"/>
    <mergeCell ref="H126:I126"/>
    <mergeCell ref="J126:K126"/>
    <mergeCell ref="L126:M126"/>
    <mergeCell ref="N126:O126"/>
    <mergeCell ref="P126:Q126"/>
    <mergeCell ref="F125:G125"/>
    <mergeCell ref="H125:I125"/>
    <mergeCell ref="J125:K125"/>
    <mergeCell ref="L125:M125"/>
    <mergeCell ref="N125:O125"/>
    <mergeCell ref="P125:Q125"/>
    <mergeCell ref="F124:G124"/>
    <mergeCell ref="H124:I124"/>
    <mergeCell ref="J124:K124"/>
    <mergeCell ref="L124:M124"/>
    <mergeCell ref="N124:O124"/>
    <mergeCell ref="P124:Q124"/>
    <mergeCell ref="F129:G129"/>
    <mergeCell ref="H129:I129"/>
    <mergeCell ref="J129:K129"/>
    <mergeCell ref="L129:M129"/>
    <mergeCell ref="N129:O129"/>
    <mergeCell ref="P129:Q129"/>
    <mergeCell ref="F128:G128"/>
    <mergeCell ref="H128:I128"/>
    <mergeCell ref="J128:K128"/>
    <mergeCell ref="L128:M128"/>
    <mergeCell ref="N128:O128"/>
    <mergeCell ref="P128:Q128"/>
    <mergeCell ref="F127:G127"/>
    <mergeCell ref="H127:I127"/>
    <mergeCell ref="J127:K127"/>
    <mergeCell ref="L127:M127"/>
    <mergeCell ref="N127:O127"/>
    <mergeCell ref="P127:Q127"/>
    <mergeCell ref="F132:G132"/>
    <mergeCell ref="H132:I132"/>
    <mergeCell ref="J132:K132"/>
    <mergeCell ref="L132:M132"/>
    <mergeCell ref="N132:O132"/>
    <mergeCell ref="P132:Q132"/>
    <mergeCell ref="F131:G131"/>
    <mergeCell ref="H131:I131"/>
    <mergeCell ref="J131:K131"/>
    <mergeCell ref="L131:M131"/>
    <mergeCell ref="N131:O131"/>
    <mergeCell ref="P131:Q131"/>
    <mergeCell ref="F130:G130"/>
    <mergeCell ref="H130:I130"/>
    <mergeCell ref="J130:K130"/>
    <mergeCell ref="L130:M130"/>
    <mergeCell ref="N130:O130"/>
    <mergeCell ref="P130:Q130"/>
    <mergeCell ref="F135:G135"/>
    <mergeCell ref="H135:I135"/>
    <mergeCell ref="J135:K135"/>
    <mergeCell ref="L135:M135"/>
    <mergeCell ref="N135:O135"/>
    <mergeCell ref="P135:Q135"/>
    <mergeCell ref="F134:G134"/>
    <mergeCell ref="H134:I134"/>
    <mergeCell ref="J134:K134"/>
    <mergeCell ref="L134:M134"/>
    <mergeCell ref="N134:O134"/>
    <mergeCell ref="P134:Q134"/>
    <mergeCell ref="F133:G133"/>
    <mergeCell ref="H133:I133"/>
    <mergeCell ref="J133:K133"/>
    <mergeCell ref="L133:M133"/>
    <mergeCell ref="N133:O133"/>
    <mergeCell ref="P133:Q133"/>
    <mergeCell ref="F138:G138"/>
    <mergeCell ref="H138:I138"/>
    <mergeCell ref="J138:K138"/>
    <mergeCell ref="L138:M138"/>
    <mergeCell ref="N138:O138"/>
    <mergeCell ref="P138:Q138"/>
    <mergeCell ref="F137:G137"/>
    <mergeCell ref="H137:I137"/>
    <mergeCell ref="J137:K137"/>
    <mergeCell ref="L137:M137"/>
    <mergeCell ref="N137:O137"/>
    <mergeCell ref="P137:Q137"/>
    <mergeCell ref="F136:G136"/>
    <mergeCell ref="H136:I136"/>
    <mergeCell ref="J136:K136"/>
    <mergeCell ref="L136:M136"/>
    <mergeCell ref="N136:O136"/>
    <mergeCell ref="P136:Q136"/>
    <mergeCell ref="F141:G141"/>
    <mergeCell ref="H141:I141"/>
    <mergeCell ref="J141:K141"/>
    <mergeCell ref="L141:M141"/>
    <mergeCell ref="N141:O141"/>
    <mergeCell ref="P141:Q141"/>
    <mergeCell ref="F140:G140"/>
    <mergeCell ref="H140:I140"/>
    <mergeCell ref="J140:K140"/>
    <mergeCell ref="L140:M140"/>
    <mergeCell ref="N140:O140"/>
    <mergeCell ref="P140:Q140"/>
    <mergeCell ref="F139:G139"/>
    <mergeCell ref="H139:I139"/>
    <mergeCell ref="J139:K139"/>
    <mergeCell ref="L139:M139"/>
    <mergeCell ref="N139:O139"/>
    <mergeCell ref="P139:Q139"/>
    <mergeCell ref="F144:G144"/>
    <mergeCell ref="H144:I144"/>
    <mergeCell ref="J144:K144"/>
    <mergeCell ref="L144:M144"/>
    <mergeCell ref="N144:O144"/>
    <mergeCell ref="P144:Q144"/>
    <mergeCell ref="F143:G143"/>
    <mergeCell ref="H143:I143"/>
    <mergeCell ref="J143:K143"/>
    <mergeCell ref="L143:M143"/>
    <mergeCell ref="N143:O143"/>
    <mergeCell ref="P143:Q143"/>
    <mergeCell ref="F142:G142"/>
    <mergeCell ref="H142:I142"/>
    <mergeCell ref="J142:K142"/>
    <mergeCell ref="L142:M142"/>
    <mergeCell ref="N142:O142"/>
    <mergeCell ref="P142:Q142"/>
    <mergeCell ref="F147:G147"/>
    <mergeCell ref="H147:I147"/>
    <mergeCell ref="J147:K147"/>
    <mergeCell ref="L147:M147"/>
    <mergeCell ref="N147:O147"/>
    <mergeCell ref="P147:Q147"/>
    <mergeCell ref="F146:G146"/>
    <mergeCell ref="H146:I146"/>
    <mergeCell ref="J146:K146"/>
    <mergeCell ref="L146:M146"/>
    <mergeCell ref="N146:O146"/>
    <mergeCell ref="P146:Q146"/>
    <mergeCell ref="F145:G145"/>
    <mergeCell ref="H145:I145"/>
    <mergeCell ref="J145:K145"/>
    <mergeCell ref="L145:M145"/>
    <mergeCell ref="N145:O145"/>
    <mergeCell ref="P145:Q145"/>
    <mergeCell ref="F150:G150"/>
    <mergeCell ref="H150:I150"/>
    <mergeCell ref="J150:K150"/>
    <mergeCell ref="L150:M150"/>
    <mergeCell ref="N150:O150"/>
    <mergeCell ref="P150:Q150"/>
    <mergeCell ref="F149:G149"/>
    <mergeCell ref="H149:I149"/>
    <mergeCell ref="J149:K149"/>
    <mergeCell ref="L149:M149"/>
    <mergeCell ref="N149:O149"/>
    <mergeCell ref="P149:Q149"/>
    <mergeCell ref="F148:G148"/>
    <mergeCell ref="H148:I148"/>
    <mergeCell ref="J148:K148"/>
    <mergeCell ref="L148:M148"/>
    <mergeCell ref="N148:O148"/>
    <mergeCell ref="P148:Q148"/>
    <mergeCell ref="F153:G153"/>
    <mergeCell ref="H153:I153"/>
    <mergeCell ref="J153:K153"/>
    <mergeCell ref="L153:M153"/>
    <mergeCell ref="N153:O153"/>
    <mergeCell ref="P153:Q153"/>
    <mergeCell ref="F152:G152"/>
    <mergeCell ref="H152:I152"/>
    <mergeCell ref="J152:K152"/>
    <mergeCell ref="L152:M152"/>
    <mergeCell ref="N152:O152"/>
    <mergeCell ref="P152:Q152"/>
    <mergeCell ref="F151:G151"/>
    <mergeCell ref="H151:I151"/>
    <mergeCell ref="J151:K151"/>
    <mergeCell ref="L151:M151"/>
    <mergeCell ref="N151:O151"/>
    <mergeCell ref="P151:Q151"/>
    <mergeCell ref="F156:G156"/>
    <mergeCell ref="H156:I156"/>
    <mergeCell ref="J156:K156"/>
    <mergeCell ref="L156:M156"/>
    <mergeCell ref="N156:O156"/>
    <mergeCell ref="P156:Q156"/>
    <mergeCell ref="F155:G155"/>
    <mergeCell ref="H155:I155"/>
    <mergeCell ref="J155:K155"/>
    <mergeCell ref="L155:M155"/>
    <mergeCell ref="N155:O155"/>
    <mergeCell ref="P155:Q155"/>
    <mergeCell ref="F154:G154"/>
    <mergeCell ref="H154:I154"/>
    <mergeCell ref="J154:K154"/>
    <mergeCell ref="L154:M154"/>
    <mergeCell ref="N154:O154"/>
    <mergeCell ref="P154:Q154"/>
    <mergeCell ref="F159:G159"/>
    <mergeCell ref="H159:I159"/>
    <mergeCell ref="J159:K159"/>
    <mergeCell ref="L159:M159"/>
    <mergeCell ref="N159:O159"/>
    <mergeCell ref="P159:Q159"/>
    <mergeCell ref="F158:G158"/>
    <mergeCell ref="H158:I158"/>
    <mergeCell ref="J158:K158"/>
    <mergeCell ref="L158:M158"/>
    <mergeCell ref="N158:O158"/>
    <mergeCell ref="P158:Q158"/>
    <mergeCell ref="F157:G157"/>
    <mergeCell ref="H157:I157"/>
    <mergeCell ref="J157:K157"/>
    <mergeCell ref="L157:M157"/>
    <mergeCell ref="N157:O157"/>
    <mergeCell ref="P157:Q157"/>
    <mergeCell ref="F162:G162"/>
    <mergeCell ref="H162:I162"/>
    <mergeCell ref="J162:K162"/>
    <mergeCell ref="L162:M162"/>
    <mergeCell ref="N162:O162"/>
    <mergeCell ref="P162:Q162"/>
    <mergeCell ref="F161:G161"/>
    <mergeCell ref="H161:I161"/>
    <mergeCell ref="J161:K161"/>
    <mergeCell ref="L161:M161"/>
    <mergeCell ref="N161:O161"/>
    <mergeCell ref="P161:Q161"/>
    <mergeCell ref="F160:G160"/>
    <mergeCell ref="H160:I160"/>
    <mergeCell ref="J160:K160"/>
    <mergeCell ref="L160:M160"/>
    <mergeCell ref="N160:O160"/>
    <mergeCell ref="P160:Q160"/>
    <mergeCell ref="F165:G165"/>
    <mergeCell ref="H165:I165"/>
    <mergeCell ref="J165:K165"/>
    <mergeCell ref="L165:M165"/>
    <mergeCell ref="N165:O165"/>
    <mergeCell ref="P165:Q165"/>
    <mergeCell ref="F164:G164"/>
    <mergeCell ref="H164:I164"/>
    <mergeCell ref="J164:K164"/>
    <mergeCell ref="L164:M164"/>
    <mergeCell ref="N164:O164"/>
    <mergeCell ref="P164:Q164"/>
    <mergeCell ref="F163:G163"/>
    <mergeCell ref="H163:I163"/>
    <mergeCell ref="J163:K163"/>
    <mergeCell ref="L163:M163"/>
    <mergeCell ref="N163:O163"/>
    <mergeCell ref="P163:Q163"/>
    <mergeCell ref="F168:G168"/>
    <mergeCell ref="H168:I168"/>
    <mergeCell ref="J168:K168"/>
    <mergeCell ref="L168:M168"/>
    <mergeCell ref="N168:O168"/>
    <mergeCell ref="P168:Q168"/>
    <mergeCell ref="F167:G167"/>
    <mergeCell ref="H167:I167"/>
    <mergeCell ref="J167:K167"/>
    <mergeCell ref="L167:M167"/>
    <mergeCell ref="N167:O167"/>
    <mergeCell ref="P167:Q167"/>
    <mergeCell ref="F166:G166"/>
    <mergeCell ref="H166:I166"/>
    <mergeCell ref="J166:K166"/>
    <mergeCell ref="L166:M166"/>
    <mergeCell ref="N166:O166"/>
    <mergeCell ref="P166:Q166"/>
    <mergeCell ref="F171:G171"/>
    <mergeCell ref="H171:I171"/>
    <mergeCell ref="J171:K171"/>
    <mergeCell ref="L171:M171"/>
    <mergeCell ref="N171:O171"/>
    <mergeCell ref="P171:Q171"/>
    <mergeCell ref="F170:G170"/>
    <mergeCell ref="H170:I170"/>
    <mergeCell ref="J170:K170"/>
    <mergeCell ref="L170:M170"/>
    <mergeCell ref="N170:O170"/>
    <mergeCell ref="P170:Q170"/>
    <mergeCell ref="F169:G169"/>
    <mergeCell ref="H169:I169"/>
    <mergeCell ref="J169:K169"/>
    <mergeCell ref="L169:M169"/>
    <mergeCell ref="N169:O169"/>
    <mergeCell ref="P169:Q169"/>
    <mergeCell ref="F174:G174"/>
    <mergeCell ref="H174:I174"/>
    <mergeCell ref="J174:K174"/>
    <mergeCell ref="L174:M174"/>
    <mergeCell ref="N174:O174"/>
    <mergeCell ref="P174:Q174"/>
    <mergeCell ref="F173:G173"/>
    <mergeCell ref="H173:I173"/>
    <mergeCell ref="J173:K173"/>
    <mergeCell ref="L173:M173"/>
    <mergeCell ref="N173:O173"/>
    <mergeCell ref="P173:Q173"/>
    <mergeCell ref="F172:G172"/>
    <mergeCell ref="H172:I172"/>
    <mergeCell ref="J172:K172"/>
    <mergeCell ref="L172:M172"/>
    <mergeCell ref="N172:O172"/>
    <mergeCell ref="P172:Q172"/>
    <mergeCell ref="F177:G177"/>
    <mergeCell ref="H177:I177"/>
    <mergeCell ref="J177:K177"/>
    <mergeCell ref="L177:M177"/>
    <mergeCell ref="N177:O177"/>
    <mergeCell ref="P177:Q177"/>
    <mergeCell ref="F176:G176"/>
    <mergeCell ref="H176:I176"/>
    <mergeCell ref="J176:K176"/>
    <mergeCell ref="L176:M176"/>
    <mergeCell ref="N176:O176"/>
    <mergeCell ref="P176:Q176"/>
    <mergeCell ref="F175:G175"/>
    <mergeCell ref="H175:I175"/>
    <mergeCell ref="J175:K175"/>
    <mergeCell ref="L175:M175"/>
    <mergeCell ref="N175:O175"/>
    <mergeCell ref="P175:Q175"/>
    <mergeCell ref="F180:G180"/>
    <mergeCell ref="H180:I180"/>
    <mergeCell ref="J180:K180"/>
    <mergeCell ref="L180:M180"/>
    <mergeCell ref="N180:O180"/>
    <mergeCell ref="P180:Q180"/>
    <mergeCell ref="F179:G179"/>
    <mergeCell ref="H179:I179"/>
    <mergeCell ref="J179:K179"/>
    <mergeCell ref="L179:M179"/>
    <mergeCell ref="N179:O179"/>
    <mergeCell ref="P179:Q179"/>
    <mergeCell ref="F178:G178"/>
    <mergeCell ref="H178:I178"/>
    <mergeCell ref="J178:K178"/>
    <mergeCell ref="L178:M178"/>
    <mergeCell ref="N178:O178"/>
    <mergeCell ref="P178:Q178"/>
    <mergeCell ref="F183:G183"/>
    <mergeCell ref="H183:I183"/>
    <mergeCell ref="J183:K183"/>
    <mergeCell ref="L183:M183"/>
    <mergeCell ref="N183:O183"/>
    <mergeCell ref="P183:Q183"/>
    <mergeCell ref="F182:G182"/>
    <mergeCell ref="H182:I182"/>
    <mergeCell ref="J182:K182"/>
    <mergeCell ref="L182:M182"/>
    <mergeCell ref="N182:O182"/>
    <mergeCell ref="P182:Q182"/>
    <mergeCell ref="F181:G181"/>
    <mergeCell ref="H181:I181"/>
    <mergeCell ref="J181:K181"/>
    <mergeCell ref="L181:M181"/>
    <mergeCell ref="N181:O181"/>
    <mergeCell ref="P181:Q181"/>
    <mergeCell ref="F186:G186"/>
    <mergeCell ref="H186:I186"/>
    <mergeCell ref="J186:K186"/>
    <mergeCell ref="L186:M186"/>
    <mergeCell ref="N186:O186"/>
    <mergeCell ref="P186:Q186"/>
    <mergeCell ref="F185:G185"/>
    <mergeCell ref="H185:I185"/>
    <mergeCell ref="J185:K185"/>
    <mergeCell ref="L185:M185"/>
    <mergeCell ref="N185:O185"/>
    <mergeCell ref="P185:Q185"/>
    <mergeCell ref="F184:G184"/>
    <mergeCell ref="H184:I184"/>
    <mergeCell ref="J184:K184"/>
    <mergeCell ref="L184:M184"/>
    <mergeCell ref="N184:O184"/>
    <mergeCell ref="P184:Q184"/>
    <mergeCell ref="F189:G189"/>
    <mergeCell ref="H189:I189"/>
    <mergeCell ref="J189:K189"/>
    <mergeCell ref="L189:M189"/>
    <mergeCell ref="N189:O189"/>
    <mergeCell ref="P189:Q189"/>
    <mergeCell ref="F188:G188"/>
    <mergeCell ref="H188:I188"/>
    <mergeCell ref="J188:K188"/>
    <mergeCell ref="L188:M188"/>
    <mergeCell ref="N188:O188"/>
    <mergeCell ref="P188:Q188"/>
    <mergeCell ref="F187:G187"/>
    <mergeCell ref="H187:I187"/>
    <mergeCell ref="J187:K187"/>
    <mergeCell ref="L187:M187"/>
    <mergeCell ref="N187:O187"/>
    <mergeCell ref="P187:Q187"/>
    <mergeCell ref="F192:G192"/>
    <mergeCell ref="H192:I192"/>
    <mergeCell ref="J192:K192"/>
    <mergeCell ref="L192:M192"/>
    <mergeCell ref="N192:O192"/>
    <mergeCell ref="P192:Q192"/>
    <mergeCell ref="F191:G191"/>
    <mergeCell ref="H191:I191"/>
    <mergeCell ref="J191:K191"/>
    <mergeCell ref="L191:M191"/>
    <mergeCell ref="N191:O191"/>
    <mergeCell ref="P191:Q191"/>
    <mergeCell ref="F190:G190"/>
    <mergeCell ref="H190:I190"/>
    <mergeCell ref="J190:K190"/>
    <mergeCell ref="L190:M190"/>
    <mergeCell ref="N190:O190"/>
    <mergeCell ref="P190:Q190"/>
    <mergeCell ref="F195:G195"/>
    <mergeCell ref="H195:I195"/>
    <mergeCell ref="J195:K195"/>
    <mergeCell ref="L195:M195"/>
    <mergeCell ref="N195:O195"/>
    <mergeCell ref="P195:Q195"/>
    <mergeCell ref="F194:G194"/>
    <mergeCell ref="H194:I194"/>
    <mergeCell ref="J194:K194"/>
    <mergeCell ref="L194:M194"/>
    <mergeCell ref="N194:O194"/>
    <mergeCell ref="P194:Q194"/>
    <mergeCell ref="F193:G193"/>
    <mergeCell ref="H193:I193"/>
    <mergeCell ref="J193:K193"/>
    <mergeCell ref="L193:M193"/>
    <mergeCell ref="N193:O193"/>
    <mergeCell ref="P193:Q193"/>
    <mergeCell ref="F198:G198"/>
    <mergeCell ref="H198:I198"/>
    <mergeCell ref="J198:K198"/>
    <mergeCell ref="L198:M198"/>
    <mergeCell ref="N198:O198"/>
    <mergeCell ref="P198:Q198"/>
    <mergeCell ref="F197:G197"/>
    <mergeCell ref="H197:I197"/>
    <mergeCell ref="J197:K197"/>
    <mergeCell ref="L197:M197"/>
    <mergeCell ref="N197:O197"/>
    <mergeCell ref="P197:Q197"/>
    <mergeCell ref="F196:G196"/>
    <mergeCell ref="H196:I196"/>
    <mergeCell ref="J196:K196"/>
    <mergeCell ref="L196:M196"/>
    <mergeCell ref="N196:O196"/>
    <mergeCell ref="P196:Q196"/>
    <mergeCell ref="F201:G201"/>
    <mergeCell ref="H201:I201"/>
    <mergeCell ref="J201:K201"/>
    <mergeCell ref="L201:M201"/>
    <mergeCell ref="N201:O201"/>
    <mergeCell ref="P201:Q201"/>
    <mergeCell ref="F200:G200"/>
    <mergeCell ref="H200:I200"/>
    <mergeCell ref="J200:K200"/>
    <mergeCell ref="L200:M200"/>
    <mergeCell ref="N200:O200"/>
    <mergeCell ref="P200:Q200"/>
    <mergeCell ref="F199:G199"/>
    <mergeCell ref="H199:I199"/>
    <mergeCell ref="J199:K199"/>
    <mergeCell ref="L199:M199"/>
    <mergeCell ref="N199:O199"/>
    <mergeCell ref="P199:Q199"/>
    <mergeCell ref="F204:G204"/>
    <mergeCell ref="H204:I204"/>
    <mergeCell ref="J204:K204"/>
    <mergeCell ref="L204:M204"/>
    <mergeCell ref="N204:O204"/>
    <mergeCell ref="P204:Q204"/>
    <mergeCell ref="F203:G203"/>
    <mergeCell ref="H203:I203"/>
    <mergeCell ref="J203:K203"/>
    <mergeCell ref="L203:M203"/>
    <mergeCell ref="N203:O203"/>
    <mergeCell ref="P203:Q203"/>
    <mergeCell ref="F202:G202"/>
    <mergeCell ref="H202:I202"/>
    <mergeCell ref="J202:K202"/>
    <mergeCell ref="L202:M202"/>
    <mergeCell ref="N202:O202"/>
    <mergeCell ref="P202:Q202"/>
    <mergeCell ref="F207:G207"/>
    <mergeCell ref="H207:I207"/>
    <mergeCell ref="J207:K207"/>
    <mergeCell ref="L207:M207"/>
    <mergeCell ref="N207:O207"/>
    <mergeCell ref="P207:Q207"/>
    <mergeCell ref="F206:G206"/>
    <mergeCell ref="H206:I206"/>
    <mergeCell ref="J206:K206"/>
    <mergeCell ref="L206:M206"/>
    <mergeCell ref="N206:O206"/>
    <mergeCell ref="P206:Q206"/>
    <mergeCell ref="F205:G205"/>
    <mergeCell ref="H205:I205"/>
    <mergeCell ref="J205:K205"/>
    <mergeCell ref="L205:M205"/>
    <mergeCell ref="N205:O205"/>
    <mergeCell ref="P205:Q205"/>
    <mergeCell ref="F210:G210"/>
    <mergeCell ref="H210:I210"/>
    <mergeCell ref="J210:K210"/>
    <mergeCell ref="L210:M210"/>
    <mergeCell ref="N210:O210"/>
    <mergeCell ref="P210:Q210"/>
    <mergeCell ref="F209:G209"/>
    <mergeCell ref="H209:I209"/>
    <mergeCell ref="J209:K209"/>
    <mergeCell ref="L209:M209"/>
    <mergeCell ref="N209:O209"/>
    <mergeCell ref="P209:Q209"/>
    <mergeCell ref="F208:G208"/>
    <mergeCell ref="H208:I208"/>
    <mergeCell ref="J208:K208"/>
    <mergeCell ref="L208:M208"/>
    <mergeCell ref="N208:O208"/>
    <mergeCell ref="P208:Q208"/>
    <mergeCell ref="F213:G213"/>
    <mergeCell ref="H213:I213"/>
    <mergeCell ref="J213:K213"/>
    <mergeCell ref="L213:M213"/>
    <mergeCell ref="N213:O213"/>
    <mergeCell ref="P213:Q213"/>
    <mergeCell ref="F212:G212"/>
    <mergeCell ref="H212:I212"/>
    <mergeCell ref="J212:K212"/>
    <mergeCell ref="L212:M212"/>
    <mergeCell ref="N212:O212"/>
    <mergeCell ref="P212:Q212"/>
    <mergeCell ref="F211:G211"/>
    <mergeCell ref="H211:I211"/>
    <mergeCell ref="J211:K211"/>
    <mergeCell ref="L211:M211"/>
    <mergeCell ref="N211:O211"/>
    <mergeCell ref="P211:Q211"/>
    <mergeCell ref="F216:G216"/>
    <mergeCell ref="H216:I216"/>
    <mergeCell ref="J216:K216"/>
    <mergeCell ref="L216:M216"/>
    <mergeCell ref="N216:O216"/>
    <mergeCell ref="P216:Q216"/>
    <mergeCell ref="F215:G215"/>
    <mergeCell ref="H215:I215"/>
    <mergeCell ref="J215:K215"/>
    <mergeCell ref="L215:M215"/>
    <mergeCell ref="N215:O215"/>
    <mergeCell ref="P215:Q215"/>
    <mergeCell ref="F214:G214"/>
    <mergeCell ref="H214:I214"/>
    <mergeCell ref="J214:K214"/>
    <mergeCell ref="L214:M214"/>
    <mergeCell ref="N214:O214"/>
    <mergeCell ref="P214:Q214"/>
    <mergeCell ref="F219:G219"/>
    <mergeCell ref="H219:I219"/>
    <mergeCell ref="J219:K219"/>
    <mergeCell ref="L219:M219"/>
    <mergeCell ref="N219:O219"/>
    <mergeCell ref="P219:Q219"/>
    <mergeCell ref="F218:G218"/>
    <mergeCell ref="H218:I218"/>
    <mergeCell ref="J218:K218"/>
    <mergeCell ref="L218:M218"/>
    <mergeCell ref="N218:O218"/>
    <mergeCell ref="P218:Q218"/>
    <mergeCell ref="F217:G217"/>
    <mergeCell ref="H217:I217"/>
    <mergeCell ref="J217:K217"/>
    <mergeCell ref="L217:M217"/>
    <mergeCell ref="N217:O217"/>
    <mergeCell ref="P217:Q217"/>
    <mergeCell ref="F222:G222"/>
    <mergeCell ref="H222:I222"/>
    <mergeCell ref="J222:K222"/>
    <mergeCell ref="L222:M222"/>
    <mergeCell ref="N222:O222"/>
    <mergeCell ref="P222:Q222"/>
    <mergeCell ref="F221:G221"/>
    <mergeCell ref="H221:I221"/>
    <mergeCell ref="J221:K221"/>
    <mergeCell ref="L221:M221"/>
    <mergeCell ref="N221:O221"/>
    <mergeCell ref="P221:Q221"/>
    <mergeCell ref="F220:G220"/>
    <mergeCell ref="H220:I220"/>
    <mergeCell ref="J220:K220"/>
    <mergeCell ref="L220:M220"/>
    <mergeCell ref="N220:O220"/>
    <mergeCell ref="P220:Q220"/>
    <mergeCell ref="F225:G225"/>
    <mergeCell ref="H225:I225"/>
    <mergeCell ref="J225:K225"/>
    <mergeCell ref="L225:M225"/>
    <mergeCell ref="N225:O225"/>
    <mergeCell ref="P225:Q225"/>
    <mergeCell ref="F224:G224"/>
    <mergeCell ref="H224:I224"/>
    <mergeCell ref="J224:K224"/>
    <mergeCell ref="L224:M224"/>
    <mergeCell ref="N224:O224"/>
    <mergeCell ref="P224:Q224"/>
    <mergeCell ref="F223:G223"/>
    <mergeCell ref="H223:I223"/>
    <mergeCell ref="J223:K223"/>
    <mergeCell ref="L223:M223"/>
    <mergeCell ref="N223:O223"/>
    <mergeCell ref="P223:Q223"/>
    <mergeCell ref="F228:G228"/>
    <mergeCell ref="H228:I228"/>
    <mergeCell ref="J228:K228"/>
    <mergeCell ref="L228:M228"/>
    <mergeCell ref="N228:O228"/>
    <mergeCell ref="P228:Q228"/>
    <mergeCell ref="F227:G227"/>
    <mergeCell ref="H227:I227"/>
    <mergeCell ref="J227:K227"/>
    <mergeCell ref="L227:M227"/>
    <mergeCell ref="N227:O227"/>
    <mergeCell ref="P227:Q227"/>
    <mergeCell ref="F226:G226"/>
    <mergeCell ref="H226:I226"/>
    <mergeCell ref="J226:K226"/>
    <mergeCell ref="L226:M226"/>
    <mergeCell ref="N226:O226"/>
    <mergeCell ref="P226:Q226"/>
    <mergeCell ref="F231:G231"/>
    <mergeCell ref="H231:I231"/>
    <mergeCell ref="J231:K231"/>
    <mergeCell ref="L231:M231"/>
    <mergeCell ref="N231:O231"/>
    <mergeCell ref="P231:Q231"/>
    <mergeCell ref="F230:G230"/>
    <mergeCell ref="H230:I230"/>
    <mergeCell ref="J230:K230"/>
    <mergeCell ref="L230:M230"/>
    <mergeCell ref="N230:O230"/>
    <mergeCell ref="P230:Q230"/>
    <mergeCell ref="F229:G229"/>
    <mergeCell ref="H229:I229"/>
    <mergeCell ref="J229:K229"/>
    <mergeCell ref="L229:M229"/>
    <mergeCell ref="N229:O229"/>
    <mergeCell ref="P229:Q229"/>
    <mergeCell ref="F234:G234"/>
    <mergeCell ref="H234:I234"/>
    <mergeCell ref="J234:K234"/>
    <mergeCell ref="L234:M234"/>
    <mergeCell ref="N234:O234"/>
    <mergeCell ref="P234:Q234"/>
    <mergeCell ref="F233:G233"/>
    <mergeCell ref="H233:I233"/>
    <mergeCell ref="J233:K233"/>
    <mergeCell ref="L233:M233"/>
    <mergeCell ref="N233:O233"/>
    <mergeCell ref="P233:Q233"/>
    <mergeCell ref="F232:G232"/>
    <mergeCell ref="H232:I232"/>
    <mergeCell ref="J232:K232"/>
    <mergeCell ref="L232:M232"/>
    <mergeCell ref="N232:O232"/>
    <mergeCell ref="P232:Q232"/>
    <mergeCell ref="F237:G237"/>
    <mergeCell ref="H237:I237"/>
    <mergeCell ref="J237:K237"/>
    <mergeCell ref="L237:M237"/>
    <mergeCell ref="N237:O237"/>
    <mergeCell ref="P237:Q237"/>
    <mergeCell ref="F236:G236"/>
    <mergeCell ref="H236:I236"/>
    <mergeCell ref="J236:K236"/>
    <mergeCell ref="L236:M236"/>
    <mergeCell ref="N236:O236"/>
    <mergeCell ref="P236:Q236"/>
    <mergeCell ref="F235:G235"/>
    <mergeCell ref="H235:I235"/>
    <mergeCell ref="J235:K235"/>
    <mergeCell ref="L235:M235"/>
    <mergeCell ref="N235:O235"/>
    <mergeCell ref="P235:Q235"/>
    <mergeCell ref="F240:G240"/>
    <mergeCell ref="H240:I240"/>
    <mergeCell ref="J240:K240"/>
    <mergeCell ref="L240:M240"/>
    <mergeCell ref="N240:O240"/>
    <mergeCell ref="P240:Q240"/>
    <mergeCell ref="F239:G239"/>
    <mergeCell ref="H239:I239"/>
    <mergeCell ref="J239:K239"/>
    <mergeCell ref="L239:M239"/>
    <mergeCell ref="N239:O239"/>
    <mergeCell ref="P239:Q239"/>
    <mergeCell ref="F238:G238"/>
    <mergeCell ref="H238:I238"/>
    <mergeCell ref="J238:K238"/>
    <mergeCell ref="L238:M238"/>
    <mergeCell ref="N238:O238"/>
    <mergeCell ref="P238:Q238"/>
    <mergeCell ref="F243:G243"/>
    <mergeCell ref="H243:I243"/>
    <mergeCell ref="J243:K243"/>
    <mergeCell ref="L243:M243"/>
    <mergeCell ref="N243:O243"/>
    <mergeCell ref="P243:Q243"/>
    <mergeCell ref="F242:G242"/>
    <mergeCell ref="H242:I242"/>
    <mergeCell ref="J242:K242"/>
    <mergeCell ref="L242:M242"/>
    <mergeCell ref="N242:O242"/>
    <mergeCell ref="P242:Q242"/>
    <mergeCell ref="F241:G241"/>
    <mergeCell ref="H241:I241"/>
    <mergeCell ref="J241:K241"/>
    <mergeCell ref="L241:M241"/>
    <mergeCell ref="N241:O241"/>
    <mergeCell ref="P241:Q241"/>
    <mergeCell ref="F246:G246"/>
    <mergeCell ref="H246:I246"/>
    <mergeCell ref="J246:K246"/>
    <mergeCell ref="L246:M246"/>
    <mergeCell ref="N246:O246"/>
    <mergeCell ref="P246:Q246"/>
    <mergeCell ref="F245:G245"/>
    <mergeCell ref="H245:I245"/>
    <mergeCell ref="J245:K245"/>
    <mergeCell ref="L245:M245"/>
    <mergeCell ref="N245:O245"/>
    <mergeCell ref="P245:Q245"/>
    <mergeCell ref="F244:G244"/>
    <mergeCell ref="H244:I244"/>
    <mergeCell ref="J244:K244"/>
    <mergeCell ref="L244:M244"/>
    <mergeCell ref="N244:O244"/>
    <mergeCell ref="P244:Q244"/>
    <mergeCell ref="F249:G249"/>
    <mergeCell ref="H249:I249"/>
    <mergeCell ref="J249:K249"/>
    <mergeCell ref="L249:M249"/>
    <mergeCell ref="N249:O249"/>
    <mergeCell ref="P249:Q249"/>
    <mergeCell ref="F248:G248"/>
    <mergeCell ref="H248:I248"/>
    <mergeCell ref="J248:K248"/>
    <mergeCell ref="L248:M248"/>
    <mergeCell ref="N248:O248"/>
    <mergeCell ref="P248:Q248"/>
    <mergeCell ref="F247:G247"/>
    <mergeCell ref="H247:I247"/>
    <mergeCell ref="J247:K247"/>
    <mergeCell ref="L247:M247"/>
    <mergeCell ref="N247:O247"/>
    <mergeCell ref="P247:Q247"/>
    <mergeCell ref="F252:G252"/>
    <mergeCell ref="H252:I252"/>
    <mergeCell ref="J252:K252"/>
    <mergeCell ref="L252:M252"/>
    <mergeCell ref="N252:O252"/>
    <mergeCell ref="P252:Q252"/>
    <mergeCell ref="F251:G251"/>
    <mergeCell ref="H251:I251"/>
    <mergeCell ref="J251:K251"/>
    <mergeCell ref="L251:M251"/>
    <mergeCell ref="N251:O251"/>
    <mergeCell ref="P251:Q251"/>
    <mergeCell ref="F250:G250"/>
    <mergeCell ref="H250:I250"/>
    <mergeCell ref="J250:K250"/>
    <mergeCell ref="L250:M250"/>
    <mergeCell ref="N250:O250"/>
    <mergeCell ref="P250:Q250"/>
    <mergeCell ref="F255:G255"/>
    <mergeCell ref="H255:I255"/>
    <mergeCell ref="J255:K255"/>
    <mergeCell ref="L255:M255"/>
    <mergeCell ref="N255:O255"/>
    <mergeCell ref="P255:Q255"/>
    <mergeCell ref="F254:G254"/>
    <mergeCell ref="H254:I254"/>
    <mergeCell ref="J254:K254"/>
    <mergeCell ref="L254:M254"/>
    <mergeCell ref="N254:O254"/>
    <mergeCell ref="P254:Q254"/>
    <mergeCell ref="F253:G253"/>
    <mergeCell ref="H253:I253"/>
    <mergeCell ref="J253:K253"/>
    <mergeCell ref="L253:M253"/>
    <mergeCell ref="N253:O253"/>
    <mergeCell ref="P253:Q253"/>
    <mergeCell ref="F258:G258"/>
    <mergeCell ref="H258:I258"/>
    <mergeCell ref="J258:K258"/>
    <mergeCell ref="L258:M258"/>
    <mergeCell ref="N258:O258"/>
    <mergeCell ref="P258:Q258"/>
    <mergeCell ref="F257:G257"/>
    <mergeCell ref="H257:I257"/>
    <mergeCell ref="J257:K257"/>
    <mergeCell ref="L257:M257"/>
    <mergeCell ref="N257:O257"/>
    <mergeCell ref="P257:Q257"/>
    <mergeCell ref="F256:G256"/>
    <mergeCell ref="H256:I256"/>
    <mergeCell ref="J256:K256"/>
    <mergeCell ref="L256:M256"/>
    <mergeCell ref="N256:O256"/>
    <mergeCell ref="P256:Q256"/>
    <mergeCell ref="F261:G261"/>
    <mergeCell ref="H261:I261"/>
    <mergeCell ref="J261:K261"/>
    <mergeCell ref="L261:M261"/>
    <mergeCell ref="N261:O261"/>
    <mergeCell ref="P261:Q261"/>
    <mergeCell ref="F260:G260"/>
    <mergeCell ref="H260:I260"/>
    <mergeCell ref="J260:K260"/>
    <mergeCell ref="L260:M260"/>
    <mergeCell ref="N260:O260"/>
    <mergeCell ref="P260:Q260"/>
    <mergeCell ref="F259:G259"/>
    <mergeCell ref="H259:I259"/>
    <mergeCell ref="J259:K259"/>
    <mergeCell ref="L259:M259"/>
    <mergeCell ref="N259:O259"/>
    <mergeCell ref="P259:Q259"/>
    <mergeCell ref="F264:G264"/>
    <mergeCell ref="H264:I264"/>
    <mergeCell ref="J264:K264"/>
    <mergeCell ref="L264:M264"/>
    <mergeCell ref="N264:O264"/>
    <mergeCell ref="P264:Q264"/>
    <mergeCell ref="F263:G263"/>
    <mergeCell ref="H263:I263"/>
    <mergeCell ref="J263:K263"/>
    <mergeCell ref="L263:M263"/>
    <mergeCell ref="N263:O263"/>
    <mergeCell ref="P263:Q263"/>
    <mergeCell ref="F262:G262"/>
    <mergeCell ref="H262:I262"/>
    <mergeCell ref="J262:K262"/>
    <mergeCell ref="L262:M262"/>
    <mergeCell ref="N262:O262"/>
    <mergeCell ref="P262:Q262"/>
    <mergeCell ref="F267:G267"/>
    <mergeCell ref="H267:I267"/>
    <mergeCell ref="J267:K267"/>
    <mergeCell ref="L267:M267"/>
    <mergeCell ref="N267:O267"/>
    <mergeCell ref="P267:Q267"/>
    <mergeCell ref="F266:G266"/>
    <mergeCell ref="H266:I266"/>
    <mergeCell ref="J266:K266"/>
    <mergeCell ref="L266:M266"/>
    <mergeCell ref="N266:O266"/>
    <mergeCell ref="P266:Q266"/>
    <mergeCell ref="F265:G265"/>
    <mergeCell ref="H265:I265"/>
    <mergeCell ref="J265:K265"/>
    <mergeCell ref="L265:M265"/>
    <mergeCell ref="N265:O265"/>
    <mergeCell ref="P265:Q265"/>
    <mergeCell ref="F270:G270"/>
    <mergeCell ref="H270:I270"/>
    <mergeCell ref="J270:K270"/>
    <mergeCell ref="L270:M270"/>
    <mergeCell ref="N270:O270"/>
    <mergeCell ref="P270:Q270"/>
    <mergeCell ref="F269:G269"/>
    <mergeCell ref="H269:I269"/>
    <mergeCell ref="J269:K269"/>
    <mergeCell ref="L269:M269"/>
    <mergeCell ref="N269:O269"/>
    <mergeCell ref="P269:Q269"/>
    <mergeCell ref="F268:G268"/>
    <mergeCell ref="H268:I268"/>
    <mergeCell ref="J268:K268"/>
    <mergeCell ref="L268:M268"/>
    <mergeCell ref="N268:O268"/>
    <mergeCell ref="P268:Q268"/>
    <mergeCell ref="F273:G273"/>
    <mergeCell ref="H273:I273"/>
    <mergeCell ref="J273:K273"/>
    <mergeCell ref="L273:M273"/>
    <mergeCell ref="N273:O273"/>
    <mergeCell ref="P273:Q273"/>
    <mergeCell ref="F272:G272"/>
    <mergeCell ref="H272:I272"/>
    <mergeCell ref="J272:K272"/>
    <mergeCell ref="L272:M272"/>
    <mergeCell ref="N272:O272"/>
    <mergeCell ref="P272:Q272"/>
    <mergeCell ref="F271:G271"/>
    <mergeCell ref="H271:I271"/>
    <mergeCell ref="J271:K271"/>
    <mergeCell ref="L271:M271"/>
    <mergeCell ref="N271:O271"/>
    <mergeCell ref="P271:Q271"/>
    <mergeCell ref="F276:G276"/>
    <mergeCell ref="H276:I276"/>
    <mergeCell ref="J276:K276"/>
    <mergeCell ref="L276:M276"/>
    <mergeCell ref="N276:O276"/>
    <mergeCell ref="P276:Q276"/>
    <mergeCell ref="F275:G275"/>
    <mergeCell ref="H275:I275"/>
    <mergeCell ref="J275:K275"/>
    <mergeCell ref="L275:M275"/>
    <mergeCell ref="N275:O275"/>
    <mergeCell ref="P275:Q275"/>
    <mergeCell ref="F274:G274"/>
    <mergeCell ref="H274:I274"/>
    <mergeCell ref="J274:K274"/>
    <mergeCell ref="L274:M274"/>
    <mergeCell ref="N274:O274"/>
    <mergeCell ref="P274:Q274"/>
    <mergeCell ref="F279:G279"/>
    <mergeCell ref="H279:I279"/>
    <mergeCell ref="J279:K279"/>
    <mergeCell ref="L279:M279"/>
    <mergeCell ref="N279:O279"/>
    <mergeCell ref="P279:Q279"/>
    <mergeCell ref="F278:G278"/>
    <mergeCell ref="H278:I278"/>
    <mergeCell ref="J278:K278"/>
    <mergeCell ref="L278:M278"/>
    <mergeCell ref="N278:O278"/>
    <mergeCell ref="P278:Q278"/>
    <mergeCell ref="F277:G277"/>
    <mergeCell ref="H277:I277"/>
    <mergeCell ref="J277:K277"/>
    <mergeCell ref="L277:M277"/>
    <mergeCell ref="N277:O277"/>
    <mergeCell ref="P277:Q277"/>
    <mergeCell ref="F282:G282"/>
    <mergeCell ref="H282:I282"/>
    <mergeCell ref="J282:K282"/>
    <mergeCell ref="L282:M282"/>
    <mergeCell ref="N282:O282"/>
    <mergeCell ref="P282:Q282"/>
    <mergeCell ref="F281:G281"/>
    <mergeCell ref="H281:I281"/>
    <mergeCell ref="J281:K281"/>
    <mergeCell ref="L281:M281"/>
    <mergeCell ref="N281:O281"/>
    <mergeCell ref="P281:Q281"/>
    <mergeCell ref="F280:G280"/>
    <mergeCell ref="H280:I280"/>
    <mergeCell ref="J280:K280"/>
    <mergeCell ref="L280:M280"/>
    <mergeCell ref="N280:O280"/>
    <mergeCell ref="P280:Q280"/>
    <mergeCell ref="F285:G285"/>
    <mergeCell ref="H285:I285"/>
    <mergeCell ref="J285:K285"/>
    <mergeCell ref="L285:M285"/>
    <mergeCell ref="N285:O285"/>
    <mergeCell ref="P285:Q285"/>
    <mergeCell ref="F284:G284"/>
    <mergeCell ref="H284:I284"/>
    <mergeCell ref="J284:K284"/>
    <mergeCell ref="L284:M284"/>
    <mergeCell ref="N284:O284"/>
    <mergeCell ref="P284:Q284"/>
    <mergeCell ref="F283:G283"/>
    <mergeCell ref="H283:I283"/>
    <mergeCell ref="J283:K283"/>
    <mergeCell ref="L283:M283"/>
    <mergeCell ref="N283:O283"/>
    <mergeCell ref="P283:Q283"/>
    <mergeCell ref="F288:G288"/>
    <mergeCell ref="H288:I288"/>
    <mergeCell ref="J288:K288"/>
    <mergeCell ref="L288:M288"/>
    <mergeCell ref="N288:O288"/>
    <mergeCell ref="P288:Q288"/>
    <mergeCell ref="F287:G287"/>
    <mergeCell ref="H287:I287"/>
    <mergeCell ref="J287:K287"/>
    <mergeCell ref="L287:M287"/>
    <mergeCell ref="N287:O287"/>
    <mergeCell ref="P287:Q287"/>
    <mergeCell ref="F286:G286"/>
    <mergeCell ref="H286:I286"/>
    <mergeCell ref="J286:K286"/>
    <mergeCell ref="L286:M286"/>
    <mergeCell ref="N286:O286"/>
    <mergeCell ref="P286:Q286"/>
    <mergeCell ref="F291:G291"/>
    <mergeCell ref="H291:I291"/>
    <mergeCell ref="J291:K291"/>
    <mergeCell ref="L291:M291"/>
    <mergeCell ref="N291:O291"/>
    <mergeCell ref="P291:Q291"/>
    <mergeCell ref="F290:G290"/>
    <mergeCell ref="H290:I290"/>
    <mergeCell ref="J290:K290"/>
    <mergeCell ref="L290:M290"/>
    <mergeCell ref="N290:O290"/>
    <mergeCell ref="P290:Q290"/>
    <mergeCell ref="F289:G289"/>
    <mergeCell ref="H289:I289"/>
    <mergeCell ref="J289:K289"/>
    <mergeCell ref="L289:M289"/>
    <mergeCell ref="N289:O289"/>
    <mergeCell ref="P289:Q289"/>
    <mergeCell ref="F294:G294"/>
    <mergeCell ref="H294:I294"/>
    <mergeCell ref="J294:K294"/>
    <mergeCell ref="L294:M294"/>
    <mergeCell ref="N294:O294"/>
    <mergeCell ref="P294:Q294"/>
    <mergeCell ref="F293:G293"/>
    <mergeCell ref="H293:I293"/>
    <mergeCell ref="J293:K293"/>
    <mergeCell ref="L293:M293"/>
    <mergeCell ref="N293:O293"/>
    <mergeCell ref="P293:Q293"/>
    <mergeCell ref="F292:G292"/>
    <mergeCell ref="H292:I292"/>
    <mergeCell ref="J292:K292"/>
    <mergeCell ref="L292:M292"/>
    <mergeCell ref="N292:O292"/>
    <mergeCell ref="P292:Q292"/>
    <mergeCell ref="F297:G297"/>
    <mergeCell ref="H297:I297"/>
    <mergeCell ref="J297:K297"/>
    <mergeCell ref="L297:M297"/>
    <mergeCell ref="N297:O297"/>
    <mergeCell ref="P297:Q297"/>
    <mergeCell ref="F296:G296"/>
    <mergeCell ref="H296:I296"/>
    <mergeCell ref="J296:K296"/>
    <mergeCell ref="L296:M296"/>
    <mergeCell ref="N296:O296"/>
    <mergeCell ref="P296:Q296"/>
    <mergeCell ref="F295:G295"/>
    <mergeCell ref="H295:I295"/>
    <mergeCell ref="J295:K295"/>
    <mergeCell ref="L295:M295"/>
    <mergeCell ref="N295:O295"/>
    <mergeCell ref="P295:Q295"/>
    <mergeCell ref="F300:G300"/>
    <mergeCell ref="H300:I300"/>
    <mergeCell ref="J300:K300"/>
    <mergeCell ref="L300:M300"/>
    <mergeCell ref="N300:O300"/>
    <mergeCell ref="P300:Q300"/>
    <mergeCell ref="F299:G299"/>
    <mergeCell ref="H299:I299"/>
    <mergeCell ref="J299:K299"/>
    <mergeCell ref="L299:M299"/>
    <mergeCell ref="N299:O299"/>
    <mergeCell ref="P299:Q299"/>
    <mergeCell ref="F298:G298"/>
    <mergeCell ref="H298:I298"/>
    <mergeCell ref="J298:K298"/>
    <mergeCell ref="L298:M298"/>
    <mergeCell ref="N298:O298"/>
    <mergeCell ref="P298:Q298"/>
    <mergeCell ref="F303:G303"/>
    <mergeCell ref="H303:I303"/>
    <mergeCell ref="J303:K303"/>
    <mergeCell ref="L303:M303"/>
    <mergeCell ref="N303:O303"/>
    <mergeCell ref="P303:Q303"/>
    <mergeCell ref="F302:G302"/>
    <mergeCell ref="H302:I302"/>
    <mergeCell ref="J302:K302"/>
    <mergeCell ref="L302:M302"/>
    <mergeCell ref="N302:O302"/>
    <mergeCell ref="P302:Q302"/>
    <mergeCell ref="F301:G301"/>
    <mergeCell ref="H301:I301"/>
    <mergeCell ref="J301:K301"/>
    <mergeCell ref="L301:M301"/>
    <mergeCell ref="N301:O301"/>
    <mergeCell ref="P301:Q301"/>
    <mergeCell ref="F306:G306"/>
    <mergeCell ref="H306:I306"/>
    <mergeCell ref="J306:K306"/>
    <mergeCell ref="L306:M306"/>
    <mergeCell ref="N306:O306"/>
    <mergeCell ref="P306:Q306"/>
    <mergeCell ref="F305:G305"/>
    <mergeCell ref="H305:I305"/>
    <mergeCell ref="J305:K305"/>
    <mergeCell ref="L305:M305"/>
    <mergeCell ref="N305:O305"/>
    <mergeCell ref="P305:Q305"/>
    <mergeCell ref="F304:G304"/>
    <mergeCell ref="H304:I304"/>
    <mergeCell ref="J304:K304"/>
    <mergeCell ref="L304:M304"/>
    <mergeCell ref="N304:O304"/>
    <mergeCell ref="P304:Q304"/>
    <mergeCell ref="F309:G309"/>
    <mergeCell ref="H309:I309"/>
    <mergeCell ref="J309:K309"/>
    <mergeCell ref="L309:M309"/>
    <mergeCell ref="N309:O309"/>
    <mergeCell ref="P309:Q309"/>
    <mergeCell ref="F308:G308"/>
    <mergeCell ref="H308:I308"/>
    <mergeCell ref="J308:K308"/>
    <mergeCell ref="L308:M308"/>
    <mergeCell ref="N308:O308"/>
    <mergeCell ref="P308:Q308"/>
    <mergeCell ref="F307:G307"/>
    <mergeCell ref="H307:I307"/>
    <mergeCell ref="J307:K307"/>
    <mergeCell ref="L307:M307"/>
    <mergeCell ref="N307:O307"/>
    <mergeCell ref="P307:Q307"/>
    <mergeCell ref="F312:G312"/>
    <mergeCell ref="H312:I312"/>
    <mergeCell ref="J312:K312"/>
    <mergeCell ref="L312:M312"/>
    <mergeCell ref="N312:O312"/>
    <mergeCell ref="P312:Q312"/>
    <mergeCell ref="F311:G311"/>
    <mergeCell ref="H311:I311"/>
    <mergeCell ref="J311:K311"/>
    <mergeCell ref="L311:M311"/>
    <mergeCell ref="N311:O311"/>
    <mergeCell ref="P311:Q311"/>
    <mergeCell ref="F310:G310"/>
    <mergeCell ref="H310:I310"/>
    <mergeCell ref="J310:K310"/>
    <mergeCell ref="L310:M310"/>
    <mergeCell ref="N310:O310"/>
    <mergeCell ref="P310:Q310"/>
    <mergeCell ref="F315:G315"/>
    <mergeCell ref="H315:I315"/>
    <mergeCell ref="J315:K315"/>
    <mergeCell ref="L315:M315"/>
    <mergeCell ref="N315:O315"/>
    <mergeCell ref="P315:Q315"/>
    <mergeCell ref="F314:G314"/>
    <mergeCell ref="H314:I314"/>
    <mergeCell ref="J314:K314"/>
    <mergeCell ref="L314:M314"/>
    <mergeCell ref="N314:O314"/>
    <mergeCell ref="P314:Q314"/>
    <mergeCell ref="F313:G313"/>
    <mergeCell ref="H313:I313"/>
    <mergeCell ref="J313:K313"/>
    <mergeCell ref="L313:M313"/>
    <mergeCell ref="N313:O313"/>
    <mergeCell ref="P313:Q313"/>
    <mergeCell ref="F318:G318"/>
    <mergeCell ref="H318:I318"/>
    <mergeCell ref="J318:K318"/>
    <mergeCell ref="L318:M318"/>
    <mergeCell ref="N318:O318"/>
    <mergeCell ref="P318:Q318"/>
    <mergeCell ref="F317:G317"/>
    <mergeCell ref="H317:I317"/>
    <mergeCell ref="J317:K317"/>
    <mergeCell ref="L317:M317"/>
    <mergeCell ref="N317:O317"/>
    <mergeCell ref="P317:Q317"/>
    <mergeCell ref="F316:G316"/>
    <mergeCell ref="H316:I316"/>
    <mergeCell ref="J316:K316"/>
    <mergeCell ref="L316:M316"/>
    <mergeCell ref="N316:O316"/>
    <mergeCell ref="P316:Q316"/>
    <mergeCell ref="F321:G321"/>
    <mergeCell ref="H321:I321"/>
    <mergeCell ref="J321:K321"/>
    <mergeCell ref="L321:M321"/>
    <mergeCell ref="N321:O321"/>
    <mergeCell ref="P321:Q321"/>
    <mergeCell ref="F320:G320"/>
    <mergeCell ref="H320:I320"/>
    <mergeCell ref="J320:K320"/>
    <mergeCell ref="L320:M320"/>
    <mergeCell ref="N320:O320"/>
    <mergeCell ref="P320:Q320"/>
    <mergeCell ref="F319:G319"/>
    <mergeCell ref="H319:I319"/>
    <mergeCell ref="J319:K319"/>
    <mergeCell ref="L319:M319"/>
    <mergeCell ref="N319:O319"/>
    <mergeCell ref="P319:Q319"/>
    <mergeCell ref="F324:G324"/>
    <mergeCell ref="H324:I324"/>
    <mergeCell ref="J324:K324"/>
    <mergeCell ref="L324:M324"/>
    <mergeCell ref="N324:O324"/>
    <mergeCell ref="P324:Q324"/>
    <mergeCell ref="F323:G323"/>
    <mergeCell ref="H323:I323"/>
    <mergeCell ref="J323:K323"/>
    <mergeCell ref="L323:M323"/>
    <mergeCell ref="N323:O323"/>
    <mergeCell ref="P323:Q323"/>
    <mergeCell ref="F322:G322"/>
    <mergeCell ref="H322:I322"/>
    <mergeCell ref="J322:K322"/>
    <mergeCell ref="L322:M322"/>
    <mergeCell ref="N322:O322"/>
    <mergeCell ref="P322:Q322"/>
    <mergeCell ref="F327:G327"/>
    <mergeCell ref="H327:I327"/>
    <mergeCell ref="J327:K327"/>
    <mergeCell ref="L327:M327"/>
    <mergeCell ref="N327:O327"/>
    <mergeCell ref="P327:Q327"/>
    <mergeCell ref="F326:G326"/>
    <mergeCell ref="H326:I326"/>
    <mergeCell ref="J326:K326"/>
    <mergeCell ref="L326:M326"/>
    <mergeCell ref="N326:O326"/>
    <mergeCell ref="P326:Q326"/>
    <mergeCell ref="F325:G325"/>
    <mergeCell ref="H325:I325"/>
    <mergeCell ref="J325:K325"/>
    <mergeCell ref="L325:M325"/>
    <mergeCell ref="N325:O325"/>
    <mergeCell ref="P325:Q325"/>
    <mergeCell ref="F330:G330"/>
    <mergeCell ref="H330:I330"/>
    <mergeCell ref="J330:K330"/>
    <mergeCell ref="L330:M330"/>
    <mergeCell ref="N330:O330"/>
    <mergeCell ref="P330:Q330"/>
    <mergeCell ref="F329:G329"/>
    <mergeCell ref="H329:I329"/>
    <mergeCell ref="J329:K329"/>
    <mergeCell ref="L329:M329"/>
    <mergeCell ref="N329:O329"/>
    <mergeCell ref="P329:Q329"/>
    <mergeCell ref="F328:G328"/>
    <mergeCell ref="H328:I328"/>
    <mergeCell ref="J328:K328"/>
    <mergeCell ref="L328:M328"/>
    <mergeCell ref="N328:O328"/>
    <mergeCell ref="P328:Q328"/>
    <mergeCell ref="F333:G333"/>
    <mergeCell ref="H333:I333"/>
    <mergeCell ref="J333:K333"/>
    <mergeCell ref="L333:M333"/>
    <mergeCell ref="N333:O333"/>
    <mergeCell ref="P333:Q333"/>
    <mergeCell ref="F332:G332"/>
    <mergeCell ref="H332:I332"/>
    <mergeCell ref="J332:K332"/>
    <mergeCell ref="L332:M332"/>
    <mergeCell ref="N332:O332"/>
    <mergeCell ref="P332:Q332"/>
    <mergeCell ref="F331:G331"/>
    <mergeCell ref="H331:I331"/>
    <mergeCell ref="J331:K331"/>
    <mergeCell ref="L331:M331"/>
    <mergeCell ref="N331:O331"/>
    <mergeCell ref="P331:Q331"/>
    <mergeCell ref="F336:G336"/>
    <mergeCell ref="H336:I336"/>
    <mergeCell ref="J336:K336"/>
    <mergeCell ref="L336:M336"/>
    <mergeCell ref="N336:O336"/>
    <mergeCell ref="P336:Q336"/>
    <mergeCell ref="F335:G335"/>
    <mergeCell ref="H335:I335"/>
    <mergeCell ref="J335:K335"/>
    <mergeCell ref="L335:M335"/>
    <mergeCell ref="N335:O335"/>
    <mergeCell ref="P335:Q335"/>
    <mergeCell ref="F334:G334"/>
    <mergeCell ref="H334:I334"/>
    <mergeCell ref="J334:K334"/>
    <mergeCell ref="L334:M334"/>
    <mergeCell ref="N334:O334"/>
    <mergeCell ref="P334:Q334"/>
    <mergeCell ref="F339:G339"/>
    <mergeCell ref="H339:I339"/>
    <mergeCell ref="J339:K339"/>
    <mergeCell ref="L339:M339"/>
    <mergeCell ref="N339:O339"/>
    <mergeCell ref="P339:Q339"/>
    <mergeCell ref="F338:G338"/>
    <mergeCell ref="H338:I338"/>
    <mergeCell ref="J338:K338"/>
    <mergeCell ref="L338:M338"/>
    <mergeCell ref="N338:O338"/>
    <mergeCell ref="P338:Q338"/>
    <mergeCell ref="F337:G337"/>
    <mergeCell ref="H337:I337"/>
    <mergeCell ref="J337:K337"/>
    <mergeCell ref="L337:M337"/>
    <mergeCell ref="N337:O337"/>
    <mergeCell ref="P337:Q337"/>
    <mergeCell ref="F342:G342"/>
    <mergeCell ref="H342:I342"/>
    <mergeCell ref="J342:K342"/>
    <mergeCell ref="L342:M342"/>
    <mergeCell ref="N342:O342"/>
    <mergeCell ref="P342:Q342"/>
    <mergeCell ref="F341:G341"/>
    <mergeCell ref="H341:I341"/>
    <mergeCell ref="J341:K341"/>
    <mergeCell ref="L341:M341"/>
    <mergeCell ref="N341:O341"/>
    <mergeCell ref="P341:Q341"/>
    <mergeCell ref="F340:G340"/>
    <mergeCell ref="H340:I340"/>
    <mergeCell ref="J340:K340"/>
    <mergeCell ref="L340:M340"/>
    <mergeCell ref="N340:O340"/>
    <mergeCell ref="P340:Q340"/>
    <mergeCell ref="F345:G345"/>
    <mergeCell ref="H345:I345"/>
    <mergeCell ref="J345:K345"/>
    <mergeCell ref="L345:M345"/>
    <mergeCell ref="N345:O345"/>
    <mergeCell ref="P345:Q345"/>
    <mergeCell ref="F344:G344"/>
    <mergeCell ref="H344:I344"/>
    <mergeCell ref="J344:K344"/>
    <mergeCell ref="L344:M344"/>
    <mergeCell ref="N344:O344"/>
    <mergeCell ref="P344:Q344"/>
    <mergeCell ref="F343:G343"/>
    <mergeCell ref="H343:I343"/>
    <mergeCell ref="J343:K343"/>
    <mergeCell ref="L343:M343"/>
    <mergeCell ref="N343:O343"/>
    <mergeCell ref="P343:Q343"/>
    <mergeCell ref="F348:G348"/>
    <mergeCell ref="H348:I348"/>
    <mergeCell ref="J348:K348"/>
    <mergeCell ref="L348:M348"/>
    <mergeCell ref="N348:O348"/>
    <mergeCell ref="P348:Q348"/>
    <mergeCell ref="F347:G347"/>
    <mergeCell ref="H347:I347"/>
    <mergeCell ref="J347:K347"/>
    <mergeCell ref="L347:M347"/>
    <mergeCell ref="N347:O347"/>
    <mergeCell ref="P347:Q347"/>
    <mergeCell ref="F346:G346"/>
    <mergeCell ref="H346:I346"/>
    <mergeCell ref="J346:K346"/>
    <mergeCell ref="L346:M346"/>
    <mergeCell ref="N346:O346"/>
    <mergeCell ref="P346:Q346"/>
    <mergeCell ref="F351:G351"/>
    <mergeCell ref="H351:I351"/>
    <mergeCell ref="J351:K351"/>
    <mergeCell ref="L351:M351"/>
    <mergeCell ref="N351:O351"/>
    <mergeCell ref="P351:Q351"/>
    <mergeCell ref="F350:G350"/>
    <mergeCell ref="H350:I350"/>
    <mergeCell ref="J350:K350"/>
    <mergeCell ref="L350:M350"/>
    <mergeCell ref="N350:O350"/>
    <mergeCell ref="P350:Q350"/>
    <mergeCell ref="F349:G349"/>
    <mergeCell ref="H349:I349"/>
    <mergeCell ref="J349:K349"/>
    <mergeCell ref="L349:M349"/>
    <mergeCell ref="N349:O349"/>
    <mergeCell ref="P349:Q349"/>
    <mergeCell ref="F354:G354"/>
    <mergeCell ref="H354:I354"/>
    <mergeCell ref="J354:K354"/>
    <mergeCell ref="L354:M354"/>
    <mergeCell ref="N354:O354"/>
    <mergeCell ref="P354:Q354"/>
    <mergeCell ref="F353:G353"/>
    <mergeCell ref="H353:I353"/>
    <mergeCell ref="J353:K353"/>
    <mergeCell ref="L353:M353"/>
    <mergeCell ref="N353:O353"/>
    <mergeCell ref="P353:Q353"/>
    <mergeCell ref="F352:G352"/>
    <mergeCell ref="H352:I352"/>
    <mergeCell ref="J352:K352"/>
    <mergeCell ref="L352:M352"/>
    <mergeCell ref="N352:O352"/>
    <mergeCell ref="P352:Q352"/>
    <mergeCell ref="F357:G357"/>
    <mergeCell ref="H357:I357"/>
    <mergeCell ref="J357:K357"/>
    <mergeCell ref="L357:M357"/>
    <mergeCell ref="N357:O357"/>
    <mergeCell ref="P357:Q357"/>
    <mergeCell ref="F356:G356"/>
    <mergeCell ref="H356:I356"/>
    <mergeCell ref="J356:K356"/>
    <mergeCell ref="L356:M356"/>
    <mergeCell ref="N356:O356"/>
    <mergeCell ref="P356:Q356"/>
    <mergeCell ref="F355:G355"/>
    <mergeCell ref="H355:I355"/>
    <mergeCell ref="J355:K355"/>
    <mergeCell ref="L355:M355"/>
    <mergeCell ref="N355:O355"/>
    <mergeCell ref="P355:Q355"/>
    <mergeCell ref="F360:G360"/>
    <mergeCell ref="H360:I360"/>
    <mergeCell ref="J360:K360"/>
    <mergeCell ref="L360:M360"/>
    <mergeCell ref="N360:O360"/>
    <mergeCell ref="P360:Q360"/>
    <mergeCell ref="F359:G359"/>
    <mergeCell ref="H359:I359"/>
    <mergeCell ref="J359:K359"/>
    <mergeCell ref="L359:M359"/>
    <mergeCell ref="N359:O359"/>
    <mergeCell ref="P359:Q359"/>
    <mergeCell ref="F358:G358"/>
    <mergeCell ref="H358:I358"/>
    <mergeCell ref="J358:K358"/>
    <mergeCell ref="L358:M358"/>
    <mergeCell ref="N358:O358"/>
    <mergeCell ref="P358:Q358"/>
    <mergeCell ref="F363:G363"/>
    <mergeCell ref="H363:I363"/>
    <mergeCell ref="J363:K363"/>
    <mergeCell ref="L363:M363"/>
    <mergeCell ref="N363:O363"/>
    <mergeCell ref="P363:Q363"/>
    <mergeCell ref="F362:G362"/>
    <mergeCell ref="H362:I362"/>
    <mergeCell ref="J362:K362"/>
    <mergeCell ref="L362:M362"/>
    <mergeCell ref="N362:O362"/>
    <mergeCell ref="P362:Q362"/>
    <mergeCell ref="F361:G361"/>
    <mergeCell ref="H361:I361"/>
    <mergeCell ref="J361:K361"/>
    <mergeCell ref="L361:M361"/>
    <mergeCell ref="N361:O361"/>
    <mergeCell ref="P361:Q361"/>
    <mergeCell ref="F366:G366"/>
    <mergeCell ref="H366:I366"/>
    <mergeCell ref="J366:K366"/>
    <mergeCell ref="L366:M366"/>
    <mergeCell ref="N366:O366"/>
    <mergeCell ref="P366:Q366"/>
    <mergeCell ref="F365:G365"/>
    <mergeCell ref="H365:I365"/>
    <mergeCell ref="J365:K365"/>
    <mergeCell ref="L365:M365"/>
    <mergeCell ref="N365:O365"/>
    <mergeCell ref="P365:Q365"/>
    <mergeCell ref="F364:G364"/>
    <mergeCell ref="H364:I364"/>
    <mergeCell ref="J364:K364"/>
    <mergeCell ref="L364:M364"/>
    <mergeCell ref="N364:O364"/>
    <mergeCell ref="P364:Q364"/>
    <mergeCell ref="F369:G369"/>
    <mergeCell ref="H369:I369"/>
    <mergeCell ref="J369:K369"/>
    <mergeCell ref="L369:M369"/>
    <mergeCell ref="N369:O369"/>
    <mergeCell ref="P369:Q369"/>
    <mergeCell ref="F368:G368"/>
    <mergeCell ref="H368:I368"/>
    <mergeCell ref="J368:K368"/>
    <mergeCell ref="L368:M368"/>
    <mergeCell ref="N368:O368"/>
    <mergeCell ref="P368:Q368"/>
    <mergeCell ref="F367:G367"/>
    <mergeCell ref="H367:I367"/>
    <mergeCell ref="J367:K367"/>
    <mergeCell ref="L367:M367"/>
    <mergeCell ref="N367:O367"/>
    <mergeCell ref="P367:Q367"/>
    <mergeCell ref="F372:G372"/>
    <mergeCell ref="H372:I372"/>
    <mergeCell ref="J372:K372"/>
    <mergeCell ref="L372:M372"/>
    <mergeCell ref="N372:O372"/>
    <mergeCell ref="P372:Q372"/>
    <mergeCell ref="F371:G371"/>
    <mergeCell ref="H371:I371"/>
    <mergeCell ref="J371:K371"/>
    <mergeCell ref="L371:M371"/>
    <mergeCell ref="N371:O371"/>
    <mergeCell ref="P371:Q371"/>
    <mergeCell ref="F370:G370"/>
    <mergeCell ref="H370:I370"/>
    <mergeCell ref="J370:K370"/>
    <mergeCell ref="L370:M370"/>
    <mergeCell ref="N370:O370"/>
    <mergeCell ref="P370:Q370"/>
    <mergeCell ref="F375:G375"/>
    <mergeCell ref="H375:I375"/>
    <mergeCell ref="J375:K375"/>
    <mergeCell ref="L375:M375"/>
    <mergeCell ref="N375:O375"/>
    <mergeCell ref="P375:Q375"/>
    <mergeCell ref="F374:G374"/>
    <mergeCell ref="H374:I374"/>
    <mergeCell ref="J374:K374"/>
    <mergeCell ref="L374:M374"/>
    <mergeCell ref="N374:O374"/>
    <mergeCell ref="P374:Q374"/>
    <mergeCell ref="F373:G373"/>
    <mergeCell ref="H373:I373"/>
    <mergeCell ref="J373:K373"/>
    <mergeCell ref="L373:M373"/>
    <mergeCell ref="N373:O373"/>
    <mergeCell ref="P373:Q373"/>
    <mergeCell ref="F378:G378"/>
    <mergeCell ref="H378:I378"/>
    <mergeCell ref="J378:K378"/>
    <mergeCell ref="L378:M378"/>
    <mergeCell ref="N378:O378"/>
    <mergeCell ref="P378:Q378"/>
    <mergeCell ref="F377:G377"/>
    <mergeCell ref="H377:I377"/>
    <mergeCell ref="J377:K377"/>
    <mergeCell ref="L377:M377"/>
    <mergeCell ref="N377:O377"/>
    <mergeCell ref="P377:Q377"/>
    <mergeCell ref="F376:G376"/>
    <mergeCell ref="H376:I376"/>
    <mergeCell ref="J376:K376"/>
    <mergeCell ref="L376:M376"/>
    <mergeCell ref="N376:O376"/>
    <mergeCell ref="P376:Q376"/>
    <mergeCell ref="F381:G381"/>
    <mergeCell ref="H381:I381"/>
    <mergeCell ref="J381:K381"/>
    <mergeCell ref="L381:M381"/>
    <mergeCell ref="N381:O381"/>
    <mergeCell ref="P381:Q381"/>
    <mergeCell ref="F380:G380"/>
    <mergeCell ref="H380:I380"/>
    <mergeCell ref="J380:K380"/>
    <mergeCell ref="L380:M380"/>
    <mergeCell ref="N380:O380"/>
    <mergeCell ref="P380:Q380"/>
    <mergeCell ref="F379:G379"/>
    <mergeCell ref="H379:I379"/>
    <mergeCell ref="J379:K379"/>
    <mergeCell ref="L379:M379"/>
    <mergeCell ref="N379:O379"/>
    <mergeCell ref="P379:Q379"/>
    <mergeCell ref="F384:G384"/>
    <mergeCell ref="H384:I384"/>
    <mergeCell ref="J384:K384"/>
    <mergeCell ref="L384:M384"/>
    <mergeCell ref="N384:O384"/>
    <mergeCell ref="P384:Q384"/>
    <mergeCell ref="F383:G383"/>
    <mergeCell ref="H383:I383"/>
    <mergeCell ref="J383:K383"/>
    <mergeCell ref="L383:M383"/>
    <mergeCell ref="N383:O383"/>
    <mergeCell ref="P383:Q383"/>
    <mergeCell ref="F382:G382"/>
    <mergeCell ref="H382:I382"/>
    <mergeCell ref="J382:K382"/>
    <mergeCell ref="L382:M382"/>
    <mergeCell ref="N382:O382"/>
    <mergeCell ref="P382:Q382"/>
    <mergeCell ref="F387:G387"/>
    <mergeCell ref="H387:I387"/>
    <mergeCell ref="J387:K387"/>
    <mergeCell ref="L387:M387"/>
    <mergeCell ref="N387:O387"/>
    <mergeCell ref="P387:Q387"/>
    <mergeCell ref="F386:G386"/>
    <mergeCell ref="H386:I386"/>
    <mergeCell ref="J386:K386"/>
    <mergeCell ref="L386:M386"/>
    <mergeCell ref="N386:O386"/>
    <mergeCell ref="P386:Q386"/>
    <mergeCell ref="F385:G385"/>
    <mergeCell ref="H385:I385"/>
    <mergeCell ref="J385:K385"/>
    <mergeCell ref="L385:M385"/>
    <mergeCell ref="N385:O385"/>
    <mergeCell ref="P385:Q385"/>
    <mergeCell ref="F390:G390"/>
    <mergeCell ref="H390:I390"/>
    <mergeCell ref="J390:K390"/>
    <mergeCell ref="L390:M390"/>
    <mergeCell ref="N390:O390"/>
    <mergeCell ref="P390:Q390"/>
    <mergeCell ref="F389:G389"/>
    <mergeCell ref="H389:I389"/>
    <mergeCell ref="J389:K389"/>
    <mergeCell ref="L389:M389"/>
    <mergeCell ref="N389:O389"/>
    <mergeCell ref="P389:Q389"/>
    <mergeCell ref="F388:G388"/>
    <mergeCell ref="H388:I388"/>
    <mergeCell ref="J388:K388"/>
    <mergeCell ref="L388:M388"/>
    <mergeCell ref="N388:O388"/>
    <mergeCell ref="P388:Q388"/>
    <mergeCell ref="F393:G393"/>
    <mergeCell ref="H393:I393"/>
    <mergeCell ref="J393:K393"/>
    <mergeCell ref="L393:M393"/>
    <mergeCell ref="N393:O393"/>
    <mergeCell ref="P393:Q393"/>
    <mergeCell ref="F392:G392"/>
    <mergeCell ref="H392:I392"/>
    <mergeCell ref="J392:K392"/>
    <mergeCell ref="L392:M392"/>
    <mergeCell ref="N392:O392"/>
    <mergeCell ref="P392:Q392"/>
    <mergeCell ref="F391:G391"/>
    <mergeCell ref="H391:I391"/>
    <mergeCell ref="J391:K391"/>
    <mergeCell ref="L391:M391"/>
    <mergeCell ref="N391:O391"/>
    <mergeCell ref="P391:Q391"/>
    <mergeCell ref="F396:G396"/>
    <mergeCell ref="H396:I396"/>
    <mergeCell ref="J396:K396"/>
    <mergeCell ref="L396:M396"/>
    <mergeCell ref="N396:O396"/>
    <mergeCell ref="P396:Q396"/>
    <mergeCell ref="F395:G395"/>
    <mergeCell ref="H395:I395"/>
    <mergeCell ref="J395:K395"/>
    <mergeCell ref="L395:M395"/>
    <mergeCell ref="N395:O395"/>
    <mergeCell ref="P395:Q395"/>
    <mergeCell ref="F394:G394"/>
    <mergeCell ref="H394:I394"/>
    <mergeCell ref="J394:K394"/>
    <mergeCell ref="L394:M394"/>
    <mergeCell ref="N394:O394"/>
    <mergeCell ref="P394:Q394"/>
    <mergeCell ref="F399:G399"/>
    <mergeCell ref="H399:I399"/>
    <mergeCell ref="J399:K399"/>
    <mergeCell ref="L399:M399"/>
    <mergeCell ref="N399:O399"/>
    <mergeCell ref="P399:Q399"/>
    <mergeCell ref="F398:G398"/>
    <mergeCell ref="H398:I398"/>
    <mergeCell ref="J398:K398"/>
    <mergeCell ref="L398:M398"/>
    <mergeCell ref="N398:O398"/>
    <mergeCell ref="P398:Q398"/>
    <mergeCell ref="F397:G397"/>
    <mergeCell ref="H397:I397"/>
    <mergeCell ref="J397:K397"/>
    <mergeCell ref="L397:M397"/>
    <mergeCell ref="N397:O397"/>
    <mergeCell ref="P397:Q397"/>
    <mergeCell ref="F402:G402"/>
    <mergeCell ref="H402:I402"/>
    <mergeCell ref="J402:K402"/>
    <mergeCell ref="L402:M402"/>
    <mergeCell ref="N402:O402"/>
    <mergeCell ref="P402:Q402"/>
    <mergeCell ref="F401:G401"/>
    <mergeCell ref="H401:I401"/>
    <mergeCell ref="J401:K401"/>
    <mergeCell ref="L401:M401"/>
    <mergeCell ref="N401:O401"/>
    <mergeCell ref="P401:Q401"/>
    <mergeCell ref="F400:G400"/>
    <mergeCell ref="H400:I400"/>
    <mergeCell ref="J400:K400"/>
    <mergeCell ref="L400:M400"/>
    <mergeCell ref="N400:O400"/>
    <mergeCell ref="P400:Q400"/>
    <mergeCell ref="F405:G405"/>
    <mergeCell ref="H405:I405"/>
    <mergeCell ref="J405:K405"/>
    <mergeCell ref="L405:M405"/>
    <mergeCell ref="N405:O405"/>
    <mergeCell ref="P405:Q405"/>
    <mergeCell ref="F404:G404"/>
    <mergeCell ref="H404:I404"/>
    <mergeCell ref="J404:K404"/>
    <mergeCell ref="L404:M404"/>
    <mergeCell ref="N404:O404"/>
    <mergeCell ref="P404:Q404"/>
    <mergeCell ref="F403:G403"/>
    <mergeCell ref="H403:I403"/>
    <mergeCell ref="J403:K403"/>
    <mergeCell ref="L403:M403"/>
    <mergeCell ref="N403:O403"/>
    <mergeCell ref="P403:Q403"/>
    <mergeCell ref="F408:G408"/>
    <mergeCell ref="H408:I408"/>
    <mergeCell ref="J408:K408"/>
    <mergeCell ref="L408:M408"/>
    <mergeCell ref="N408:O408"/>
    <mergeCell ref="P408:Q408"/>
    <mergeCell ref="F407:G407"/>
    <mergeCell ref="H407:I407"/>
    <mergeCell ref="J407:K407"/>
    <mergeCell ref="L407:M407"/>
    <mergeCell ref="N407:O407"/>
    <mergeCell ref="P407:Q407"/>
    <mergeCell ref="F406:G406"/>
    <mergeCell ref="H406:I406"/>
    <mergeCell ref="J406:K406"/>
    <mergeCell ref="L406:M406"/>
    <mergeCell ref="N406:O406"/>
    <mergeCell ref="P406:Q406"/>
    <mergeCell ref="F411:G411"/>
    <mergeCell ref="H411:I411"/>
    <mergeCell ref="J411:K411"/>
    <mergeCell ref="L411:M411"/>
    <mergeCell ref="N411:O411"/>
    <mergeCell ref="P411:Q411"/>
    <mergeCell ref="F410:G410"/>
    <mergeCell ref="H410:I410"/>
    <mergeCell ref="J410:K410"/>
    <mergeCell ref="L410:M410"/>
    <mergeCell ref="N410:O410"/>
    <mergeCell ref="P410:Q410"/>
    <mergeCell ref="F409:G409"/>
    <mergeCell ref="H409:I409"/>
    <mergeCell ref="J409:K409"/>
    <mergeCell ref="L409:M409"/>
    <mergeCell ref="N409:O409"/>
    <mergeCell ref="P409:Q409"/>
    <mergeCell ref="F414:G414"/>
    <mergeCell ref="H414:I414"/>
    <mergeCell ref="J414:K414"/>
    <mergeCell ref="L414:M414"/>
    <mergeCell ref="N414:O414"/>
    <mergeCell ref="P414:Q414"/>
    <mergeCell ref="F413:G413"/>
    <mergeCell ref="H413:I413"/>
    <mergeCell ref="J413:K413"/>
    <mergeCell ref="L413:M413"/>
    <mergeCell ref="N413:O413"/>
    <mergeCell ref="P413:Q413"/>
    <mergeCell ref="F412:G412"/>
    <mergeCell ref="H412:I412"/>
    <mergeCell ref="J412:K412"/>
    <mergeCell ref="L412:M412"/>
    <mergeCell ref="N412:O412"/>
    <mergeCell ref="P412:Q412"/>
    <mergeCell ref="F417:G417"/>
    <mergeCell ref="H417:I417"/>
    <mergeCell ref="J417:K417"/>
    <mergeCell ref="L417:M417"/>
    <mergeCell ref="N417:O417"/>
    <mergeCell ref="P417:Q417"/>
    <mergeCell ref="F416:G416"/>
    <mergeCell ref="H416:I416"/>
    <mergeCell ref="J416:K416"/>
    <mergeCell ref="L416:M416"/>
    <mergeCell ref="N416:O416"/>
    <mergeCell ref="P416:Q416"/>
    <mergeCell ref="F415:G415"/>
    <mergeCell ref="H415:I415"/>
    <mergeCell ref="J415:K415"/>
    <mergeCell ref="L415:M415"/>
    <mergeCell ref="N415:O415"/>
    <mergeCell ref="P415:Q415"/>
    <mergeCell ref="F420:G420"/>
    <mergeCell ref="H420:I420"/>
    <mergeCell ref="J420:K420"/>
    <mergeCell ref="L420:M420"/>
    <mergeCell ref="N420:O420"/>
    <mergeCell ref="P420:Q420"/>
    <mergeCell ref="F419:G419"/>
    <mergeCell ref="H419:I419"/>
    <mergeCell ref="J419:K419"/>
    <mergeCell ref="L419:M419"/>
    <mergeCell ref="N419:O419"/>
    <mergeCell ref="P419:Q419"/>
    <mergeCell ref="F418:G418"/>
    <mergeCell ref="H418:I418"/>
    <mergeCell ref="J418:K418"/>
    <mergeCell ref="L418:M418"/>
    <mergeCell ref="N418:O418"/>
    <mergeCell ref="P418:Q418"/>
    <mergeCell ref="F423:G423"/>
    <mergeCell ref="H423:I423"/>
    <mergeCell ref="J423:K423"/>
    <mergeCell ref="L423:M423"/>
    <mergeCell ref="N423:O423"/>
    <mergeCell ref="P423:Q423"/>
    <mergeCell ref="F422:G422"/>
    <mergeCell ref="H422:I422"/>
    <mergeCell ref="J422:K422"/>
    <mergeCell ref="L422:M422"/>
    <mergeCell ref="N422:O422"/>
    <mergeCell ref="P422:Q422"/>
    <mergeCell ref="F421:G421"/>
    <mergeCell ref="H421:I421"/>
    <mergeCell ref="J421:K421"/>
    <mergeCell ref="L421:M421"/>
    <mergeCell ref="N421:O421"/>
    <mergeCell ref="P421:Q421"/>
    <mergeCell ref="F426:G426"/>
    <mergeCell ref="H426:I426"/>
    <mergeCell ref="J426:K426"/>
    <mergeCell ref="L426:M426"/>
    <mergeCell ref="N426:O426"/>
    <mergeCell ref="P426:Q426"/>
    <mergeCell ref="F425:G425"/>
    <mergeCell ref="H425:I425"/>
    <mergeCell ref="J425:K425"/>
    <mergeCell ref="L425:M425"/>
    <mergeCell ref="N425:O425"/>
    <mergeCell ref="P425:Q425"/>
    <mergeCell ref="F424:G424"/>
    <mergeCell ref="H424:I424"/>
    <mergeCell ref="J424:K424"/>
    <mergeCell ref="L424:M424"/>
    <mergeCell ref="N424:O424"/>
    <mergeCell ref="P424:Q424"/>
    <mergeCell ref="F429:G429"/>
    <mergeCell ref="H429:I429"/>
    <mergeCell ref="J429:K429"/>
    <mergeCell ref="L429:M429"/>
    <mergeCell ref="N429:O429"/>
    <mergeCell ref="P429:Q429"/>
    <mergeCell ref="F428:G428"/>
    <mergeCell ref="H428:I428"/>
    <mergeCell ref="J428:K428"/>
    <mergeCell ref="L428:M428"/>
    <mergeCell ref="N428:O428"/>
    <mergeCell ref="P428:Q428"/>
    <mergeCell ref="F427:G427"/>
    <mergeCell ref="H427:I427"/>
    <mergeCell ref="J427:K427"/>
    <mergeCell ref="L427:M427"/>
    <mergeCell ref="N427:O427"/>
    <mergeCell ref="P427:Q427"/>
    <mergeCell ref="F432:G432"/>
    <mergeCell ref="H432:I432"/>
    <mergeCell ref="J432:K432"/>
    <mergeCell ref="L432:M432"/>
    <mergeCell ref="N432:O432"/>
    <mergeCell ref="P432:Q432"/>
    <mergeCell ref="F431:G431"/>
    <mergeCell ref="H431:I431"/>
    <mergeCell ref="J431:K431"/>
    <mergeCell ref="L431:M431"/>
    <mergeCell ref="N431:O431"/>
    <mergeCell ref="P431:Q431"/>
    <mergeCell ref="F430:G430"/>
    <mergeCell ref="H430:I430"/>
    <mergeCell ref="J430:K430"/>
    <mergeCell ref="L430:M430"/>
    <mergeCell ref="N430:O430"/>
    <mergeCell ref="P430:Q430"/>
    <mergeCell ref="F435:G435"/>
    <mergeCell ref="H435:I435"/>
    <mergeCell ref="J435:K435"/>
    <mergeCell ref="L435:M435"/>
    <mergeCell ref="N435:O435"/>
    <mergeCell ref="P435:Q435"/>
    <mergeCell ref="F434:G434"/>
    <mergeCell ref="H434:I434"/>
    <mergeCell ref="J434:K434"/>
    <mergeCell ref="L434:M434"/>
    <mergeCell ref="N434:O434"/>
    <mergeCell ref="P434:Q434"/>
    <mergeCell ref="F433:G433"/>
    <mergeCell ref="H433:I433"/>
    <mergeCell ref="J433:K433"/>
    <mergeCell ref="L433:M433"/>
    <mergeCell ref="N433:O433"/>
    <mergeCell ref="P433:Q433"/>
    <mergeCell ref="F438:G438"/>
    <mergeCell ref="H438:I438"/>
    <mergeCell ref="J438:K438"/>
    <mergeCell ref="L438:M438"/>
    <mergeCell ref="N438:O438"/>
    <mergeCell ref="P438:Q438"/>
    <mergeCell ref="F437:G437"/>
    <mergeCell ref="H437:I437"/>
    <mergeCell ref="J437:K437"/>
    <mergeCell ref="L437:M437"/>
    <mergeCell ref="N437:O437"/>
    <mergeCell ref="P437:Q437"/>
    <mergeCell ref="F436:G436"/>
    <mergeCell ref="H436:I436"/>
    <mergeCell ref="J436:K436"/>
    <mergeCell ref="L436:M436"/>
    <mergeCell ref="N436:O436"/>
    <mergeCell ref="P436:Q436"/>
    <mergeCell ref="F441:G441"/>
    <mergeCell ref="H441:I441"/>
    <mergeCell ref="J441:K441"/>
    <mergeCell ref="L441:M441"/>
    <mergeCell ref="N441:O441"/>
    <mergeCell ref="P441:Q441"/>
    <mergeCell ref="F440:G440"/>
    <mergeCell ref="H440:I440"/>
    <mergeCell ref="J440:K440"/>
    <mergeCell ref="L440:M440"/>
    <mergeCell ref="N440:O440"/>
    <mergeCell ref="P440:Q440"/>
    <mergeCell ref="F439:G439"/>
    <mergeCell ref="H439:I439"/>
    <mergeCell ref="J439:K439"/>
    <mergeCell ref="L439:M439"/>
    <mergeCell ref="N439:O439"/>
    <mergeCell ref="P439:Q439"/>
    <mergeCell ref="F444:G444"/>
    <mergeCell ref="H444:I444"/>
    <mergeCell ref="J444:K444"/>
    <mergeCell ref="L444:M444"/>
    <mergeCell ref="N444:O444"/>
    <mergeCell ref="P444:Q444"/>
    <mergeCell ref="F443:G443"/>
    <mergeCell ref="H443:I443"/>
    <mergeCell ref="J443:K443"/>
    <mergeCell ref="L443:M443"/>
    <mergeCell ref="N443:O443"/>
    <mergeCell ref="P443:Q443"/>
    <mergeCell ref="F442:G442"/>
    <mergeCell ref="H442:I442"/>
    <mergeCell ref="J442:K442"/>
    <mergeCell ref="L442:M442"/>
    <mergeCell ref="N442:O442"/>
    <mergeCell ref="P442:Q442"/>
    <mergeCell ref="F447:G447"/>
    <mergeCell ref="H447:I447"/>
    <mergeCell ref="J447:K447"/>
    <mergeCell ref="L447:M447"/>
    <mergeCell ref="N447:O447"/>
    <mergeCell ref="P447:Q447"/>
    <mergeCell ref="F446:G446"/>
    <mergeCell ref="H446:I446"/>
    <mergeCell ref="J446:K446"/>
    <mergeCell ref="L446:M446"/>
    <mergeCell ref="N446:O446"/>
    <mergeCell ref="P446:Q446"/>
    <mergeCell ref="F445:G445"/>
    <mergeCell ref="H445:I445"/>
    <mergeCell ref="J445:K445"/>
    <mergeCell ref="L445:M445"/>
    <mergeCell ref="N445:O445"/>
    <mergeCell ref="P445:Q445"/>
    <mergeCell ref="F450:G450"/>
    <mergeCell ref="H450:I450"/>
    <mergeCell ref="J450:K450"/>
    <mergeCell ref="L450:M450"/>
    <mergeCell ref="N450:O450"/>
    <mergeCell ref="P450:Q450"/>
    <mergeCell ref="F449:G449"/>
    <mergeCell ref="H449:I449"/>
    <mergeCell ref="J449:K449"/>
    <mergeCell ref="L449:M449"/>
    <mergeCell ref="N449:O449"/>
    <mergeCell ref="P449:Q449"/>
    <mergeCell ref="F448:G448"/>
    <mergeCell ref="H448:I448"/>
    <mergeCell ref="J448:K448"/>
    <mergeCell ref="L448:M448"/>
    <mergeCell ref="N448:O448"/>
    <mergeCell ref="P448:Q448"/>
    <mergeCell ref="F453:G453"/>
    <mergeCell ref="H453:I453"/>
    <mergeCell ref="J453:K453"/>
    <mergeCell ref="L453:M453"/>
    <mergeCell ref="N453:O453"/>
    <mergeCell ref="P453:Q453"/>
    <mergeCell ref="F452:G452"/>
    <mergeCell ref="H452:I452"/>
    <mergeCell ref="J452:K452"/>
    <mergeCell ref="L452:M452"/>
    <mergeCell ref="N452:O452"/>
    <mergeCell ref="P452:Q452"/>
    <mergeCell ref="F451:G451"/>
    <mergeCell ref="H451:I451"/>
    <mergeCell ref="J451:K451"/>
    <mergeCell ref="L451:M451"/>
    <mergeCell ref="N451:O451"/>
    <mergeCell ref="P451:Q451"/>
    <mergeCell ref="F456:G456"/>
    <mergeCell ref="H456:I456"/>
    <mergeCell ref="J456:K456"/>
    <mergeCell ref="L456:M456"/>
    <mergeCell ref="N456:O456"/>
    <mergeCell ref="P456:Q456"/>
    <mergeCell ref="F455:G455"/>
    <mergeCell ref="H455:I455"/>
    <mergeCell ref="J455:K455"/>
    <mergeCell ref="L455:M455"/>
    <mergeCell ref="N455:O455"/>
    <mergeCell ref="P455:Q455"/>
    <mergeCell ref="F454:G454"/>
    <mergeCell ref="H454:I454"/>
    <mergeCell ref="J454:K454"/>
    <mergeCell ref="L454:M454"/>
    <mergeCell ref="N454:O454"/>
    <mergeCell ref="P454:Q454"/>
    <mergeCell ref="F459:G459"/>
    <mergeCell ref="H459:I459"/>
    <mergeCell ref="J459:K459"/>
    <mergeCell ref="L459:M459"/>
    <mergeCell ref="N459:O459"/>
    <mergeCell ref="P459:Q459"/>
    <mergeCell ref="F458:G458"/>
    <mergeCell ref="H458:I458"/>
    <mergeCell ref="J458:K458"/>
    <mergeCell ref="L458:M458"/>
    <mergeCell ref="N458:O458"/>
    <mergeCell ref="P458:Q458"/>
    <mergeCell ref="F457:G457"/>
    <mergeCell ref="H457:I457"/>
    <mergeCell ref="J457:K457"/>
    <mergeCell ref="L457:M457"/>
    <mergeCell ref="N457:O457"/>
    <mergeCell ref="P457:Q457"/>
    <mergeCell ref="F462:G462"/>
    <mergeCell ref="H462:I462"/>
    <mergeCell ref="J462:K462"/>
    <mergeCell ref="L462:M462"/>
    <mergeCell ref="N462:O462"/>
    <mergeCell ref="P462:Q462"/>
    <mergeCell ref="F461:G461"/>
    <mergeCell ref="H461:I461"/>
    <mergeCell ref="J461:K461"/>
    <mergeCell ref="L461:M461"/>
    <mergeCell ref="N461:O461"/>
    <mergeCell ref="P461:Q461"/>
    <mergeCell ref="F460:G460"/>
    <mergeCell ref="H460:I460"/>
    <mergeCell ref="J460:K460"/>
    <mergeCell ref="L460:M460"/>
    <mergeCell ref="N460:O460"/>
    <mergeCell ref="P460:Q460"/>
    <mergeCell ref="F465:G465"/>
    <mergeCell ref="H465:I465"/>
    <mergeCell ref="J465:K465"/>
    <mergeCell ref="L465:M465"/>
    <mergeCell ref="N465:O465"/>
    <mergeCell ref="P465:Q465"/>
    <mergeCell ref="F464:G464"/>
    <mergeCell ref="H464:I464"/>
    <mergeCell ref="J464:K464"/>
    <mergeCell ref="L464:M464"/>
    <mergeCell ref="N464:O464"/>
    <mergeCell ref="P464:Q464"/>
    <mergeCell ref="F463:G463"/>
    <mergeCell ref="H463:I463"/>
    <mergeCell ref="J463:K463"/>
    <mergeCell ref="L463:M463"/>
    <mergeCell ref="N463:O463"/>
    <mergeCell ref="P463:Q463"/>
    <mergeCell ref="F468:G468"/>
    <mergeCell ref="H468:I468"/>
    <mergeCell ref="J468:K468"/>
    <mergeCell ref="L468:M468"/>
    <mergeCell ref="N468:O468"/>
    <mergeCell ref="P468:Q468"/>
    <mergeCell ref="F467:G467"/>
    <mergeCell ref="H467:I467"/>
    <mergeCell ref="J467:K467"/>
    <mergeCell ref="L467:M467"/>
    <mergeCell ref="N467:O467"/>
    <mergeCell ref="P467:Q467"/>
    <mergeCell ref="F466:G466"/>
    <mergeCell ref="H466:I466"/>
    <mergeCell ref="J466:K466"/>
    <mergeCell ref="L466:M466"/>
    <mergeCell ref="N466:O466"/>
    <mergeCell ref="P466:Q466"/>
    <mergeCell ref="F471:G471"/>
    <mergeCell ref="H471:I471"/>
    <mergeCell ref="J471:K471"/>
    <mergeCell ref="L471:M471"/>
    <mergeCell ref="N471:O471"/>
    <mergeCell ref="P471:Q471"/>
    <mergeCell ref="F470:G470"/>
    <mergeCell ref="H470:I470"/>
    <mergeCell ref="J470:K470"/>
    <mergeCell ref="L470:M470"/>
    <mergeCell ref="N470:O470"/>
    <mergeCell ref="P470:Q470"/>
    <mergeCell ref="F469:G469"/>
    <mergeCell ref="H469:I469"/>
    <mergeCell ref="J469:K469"/>
    <mergeCell ref="L469:M469"/>
    <mergeCell ref="N469:O469"/>
    <mergeCell ref="P469:Q469"/>
    <mergeCell ref="F474:G474"/>
    <mergeCell ref="H474:I474"/>
    <mergeCell ref="J474:K474"/>
    <mergeCell ref="L474:M474"/>
    <mergeCell ref="N474:O474"/>
    <mergeCell ref="P474:Q474"/>
    <mergeCell ref="F473:G473"/>
    <mergeCell ref="H473:I473"/>
    <mergeCell ref="J473:K473"/>
    <mergeCell ref="L473:M473"/>
    <mergeCell ref="N473:O473"/>
    <mergeCell ref="P473:Q473"/>
    <mergeCell ref="F472:G472"/>
    <mergeCell ref="H472:I472"/>
    <mergeCell ref="J472:K472"/>
    <mergeCell ref="L472:M472"/>
    <mergeCell ref="N472:O472"/>
    <mergeCell ref="P472:Q472"/>
    <mergeCell ref="F477:G477"/>
    <mergeCell ref="H477:I477"/>
    <mergeCell ref="J477:K477"/>
    <mergeCell ref="L477:M477"/>
    <mergeCell ref="N477:O477"/>
    <mergeCell ref="P477:Q477"/>
    <mergeCell ref="F476:G476"/>
    <mergeCell ref="H476:I476"/>
    <mergeCell ref="J476:K476"/>
    <mergeCell ref="L476:M476"/>
    <mergeCell ref="N476:O476"/>
    <mergeCell ref="P476:Q476"/>
    <mergeCell ref="F475:G475"/>
    <mergeCell ref="H475:I475"/>
    <mergeCell ref="J475:K475"/>
    <mergeCell ref="L475:M475"/>
    <mergeCell ref="N475:O475"/>
    <mergeCell ref="P475:Q475"/>
    <mergeCell ref="F480:G480"/>
    <mergeCell ref="H480:I480"/>
    <mergeCell ref="J480:K480"/>
    <mergeCell ref="L480:M480"/>
    <mergeCell ref="N480:O480"/>
    <mergeCell ref="P480:Q480"/>
    <mergeCell ref="F479:G479"/>
    <mergeCell ref="H479:I479"/>
    <mergeCell ref="J479:K479"/>
    <mergeCell ref="L479:M479"/>
    <mergeCell ref="N479:O479"/>
    <mergeCell ref="P479:Q479"/>
    <mergeCell ref="F478:G478"/>
    <mergeCell ref="H478:I478"/>
    <mergeCell ref="J478:K478"/>
    <mergeCell ref="L478:M478"/>
    <mergeCell ref="N478:O478"/>
    <mergeCell ref="P478:Q478"/>
    <mergeCell ref="F483:G483"/>
    <mergeCell ref="H483:I483"/>
    <mergeCell ref="J483:K483"/>
    <mergeCell ref="L483:M483"/>
    <mergeCell ref="N483:O483"/>
    <mergeCell ref="P483:Q483"/>
    <mergeCell ref="F482:G482"/>
    <mergeCell ref="H482:I482"/>
    <mergeCell ref="J482:K482"/>
    <mergeCell ref="L482:M482"/>
    <mergeCell ref="N482:O482"/>
    <mergeCell ref="P482:Q482"/>
    <mergeCell ref="F481:G481"/>
    <mergeCell ref="H481:I481"/>
    <mergeCell ref="J481:K481"/>
    <mergeCell ref="L481:M481"/>
    <mergeCell ref="N481:O481"/>
    <mergeCell ref="P481:Q481"/>
    <mergeCell ref="F486:G486"/>
    <mergeCell ref="H486:I486"/>
    <mergeCell ref="J486:K486"/>
    <mergeCell ref="L486:M486"/>
    <mergeCell ref="N486:O486"/>
    <mergeCell ref="P486:Q486"/>
    <mergeCell ref="F485:G485"/>
    <mergeCell ref="H485:I485"/>
    <mergeCell ref="J485:K485"/>
    <mergeCell ref="L485:M485"/>
    <mergeCell ref="N485:O485"/>
    <mergeCell ref="P485:Q485"/>
    <mergeCell ref="F484:G484"/>
    <mergeCell ref="H484:I484"/>
    <mergeCell ref="J484:K484"/>
    <mergeCell ref="L484:M484"/>
    <mergeCell ref="N484:O484"/>
    <mergeCell ref="P484:Q484"/>
    <mergeCell ref="F489:G489"/>
    <mergeCell ref="H489:I489"/>
    <mergeCell ref="J489:K489"/>
    <mergeCell ref="L489:M489"/>
    <mergeCell ref="N489:O489"/>
    <mergeCell ref="P489:Q489"/>
    <mergeCell ref="F488:G488"/>
    <mergeCell ref="H488:I488"/>
    <mergeCell ref="J488:K488"/>
    <mergeCell ref="L488:M488"/>
    <mergeCell ref="N488:O488"/>
    <mergeCell ref="P488:Q488"/>
    <mergeCell ref="F487:G487"/>
    <mergeCell ref="H487:I487"/>
    <mergeCell ref="J487:K487"/>
    <mergeCell ref="L487:M487"/>
    <mergeCell ref="N487:O487"/>
    <mergeCell ref="P487:Q487"/>
    <mergeCell ref="F492:G492"/>
    <mergeCell ref="H492:I492"/>
    <mergeCell ref="J492:K492"/>
    <mergeCell ref="L492:M492"/>
    <mergeCell ref="N492:O492"/>
    <mergeCell ref="P492:Q492"/>
    <mergeCell ref="F491:G491"/>
    <mergeCell ref="H491:I491"/>
    <mergeCell ref="J491:K491"/>
    <mergeCell ref="L491:M491"/>
    <mergeCell ref="N491:O491"/>
    <mergeCell ref="P491:Q491"/>
    <mergeCell ref="F490:G490"/>
    <mergeCell ref="H490:I490"/>
    <mergeCell ref="J490:K490"/>
    <mergeCell ref="L490:M490"/>
    <mergeCell ref="N490:O490"/>
    <mergeCell ref="P490:Q490"/>
    <mergeCell ref="F495:G495"/>
    <mergeCell ref="H495:I495"/>
    <mergeCell ref="J495:K495"/>
    <mergeCell ref="L495:M495"/>
    <mergeCell ref="N495:O495"/>
    <mergeCell ref="P495:Q495"/>
    <mergeCell ref="F494:G494"/>
    <mergeCell ref="H494:I494"/>
    <mergeCell ref="J494:K494"/>
    <mergeCell ref="L494:M494"/>
    <mergeCell ref="N494:O494"/>
    <mergeCell ref="P494:Q494"/>
    <mergeCell ref="F493:G493"/>
    <mergeCell ref="H493:I493"/>
    <mergeCell ref="J493:K493"/>
    <mergeCell ref="L493:M493"/>
    <mergeCell ref="N493:O493"/>
    <mergeCell ref="P493:Q493"/>
    <mergeCell ref="F498:G498"/>
    <mergeCell ref="H498:I498"/>
    <mergeCell ref="J498:K498"/>
    <mergeCell ref="L498:M498"/>
    <mergeCell ref="N498:O498"/>
    <mergeCell ref="P498:Q498"/>
    <mergeCell ref="F497:G497"/>
    <mergeCell ref="H497:I497"/>
    <mergeCell ref="J497:K497"/>
    <mergeCell ref="L497:M497"/>
    <mergeCell ref="N497:O497"/>
    <mergeCell ref="P497:Q497"/>
    <mergeCell ref="F496:G496"/>
    <mergeCell ref="H496:I496"/>
    <mergeCell ref="J496:K496"/>
    <mergeCell ref="L496:M496"/>
    <mergeCell ref="N496:O496"/>
    <mergeCell ref="P496:Q496"/>
    <mergeCell ref="F501:G501"/>
    <mergeCell ref="H501:I501"/>
    <mergeCell ref="J501:K501"/>
    <mergeCell ref="L501:M501"/>
    <mergeCell ref="N501:O501"/>
    <mergeCell ref="P501:Q501"/>
    <mergeCell ref="F500:G500"/>
    <mergeCell ref="H500:I500"/>
    <mergeCell ref="J500:K500"/>
    <mergeCell ref="L500:M500"/>
    <mergeCell ref="N500:O500"/>
    <mergeCell ref="P500:Q500"/>
    <mergeCell ref="F499:G499"/>
    <mergeCell ref="H499:I499"/>
    <mergeCell ref="J499:K499"/>
    <mergeCell ref="L499:M499"/>
    <mergeCell ref="N499:O499"/>
    <mergeCell ref="P499:Q499"/>
    <mergeCell ref="F504:G504"/>
    <mergeCell ref="H504:I504"/>
    <mergeCell ref="J504:K504"/>
    <mergeCell ref="L504:M504"/>
    <mergeCell ref="N504:O504"/>
    <mergeCell ref="P504:Q504"/>
    <mergeCell ref="F503:G503"/>
    <mergeCell ref="H503:I503"/>
    <mergeCell ref="J503:K503"/>
    <mergeCell ref="L503:M503"/>
    <mergeCell ref="N503:O503"/>
    <mergeCell ref="P503:Q503"/>
    <mergeCell ref="F502:G502"/>
    <mergeCell ref="H502:I502"/>
    <mergeCell ref="J502:K502"/>
    <mergeCell ref="L502:M502"/>
    <mergeCell ref="N502:O502"/>
    <mergeCell ref="P502:Q502"/>
    <mergeCell ref="F507:G507"/>
    <mergeCell ref="H507:I507"/>
    <mergeCell ref="J507:K507"/>
    <mergeCell ref="L507:M507"/>
    <mergeCell ref="N507:O507"/>
    <mergeCell ref="P507:Q507"/>
    <mergeCell ref="F506:G506"/>
    <mergeCell ref="H506:I506"/>
    <mergeCell ref="J506:K506"/>
    <mergeCell ref="L506:M506"/>
    <mergeCell ref="N506:O506"/>
    <mergeCell ref="P506:Q506"/>
    <mergeCell ref="F505:G505"/>
    <mergeCell ref="H505:I505"/>
    <mergeCell ref="J505:K505"/>
    <mergeCell ref="L505:M505"/>
    <mergeCell ref="N505:O505"/>
    <mergeCell ref="P505:Q505"/>
    <mergeCell ref="F510:G510"/>
    <mergeCell ref="H510:I510"/>
    <mergeCell ref="J510:K510"/>
    <mergeCell ref="L510:M510"/>
    <mergeCell ref="N510:O510"/>
    <mergeCell ref="P510:Q510"/>
    <mergeCell ref="F509:G509"/>
    <mergeCell ref="H509:I509"/>
    <mergeCell ref="J509:K509"/>
    <mergeCell ref="L509:M509"/>
    <mergeCell ref="N509:O509"/>
    <mergeCell ref="P509:Q509"/>
    <mergeCell ref="F508:G508"/>
    <mergeCell ref="H508:I508"/>
    <mergeCell ref="J508:K508"/>
    <mergeCell ref="L508:M508"/>
    <mergeCell ref="N508:O508"/>
    <mergeCell ref="P508:Q508"/>
    <mergeCell ref="F513:G513"/>
    <mergeCell ref="H513:I513"/>
    <mergeCell ref="J513:K513"/>
    <mergeCell ref="L513:M513"/>
    <mergeCell ref="N513:O513"/>
    <mergeCell ref="P513:Q513"/>
    <mergeCell ref="F512:G512"/>
    <mergeCell ref="H512:I512"/>
    <mergeCell ref="J512:K512"/>
    <mergeCell ref="L512:M512"/>
    <mergeCell ref="N512:O512"/>
    <mergeCell ref="P512:Q512"/>
    <mergeCell ref="F511:G511"/>
    <mergeCell ref="H511:I511"/>
    <mergeCell ref="J511:K511"/>
    <mergeCell ref="L511:M511"/>
    <mergeCell ref="N511:O511"/>
    <mergeCell ref="P511:Q511"/>
    <mergeCell ref="F516:G516"/>
    <mergeCell ref="H516:I516"/>
    <mergeCell ref="J516:K516"/>
    <mergeCell ref="L516:M516"/>
    <mergeCell ref="N516:O516"/>
    <mergeCell ref="P516:Q516"/>
    <mergeCell ref="F515:G515"/>
    <mergeCell ref="H515:I515"/>
    <mergeCell ref="J515:K515"/>
    <mergeCell ref="L515:M515"/>
    <mergeCell ref="N515:O515"/>
    <mergeCell ref="P515:Q515"/>
    <mergeCell ref="F514:G514"/>
    <mergeCell ref="H514:I514"/>
    <mergeCell ref="J514:K514"/>
    <mergeCell ref="L514:M514"/>
    <mergeCell ref="N514:O514"/>
    <mergeCell ref="P514:Q514"/>
    <mergeCell ref="F519:G519"/>
    <mergeCell ref="H519:I519"/>
    <mergeCell ref="J519:K519"/>
    <mergeCell ref="L519:M519"/>
    <mergeCell ref="N519:O519"/>
    <mergeCell ref="P519:Q519"/>
    <mergeCell ref="F518:G518"/>
    <mergeCell ref="H518:I518"/>
    <mergeCell ref="J518:K518"/>
    <mergeCell ref="L518:M518"/>
    <mergeCell ref="N518:O518"/>
    <mergeCell ref="P518:Q518"/>
    <mergeCell ref="F517:G517"/>
    <mergeCell ref="H517:I517"/>
    <mergeCell ref="J517:K517"/>
    <mergeCell ref="L517:M517"/>
    <mergeCell ref="N517:O517"/>
    <mergeCell ref="P517:Q517"/>
    <mergeCell ref="F522:G522"/>
    <mergeCell ref="H522:I522"/>
    <mergeCell ref="J522:K522"/>
    <mergeCell ref="L522:M522"/>
    <mergeCell ref="N522:O522"/>
    <mergeCell ref="P522:Q522"/>
    <mergeCell ref="F521:G521"/>
    <mergeCell ref="H521:I521"/>
    <mergeCell ref="J521:K521"/>
    <mergeCell ref="L521:M521"/>
    <mergeCell ref="N521:O521"/>
    <mergeCell ref="P521:Q521"/>
    <mergeCell ref="F520:G520"/>
    <mergeCell ref="H520:I520"/>
    <mergeCell ref="J520:K520"/>
    <mergeCell ref="L520:M520"/>
    <mergeCell ref="N520:O520"/>
    <mergeCell ref="P520:Q520"/>
    <mergeCell ref="F525:G525"/>
    <mergeCell ref="H525:I525"/>
    <mergeCell ref="J525:K525"/>
    <mergeCell ref="L525:M525"/>
    <mergeCell ref="N525:O525"/>
    <mergeCell ref="P525:Q525"/>
    <mergeCell ref="F524:G524"/>
    <mergeCell ref="H524:I524"/>
    <mergeCell ref="J524:K524"/>
    <mergeCell ref="L524:M524"/>
    <mergeCell ref="N524:O524"/>
    <mergeCell ref="P524:Q524"/>
    <mergeCell ref="F523:G523"/>
    <mergeCell ref="H523:I523"/>
    <mergeCell ref="J523:K523"/>
    <mergeCell ref="L523:M523"/>
    <mergeCell ref="N523:O523"/>
    <mergeCell ref="P523:Q523"/>
    <mergeCell ref="F528:G528"/>
    <mergeCell ref="H528:I528"/>
    <mergeCell ref="J528:K528"/>
    <mergeCell ref="L528:M528"/>
    <mergeCell ref="N528:O528"/>
    <mergeCell ref="P528:Q528"/>
    <mergeCell ref="F527:G527"/>
    <mergeCell ref="H527:I527"/>
    <mergeCell ref="J527:K527"/>
    <mergeCell ref="L527:M527"/>
    <mergeCell ref="N527:O527"/>
    <mergeCell ref="P527:Q527"/>
    <mergeCell ref="F526:G526"/>
    <mergeCell ref="H526:I526"/>
    <mergeCell ref="J526:K526"/>
    <mergeCell ref="L526:M526"/>
    <mergeCell ref="N526:O526"/>
    <mergeCell ref="P526:Q526"/>
    <mergeCell ref="F531:G531"/>
    <mergeCell ref="H531:I531"/>
    <mergeCell ref="J531:K531"/>
    <mergeCell ref="L531:M531"/>
    <mergeCell ref="N531:O531"/>
    <mergeCell ref="P531:Q531"/>
    <mergeCell ref="F530:G530"/>
    <mergeCell ref="H530:I530"/>
    <mergeCell ref="J530:K530"/>
    <mergeCell ref="L530:M530"/>
    <mergeCell ref="N530:O530"/>
    <mergeCell ref="P530:Q530"/>
    <mergeCell ref="F529:G529"/>
    <mergeCell ref="H529:I529"/>
    <mergeCell ref="J529:K529"/>
    <mergeCell ref="L529:M529"/>
    <mergeCell ref="N529:O529"/>
    <mergeCell ref="P529:Q529"/>
    <mergeCell ref="F534:G534"/>
    <mergeCell ref="H534:I534"/>
    <mergeCell ref="J534:K534"/>
    <mergeCell ref="L534:M534"/>
    <mergeCell ref="N534:O534"/>
    <mergeCell ref="P534:Q534"/>
    <mergeCell ref="F533:G533"/>
    <mergeCell ref="H533:I533"/>
    <mergeCell ref="J533:K533"/>
    <mergeCell ref="L533:M533"/>
    <mergeCell ref="N533:O533"/>
    <mergeCell ref="P533:Q533"/>
    <mergeCell ref="F532:G532"/>
    <mergeCell ref="H532:I532"/>
    <mergeCell ref="J532:K532"/>
    <mergeCell ref="L532:M532"/>
    <mergeCell ref="N532:O532"/>
    <mergeCell ref="P532:Q532"/>
    <mergeCell ref="F537:G537"/>
    <mergeCell ref="H537:I537"/>
    <mergeCell ref="J537:K537"/>
    <mergeCell ref="L537:M537"/>
    <mergeCell ref="N537:O537"/>
    <mergeCell ref="P537:Q537"/>
    <mergeCell ref="F536:G536"/>
    <mergeCell ref="H536:I536"/>
    <mergeCell ref="J536:K536"/>
    <mergeCell ref="L536:M536"/>
    <mergeCell ref="N536:O536"/>
    <mergeCell ref="P536:Q536"/>
    <mergeCell ref="F535:G535"/>
    <mergeCell ref="H535:I535"/>
    <mergeCell ref="J535:K535"/>
    <mergeCell ref="L535:M535"/>
    <mergeCell ref="N535:O535"/>
    <mergeCell ref="P535:Q535"/>
    <mergeCell ref="F540:G540"/>
    <mergeCell ref="H540:I540"/>
    <mergeCell ref="J540:K540"/>
    <mergeCell ref="L540:M540"/>
    <mergeCell ref="N540:O540"/>
    <mergeCell ref="P540:Q540"/>
    <mergeCell ref="F539:G539"/>
    <mergeCell ref="H539:I539"/>
    <mergeCell ref="J539:K539"/>
    <mergeCell ref="L539:M539"/>
    <mergeCell ref="N539:O539"/>
    <mergeCell ref="P539:Q539"/>
    <mergeCell ref="F538:G538"/>
    <mergeCell ref="H538:I538"/>
    <mergeCell ref="J538:K538"/>
    <mergeCell ref="L538:M538"/>
    <mergeCell ref="N538:O538"/>
    <mergeCell ref="P538:Q538"/>
    <mergeCell ref="F543:G543"/>
    <mergeCell ref="H543:I543"/>
    <mergeCell ref="J543:K543"/>
    <mergeCell ref="L543:M543"/>
    <mergeCell ref="N543:O543"/>
    <mergeCell ref="P543:Q543"/>
    <mergeCell ref="F542:G542"/>
    <mergeCell ref="H542:I542"/>
    <mergeCell ref="J542:K542"/>
    <mergeCell ref="L542:M542"/>
    <mergeCell ref="N542:O542"/>
    <mergeCell ref="P542:Q542"/>
    <mergeCell ref="F541:G541"/>
    <mergeCell ref="H541:I541"/>
    <mergeCell ref="J541:K541"/>
    <mergeCell ref="L541:M541"/>
    <mergeCell ref="N541:O541"/>
    <mergeCell ref="P541:Q541"/>
    <mergeCell ref="F546:G546"/>
    <mergeCell ref="H546:I546"/>
    <mergeCell ref="J546:K546"/>
    <mergeCell ref="L546:M546"/>
    <mergeCell ref="N546:O546"/>
    <mergeCell ref="P546:Q546"/>
    <mergeCell ref="F545:G545"/>
    <mergeCell ref="H545:I545"/>
    <mergeCell ref="J545:K545"/>
    <mergeCell ref="L545:M545"/>
    <mergeCell ref="N545:O545"/>
    <mergeCell ref="P545:Q545"/>
    <mergeCell ref="F544:G544"/>
    <mergeCell ref="H544:I544"/>
    <mergeCell ref="J544:K544"/>
    <mergeCell ref="L544:M544"/>
    <mergeCell ref="N544:O544"/>
    <mergeCell ref="P544:Q544"/>
    <mergeCell ref="F549:G549"/>
    <mergeCell ref="H549:I549"/>
    <mergeCell ref="J549:K549"/>
    <mergeCell ref="L549:M549"/>
    <mergeCell ref="N549:O549"/>
    <mergeCell ref="P549:Q549"/>
    <mergeCell ref="F548:G548"/>
    <mergeCell ref="H548:I548"/>
    <mergeCell ref="J548:K548"/>
    <mergeCell ref="L548:M548"/>
    <mergeCell ref="N548:O548"/>
    <mergeCell ref="P548:Q548"/>
    <mergeCell ref="F547:G547"/>
    <mergeCell ref="H547:I547"/>
    <mergeCell ref="J547:K547"/>
    <mergeCell ref="L547:M547"/>
    <mergeCell ref="N547:O547"/>
    <mergeCell ref="P547:Q547"/>
    <mergeCell ref="F552:G552"/>
    <mergeCell ref="H552:I552"/>
    <mergeCell ref="J552:K552"/>
    <mergeCell ref="L552:M552"/>
    <mergeCell ref="N552:O552"/>
    <mergeCell ref="P552:Q552"/>
    <mergeCell ref="F551:G551"/>
    <mergeCell ref="H551:I551"/>
    <mergeCell ref="J551:K551"/>
    <mergeCell ref="L551:M551"/>
    <mergeCell ref="N551:O551"/>
    <mergeCell ref="P551:Q551"/>
    <mergeCell ref="F550:G550"/>
    <mergeCell ref="H550:I550"/>
    <mergeCell ref="J550:K550"/>
    <mergeCell ref="L550:M550"/>
    <mergeCell ref="N550:O550"/>
    <mergeCell ref="P550:Q550"/>
    <mergeCell ref="F555:G555"/>
    <mergeCell ref="H555:I555"/>
    <mergeCell ref="J555:K555"/>
    <mergeCell ref="L555:M555"/>
    <mergeCell ref="N555:O555"/>
    <mergeCell ref="P555:Q555"/>
    <mergeCell ref="F554:G554"/>
    <mergeCell ref="H554:I554"/>
    <mergeCell ref="J554:K554"/>
    <mergeCell ref="L554:M554"/>
    <mergeCell ref="N554:O554"/>
    <mergeCell ref="P554:Q554"/>
    <mergeCell ref="F553:G553"/>
    <mergeCell ref="H553:I553"/>
    <mergeCell ref="J553:K553"/>
    <mergeCell ref="L553:M553"/>
    <mergeCell ref="N553:O553"/>
    <mergeCell ref="P553:Q553"/>
    <mergeCell ref="F558:G558"/>
    <mergeCell ref="H558:I558"/>
    <mergeCell ref="J558:K558"/>
    <mergeCell ref="L558:M558"/>
    <mergeCell ref="N558:O558"/>
    <mergeCell ref="P558:Q558"/>
    <mergeCell ref="F557:G557"/>
    <mergeCell ref="H557:I557"/>
    <mergeCell ref="J557:K557"/>
    <mergeCell ref="L557:M557"/>
    <mergeCell ref="N557:O557"/>
    <mergeCell ref="P557:Q557"/>
    <mergeCell ref="F556:G556"/>
    <mergeCell ref="H556:I556"/>
    <mergeCell ref="J556:K556"/>
    <mergeCell ref="L556:M556"/>
    <mergeCell ref="N556:O556"/>
    <mergeCell ref="P556:Q556"/>
    <mergeCell ref="F561:G561"/>
    <mergeCell ref="H561:I561"/>
    <mergeCell ref="J561:K561"/>
    <mergeCell ref="L561:M561"/>
    <mergeCell ref="N561:O561"/>
    <mergeCell ref="P561:Q561"/>
    <mergeCell ref="F560:G560"/>
    <mergeCell ref="H560:I560"/>
    <mergeCell ref="J560:K560"/>
    <mergeCell ref="L560:M560"/>
    <mergeCell ref="N560:O560"/>
    <mergeCell ref="P560:Q560"/>
    <mergeCell ref="F559:G559"/>
    <mergeCell ref="H559:I559"/>
    <mergeCell ref="J559:K559"/>
    <mergeCell ref="L559:M559"/>
    <mergeCell ref="N559:O559"/>
    <mergeCell ref="P559:Q559"/>
    <mergeCell ref="F564:G564"/>
    <mergeCell ref="H564:I564"/>
    <mergeCell ref="J564:K564"/>
    <mergeCell ref="L564:M564"/>
    <mergeCell ref="N564:O564"/>
    <mergeCell ref="P564:Q564"/>
    <mergeCell ref="F563:G563"/>
    <mergeCell ref="H563:I563"/>
    <mergeCell ref="J563:K563"/>
    <mergeCell ref="L563:M563"/>
    <mergeCell ref="N563:O563"/>
    <mergeCell ref="P563:Q563"/>
    <mergeCell ref="F562:G562"/>
    <mergeCell ref="H562:I562"/>
    <mergeCell ref="J562:K562"/>
    <mergeCell ref="L562:M562"/>
    <mergeCell ref="N562:O562"/>
    <mergeCell ref="P562:Q562"/>
    <mergeCell ref="F567:G567"/>
    <mergeCell ref="H567:I567"/>
    <mergeCell ref="J567:K567"/>
    <mergeCell ref="L567:M567"/>
    <mergeCell ref="N567:O567"/>
    <mergeCell ref="P567:Q567"/>
    <mergeCell ref="F566:G566"/>
    <mergeCell ref="H566:I566"/>
    <mergeCell ref="J566:K566"/>
    <mergeCell ref="L566:M566"/>
    <mergeCell ref="N566:O566"/>
    <mergeCell ref="P566:Q566"/>
    <mergeCell ref="F565:G565"/>
    <mergeCell ref="H565:I565"/>
    <mergeCell ref="J565:K565"/>
    <mergeCell ref="L565:M565"/>
    <mergeCell ref="N565:O565"/>
    <mergeCell ref="P565:Q565"/>
    <mergeCell ref="F570:G570"/>
    <mergeCell ref="H570:I570"/>
    <mergeCell ref="J570:K570"/>
    <mergeCell ref="L570:M570"/>
    <mergeCell ref="N570:O570"/>
    <mergeCell ref="P570:Q570"/>
    <mergeCell ref="F569:G569"/>
    <mergeCell ref="H569:I569"/>
    <mergeCell ref="J569:K569"/>
    <mergeCell ref="L569:M569"/>
    <mergeCell ref="N569:O569"/>
    <mergeCell ref="P569:Q569"/>
    <mergeCell ref="F568:G568"/>
    <mergeCell ref="H568:I568"/>
    <mergeCell ref="J568:K568"/>
    <mergeCell ref="L568:M568"/>
    <mergeCell ref="N568:O568"/>
    <mergeCell ref="P568:Q568"/>
    <mergeCell ref="F573:G573"/>
    <mergeCell ref="H573:I573"/>
    <mergeCell ref="J573:K573"/>
    <mergeCell ref="L573:M573"/>
    <mergeCell ref="N573:O573"/>
    <mergeCell ref="P573:Q573"/>
    <mergeCell ref="F572:G572"/>
    <mergeCell ref="H572:I572"/>
    <mergeCell ref="J572:K572"/>
    <mergeCell ref="L572:M572"/>
    <mergeCell ref="N572:O572"/>
    <mergeCell ref="P572:Q572"/>
    <mergeCell ref="F571:G571"/>
    <mergeCell ref="H571:I571"/>
    <mergeCell ref="J571:K571"/>
    <mergeCell ref="L571:M571"/>
    <mergeCell ref="N571:O571"/>
    <mergeCell ref="P571:Q571"/>
    <mergeCell ref="F576:G576"/>
    <mergeCell ref="H576:I576"/>
    <mergeCell ref="J576:K576"/>
    <mergeCell ref="L576:M576"/>
    <mergeCell ref="N576:O576"/>
    <mergeCell ref="P576:Q576"/>
    <mergeCell ref="F575:G575"/>
    <mergeCell ref="H575:I575"/>
    <mergeCell ref="J575:K575"/>
    <mergeCell ref="L575:M575"/>
    <mergeCell ref="N575:O575"/>
    <mergeCell ref="P575:Q575"/>
    <mergeCell ref="F574:G574"/>
    <mergeCell ref="H574:I574"/>
    <mergeCell ref="J574:K574"/>
    <mergeCell ref="L574:M574"/>
    <mergeCell ref="N574:O574"/>
    <mergeCell ref="P574:Q574"/>
    <mergeCell ref="F579:G579"/>
    <mergeCell ref="H579:I579"/>
    <mergeCell ref="J579:K579"/>
    <mergeCell ref="L579:M579"/>
    <mergeCell ref="N579:O579"/>
    <mergeCell ref="P579:Q579"/>
    <mergeCell ref="F578:G578"/>
    <mergeCell ref="H578:I578"/>
    <mergeCell ref="J578:K578"/>
    <mergeCell ref="L578:M578"/>
    <mergeCell ref="N578:O578"/>
    <mergeCell ref="P578:Q578"/>
    <mergeCell ref="F577:G577"/>
    <mergeCell ref="H577:I577"/>
    <mergeCell ref="J577:K577"/>
    <mergeCell ref="L577:M577"/>
    <mergeCell ref="N577:O577"/>
    <mergeCell ref="P577:Q577"/>
    <mergeCell ref="F582:G582"/>
    <mergeCell ref="H582:I582"/>
    <mergeCell ref="J582:K582"/>
    <mergeCell ref="L582:M582"/>
    <mergeCell ref="N582:O582"/>
    <mergeCell ref="P582:Q582"/>
    <mergeCell ref="F581:G581"/>
    <mergeCell ref="H581:I581"/>
    <mergeCell ref="J581:K581"/>
    <mergeCell ref="L581:M581"/>
    <mergeCell ref="N581:O581"/>
    <mergeCell ref="P581:Q581"/>
    <mergeCell ref="F580:G580"/>
    <mergeCell ref="H580:I580"/>
    <mergeCell ref="J580:K580"/>
    <mergeCell ref="L580:M580"/>
    <mergeCell ref="N580:O580"/>
    <mergeCell ref="P580:Q580"/>
    <mergeCell ref="F585:G585"/>
    <mergeCell ref="H585:I585"/>
    <mergeCell ref="J585:K585"/>
    <mergeCell ref="L585:M585"/>
    <mergeCell ref="N585:O585"/>
    <mergeCell ref="P585:Q585"/>
    <mergeCell ref="F584:G584"/>
    <mergeCell ref="H584:I584"/>
    <mergeCell ref="J584:K584"/>
    <mergeCell ref="L584:M584"/>
    <mergeCell ref="N584:O584"/>
    <mergeCell ref="P584:Q584"/>
    <mergeCell ref="F583:G583"/>
    <mergeCell ref="H583:I583"/>
    <mergeCell ref="J583:K583"/>
    <mergeCell ref="L583:M583"/>
    <mergeCell ref="N583:O583"/>
    <mergeCell ref="P583:Q583"/>
    <mergeCell ref="F588:G588"/>
    <mergeCell ref="H588:I588"/>
    <mergeCell ref="J588:K588"/>
    <mergeCell ref="L588:M588"/>
    <mergeCell ref="N588:O588"/>
    <mergeCell ref="P588:Q588"/>
    <mergeCell ref="F587:G587"/>
    <mergeCell ref="H587:I587"/>
    <mergeCell ref="J587:K587"/>
    <mergeCell ref="L587:M587"/>
    <mergeCell ref="N587:O587"/>
    <mergeCell ref="P587:Q587"/>
    <mergeCell ref="F586:G586"/>
    <mergeCell ref="H586:I586"/>
    <mergeCell ref="J586:K586"/>
    <mergeCell ref="L586:M586"/>
    <mergeCell ref="N586:O586"/>
    <mergeCell ref="P586:Q586"/>
    <mergeCell ref="F591:G591"/>
    <mergeCell ref="H591:I591"/>
    <mergeCell ref="J591:K591"/>
    <mergeCell ref="L591:M591"/>
    <mergeCell ref="N591:O591"/>
    <mergeCell ref="P591:Q591"/>
    <mergeCell ref="F590:G590"/>
    <mergeCell ref="H590:I590"/>
    <mergeCell ref="J590:K590"/>
    <mergeCell ref="L590:M590"/>
    <mergeCell ref="N590:O590"/>
    <mergeCell ref="P590:Q590"/>
    <mergeCell ref="F589:G589"/>
    <mergeCell ref="H589:I589"/>
    <mergeCell ref="J589:K589"/>
    <mergeCell ref="L589:M589"/>
    <mergeCell ref="N589:O589"/>
    <mergeCell ref="P589:Q589"/>
    <mergeCell ref="F594:G594"/>
    <mergeCell ref="H594:I594"/>
    <mergeCell ref="J594:K594"/>
    <mergeCell ref="L594:M594"/>
    <mergeCell ref="N594:O594"/>
    <mergeCell ref="P594:Q594"/>
    <mergeCell ref="F593:G593"/>
    <mergeCell ref="H593:I593"/>
    <mergeCell ref="J593:K593"/>
    <mergeCell ref="L593:M593"/>
    <mergeCell ref="N593:O593"/>
    <mergeCell ref="P593:Q593"/>
    <mergeCell ref="F592:G592"/>
    <mergeCell ref="H592:I592"/>
    <mergeCell ref="J592:K592"/>
    <mergeCell ref="L592:M592"/>
    <mergeCell ref="N592:O592"/>
    <mergeCell ref="P592:Q592"/>
    <mergeCell ref="F597:G597"/>
    <mergeCell ref="H597:I597"/>
    <mergeCell ref="J597:K597"/>
    <mergeCell ref="L597:M597"/>
    <mergeCell ref="N597:O597"/>
    <mergeCell ref="P597:Q597"/>
    <mergeCell ref="F596:G596"/>
    <mergeCell ref="H596:I596"/>
    <mergeCell ref="J596:K596"/>
    <mergeCell ref="L596:M596"/>
    <mergeCell ref="N596:O596"/>
    <mergeCell ref="P596:Q596"/>
    <mergeCell ref="F595:G595"/>
    <mergeCell ref="H595:I595"/>
    <mergeCell ref="J595:K595"/>
    <mergeCell ref="L595:M595"/>
    <mergeCell ref="N595:O595"/>
    <mergeCell ref="P595:Q595"/>
    <mergeCell ref="F600:G600"/>
    <mergeCell ref="H600:I600"/>
    <mergeCell ref="J600:K600"/>
    <mergeCell ref="L600:M600"/>
    <mergeCell ref="N600:O600"/>
    <mergeCell ref="P600:Q600"/>
    <mergeCell ref="F599:G599"/>
    <mergeCell ref="H599:I599"/>
    <mergeCell ref="J599:K599"/>
    <mergeCell ref="L599:M599"/>
    <mergeCell ref="N599:O599"/>
    <mergeCell ref="P599:Q599"/>
    <mergeCell ref="F598:G598"/>
    <mergeCell ref="H598:I598"/>
    <mergeCell ref="J598:K598"/>
    <mergeCell ref="L598:M598"/>
    <mergeCell ref="N598:O598"/>
    <mergeCell ref="P598:Q598"/>
    <mergeCell ref="F603:G603"/>
    <mergeCell ref="H603:I603"/>
    <mergeCell ref="J603:K603"/>
    <mergeCell ref="L603:M603"/>
    <mergeCell ref="N603:O603"/>
    <mergeCell ref="P603:Q603"/>
    <mergeCell ref="F602:G602"/>
    <mergeCell ref="H602:I602"/>
    <mergeCell ref="J602:K602"/>
    <mergeCell ref="L602:M602"/>
    <mergeCell ref="N602:O602"/>
    <mergeCell ref="P602:Q602"/>
    <mergeCell ref="F601:G601"/>
    <mergeCell ref="H601:I601"/>
    <mergeCell ref="J601:K601"/>
    <mergeCell ref="L601:M601"/>
    <mergeCell ref="N601:O601"/>
    <mergeCell ref="P601:Q601"/>
    <mergeCell ref="F606:G606"/>
    <mergeCell ref="H606:I606"/>
    <mergeCell ref="J606:K606"/>
    <mergeCell ref="L606:M606"/>
    <mergeCell ref="N606:O606"/>
    <mergeCell ref="P606:Q606"/>
    <mergeCell ref="F605:G605"/>
    <mergeCell ref="H605:I605"/>
    <mergeCell ref="J605:K605"/>
    <mergeCell ref="L605:M605"/>
    <mergeCell ref="N605:O605"/>
    <mergeCell ref="P605:Q605"/>
    <mergeCell ref="F604:G604"/>
    <mergeCell ref="H604:I604"/>
    <mergeCell ref="J604:K604"/>
    <mergeCell ref="L604:M604"/>
    <mergeCell ref="N604:O604"/>
    <mergeCell ref="P604:Q604"/>
    <mergeCell ref="F609:G609"/>
    <mergeCell ref="H609:I609"/>
    <mergeCell ref="J609:K609"/>
    <mergeCell ref="L609:M609"/>
    <mergeCell ref="N609:O609"/>
    <mergeCell ref="P609:Q609"/>
    <mergeCell ref="F608:G608"/>
    <mergeCell ref="H608:I608"/>
    <mergeCell ref="J608:K608"/>
    <mergeCell ref="L608:M608"/>
    <mergeCell ref="N608:O608"/>
    <mergeCell ref="P608:Q608"/>
    <mergeCell ref="F607:G607"/>
    <mergeCell ref="H607:I607"/>
    <mergeCell ref="J607:K607"/>
    <mergeCell ref="L607:M607"/>
    <mergeCell ref="N607:O607"/>
    <mergeCell ref="P607:Q607"/>
    <mergeCell ref="F612:G612"/>
    <mergeCell ref="H612:I612"/>
    <mergeCell ref="J612:K612"/>
    <mergeCell ref="L612:M612"/>
    <mergeCell ref="N612:O612"/>
    <mergeCell ref="P612:Q612"/>
    <mergeCell ref="F611:G611"/>
    <mergeCell ref="H611:I611"/>
    <mergeCell ref="J611:K611"/>
    <mergeCell ref="L611:M611"/>
    <mergeCell ref="N611:O611"/>
    <mergeCell ref="P611:Q611"/>
    <mergeCell ref="F610:G610"/>
    <mergeCell ref="H610:I610"/>
    <mergeCell ref="J610:K610"/>
    <mergeCell ref="L610:M610"/>
    <mergeCell ref="N610:O610"/>
    <mergeCell ref="P610:Q610"/>
    <mergeCell ref="F615:G615"/>
    <mergeCell ref="H615:I615"/>
    <mergeCell ref="J615:K615"/>
    <mergeCell ref="L615:M615"/>
    <mergeCell ref="N615:O615"/>
    <mergeCell ref="P615:Q615"/>
    <mergeCell ref="F614:G614"/>
    <mergeCell ref="H614:I614"/>
    <mergeCell ref="J614:K614"/>
    <mergeCell ref="L614:M614"/>
    <mergeCell ref="N614:O614"/>
    <mergeCell ref="P614:Q614"/>
    <mergeCell ref="F613:G613"/>
    <mergeCell ref="H613:I613"/>
    <mergeCell ref="J613:K613"/>
    <mergeCell ref="L613:M613"/>
    <mergeCell ref="N613:O613"/>
    <mergeCell ref="P613:Q613"/>
    <mergeCell ref="F618:G618"/>
    <mergeCell ref="H618:I618"/>
    <mergeCell ref="J618:K618"/>
    <mergeCell ref="L618:M618"/>
    <mergeCell ref="N618:O618"/>
    <mergeCell ref="P618:Q618"/>
    <mergeCell ref="F617:G617"/>
    <mergeCell ref="H617:I617"/>
    <mergeCell ref="J617:K617"/>
    <mergeCell ref="L617:M617"/>
    <mergeCell ref="N617:O617"/>
    <mergeCell ref="P617:Q617"/>
    <mergeCell ref="F616:G616"/>
    <mergeCell ref="H616:I616"/>
    <mergeCell ref="J616:K616"/>
    <mergeCell ref="L616:M616"/>
    <mergeCell ref="N616:O616"/>
    <mergeCell ref="P616:Q616"/>
    <mergeCell ref="F621:G621"/>
    <mergeCell ref="H621:I621"/>
    <mergeCell ref="J621:K621"/>
    <mergeCell ref="L621:M621"/>
    <mergeCell ref="N621:O621"/>
    <mergeCell ref="P621:Q621"/>
    <mergeCell ref="F620:G620"/>
    <mergeCell ref="H620:I620"/>
    <mergeCell ref="J620:K620"/>
    <mergeCell ref="L620:M620"/>
    <mergeCell ref="N620:O620"/>
    <mergeCell ref="P620:Q620"/>
    <mergeCell ref="F619:G619"/>
    <mergeCell ref="H619:I619"/>
    <mergeCell ref="J619:K619"/>
    <mergeCell ref="L619:M619"/>
    <mergeCell ref="N619:O619"/>
    <mergeCell ref="P619:Q619"/>
    <mergeCell ref="F624:G624"/>
    <mergeCell ref="H624:I624"/>
    <mergeCell ref="J624:K624"/>
    <mergeCell ref="L624:M624"/>
    <mergeCell ref="N624:O624"/>
    <mergeCell ref="P624:Q624"/>
    <mergeCell ref="F623:G623"/>
    <mergeCell ref="H623:I623"/>
    <mergeCell ref="J623:K623"/>
    <mergeCell ref="L623:M623"/>
    <mergeCell ref="N623:O623"/>
    <mergeCell ref="P623:Q623"/>
    <mergeCell ref="F622:G622"/>
    <mergeCell ref="H622:I622"/>
    <mergeCell ref="J622:K622"/>
    <mergeCell ref="L622:M622"/>
    <mergeCell ref="N622:O622"/>
    <mergeCell ref="P622:Q622"/>
    <mergeCell ref="F627:G627"/>
    <mergeCell ref="H627:I627"/>
    <mergeCell ref="J627:K627"/>
    <mergeCell ref="L627:M627"/>
    <mergeCell ref="N627:O627"/>
    <mergeCell ref="P627:Q627"/>
    <mergeCell ref="F626:G626"/>
    <mergeCell ref="H626:I626"/>
    <mergeCell ref="J626:K626"/>
    <mergeCell ref="L626:M626"/>
    <mergeCell ref="N626:O626"/>
    <mergeCell ref="P626:Q626"/>
    <mergeCell ref="F625:G625"/>
    <mergeCell ref="H625:I625"/>
    <mergeCell ref="J625:K625"/>
    <mergeCell ref="L625:M625"/>
    <mergeCell ref="N625:O625"/>
    <mergeCell ref="P625:Q625"/>
    <mergeCell ref="F630:G630"/>
    <mergeCell ref="H630:I630"/>
    <mergeCell ref="J630:K630"/>
    <mergeCell ref="L630:M630"/>
    <mergeCell ref="N630:O630"/>
    <mergeCell ref="P630:Q630"/>
    <mergeCell ref="F629:G629"/>
    <mergeCell ref="H629:I629"/>
    <mergeCell ref="J629:K629"/>
    <mergeCell ref="L629:M629"/>
    <mergeCell ref="N629:O629"/>
    <mergeCell ref="P629:Q629"/>
    <mergeCell ref="F628:G628"/>
    <mergeCell ref="H628:I628"/>
    <mergeCell ref="J628:K628"/>
    <mergeCell ref="L628:M628"/>
    <mergeCell ref="N628:O628"/>
    <mergeCell ref="P628:Q628"/>
    <mergeCell ref="F633:G633"/>
    <mergeCell ref="H633:I633"/>
    <mergeCell ref="J633:K633"/>
    <mergeCell ref="L633:M633"/>
    <mergeCell ref="N633:O633"/>
    <mergeCell ref="P633:Q633"/>
    <mergeCell ref="F632:G632"/>
    <mergeCell ref="H632:I632"/>
    <mergeCell ref="J632:K632"/>
    <mergeCell ref="L632:M632"/>
    <mergeCell ref="N632:O632"/>
    <mergeCell ref="P632:Q632"/>
    <mergeCell ref="F631:G631"/>
    <mergeCell ref="H631:I631"/>
    <mergeCell ref="J631:K631"/>
    <mergeCell ref="L631:M631"/>
    <mergeCell ref="N631:O631"/>
    <mergeCell ref="P631:Q631"/>
    <mergeCell ref="F636:G636"/>
    <mergeCell ref="H636:I636"/>
    <mergeCell ref="J636:K636"/>
    <mergeCell ref="L636:M636"/>
    <mergeCell ref="N636:O636"/>
    <mergeCell ref="P636:Q636"/>
    <mergeCell ref="F635:G635"/>
    <mergeCell ref="H635:I635"/>
    <mergeCell ref="J635:K635"/>
    <mergeCell ref="L635:M635"/>
    <mergeCell ref="N635:O635"/>
    <mergeCell ref="P635:Q635"/>
    <mergeCell ref="F634:G634"/>
    <mergeCell ref="H634:I634"/>
    <mergeCell ref="J634:K634"/>
    <mergeCell ref="L634:M634"/>
    <mergeCell ref="N634:O634"/>
    <mergeCell ref="P634:Q634"/>
    <mergeCell ref="F639:G639"/>
    <mergeCell ref="H639:I639"/>
    <mergeCell ref="J639:K639"/>
    <mergeCell ref="L639:M639"/>
    <mergeCell ref="N639:O639"/>
    <mergeCell ref="P639:Q639"/>
    <mergeCell ref="F638:G638"/>
    <mergeCell ref="H638:I638"/>
    <mergeCell ref="J638:K638"/>
    <mergeCell ref="L638:M638"/>
    <mergeCell ref="N638:O638"/>
    <mergeCell ref="P638:Q638"/>
    <mergeCell ref="F637:G637"/>
    <mergeCell ref="H637:I637"/>
    <mergeCell ref="J637:K637"/>
    <mergeCell ref="L637:M637"/>
    <mergeCell ref="N637:O637"/>
    <mergeCell ref="P637:Q637"/>
    <mergeCell ref="F642:G642"/>
    <mergeCell ref="H642:I642"/>
    <mergeCell ref="J642:K642"/>
    <mergeCell ref="L642:M642"/>
    <mergeCell ref="N642:O642"/>
    <mergeCell ref="P642:Q642"/>
    <mergeCell ref="F641:G641"/>
    <mergeCell ref="H641:I641"/>
    <mergeCell ref="J641:K641"/>
    <mergeCell ref="L641:M641"/>
    <mergeCell ref="N641:O641"/>
    <mergeCell ref="P641:Q641"/>
    <mergeCell ref="F640:G640"/>
    <mergeCell ref="H640:I640"/>
    <mergeCell ref="J640:K640"/>
    <mergeCell ref="L640:M640"/>
    <mergeCell ref="N640:O640"/>
    <mergeCell ref="P640:Q640"/>
    <mergeCell ref="F645:G645"/>
    <mergeCell ref="H645:I645"/>
    <mergeCell ref="J645:K645"/>
    <mergeCell ref="L645:M645"/>
    <mergeCell ref="N645:O645"/>
    <mergeCell ref="P645:Q645"/>
    <mergeCell ref="F644:G644"/>
    <mergeCell ref="H644:I644"/>
    <mergeCell ref="J644:K644"/>
    <mergeCell ref="L644:M644"/>
    <mergeCell ref="N644:O644"/>
    <mergeCell ref="P644:Q644"/>
    <mergeCell ref="F643:G643"/>
    <mergeCell ref="H643:I643"/>
    <mergeCell ref="J643:K643"/>
    <mergeCell ref="L643:M643"/>
    <mergeCell ref="N643:O643"/>
    <mergeCell ref="P643:Q643"/>
    <mergeCell ref="F648:G648"/>
    <mergeCell ref="H648:I648"/>
    <mergeCell ref="J648:K648"/>
    <mergeCell ref="L648:M648"/>
    <mergeCell ref="N648:O648"/>
    <mergeCell ref="P648:Q648"/>
    <mergeCell ref="F647:G647"/>
    <mergeCell ref="H647:I647"/>
    <mergeCell ref="J647:K647"/>
    <mergeCell ref="L647:M647"/>
    <mergeCell ref="N647:O647"/>
    <mergeCell ref="P647:Q647"/>
    <mergeCell ref="F646:G646"/>
    <mergeCell ref="H646:I646"/>
    <mergeCell ref="J646:K646"/>
    <mergeCell ref="L646:M646"/>
    <mergeCell ref="N646:O646"/>
    <mergeCell ref="P646:Q646"/>
    <mergeCell ref="F651:G651"/>
    <mergeCell ref="H651:I651"/>
    <mergeCell ref="J651:K651"/>
    <mergeCell ref="L651:M651"/>
    <mergeCell ref="N651:O651"/>
    <mergeCell ref="P651:Q651"/>
    <mergeCell ref="F650:G650"/>
    <mergeCell ref="H650:I650"/>
    <mergeCell ref="J650:K650"/>
    <mergeCell ref="L650:M650"/>
    <mergeCell ref="N650:O650"/>
    <mergeCell ref="P650:Q650"/>
    <mergeCell ref="F649:G649"/>
    <mergeCell ref="H649:I649"/>
    <mergeCell ref="J649:K649"/>
    <mergeCell ref="L649:M649"/>
    <mergeCell ref="N649:O649"/>
    <mergeCell ref="P649:Q649"/>
    <mergeCell ref="F654:G654"/>
    <mergeCell ref="H654:I654"/>
    <mergeCell ref="J654:K654"/>
    <mergeCell ref="L654:M654"/>
    <mergeCell ref="N654:O654"/>
    <mergeCell ref="P654:Q654"/>
    <mergeCell ref="F653:G653"/>
    <mergeCell ref="H653:I653"/>
    <mergeCell ref="J653:K653"/>
    <mergeCell ref="L653:M653"/>
    <mergeCell ref="N653:O653"/>
    <mergeCell ref="P653:Q653"/>
    <mergeCell ref="F652:G652"/>
    <mergeCell ref="H652:I652"/>
    <mergeCell ref="J652:K652"/>
    <mergeCell ref="L652:M652"/>
    <mergeCell ref="N652:O652"/>
    <mergeCell ref="P652:Q652"/>
    <mergeCell ref="F657:G657"/>
    <mergeCell ref="H657:I657"/>
    <mergeCell ref="J657:K657"/>
    <mergeCell ref="L657:M657"/>
    <mergeCell ref="N657:O657"/>
    <mergeCell ref="P657:Q657"/>
    <mergeCell ref="F656:G656"/>
    <mergeCell ref="H656:I656"/>
    <mergeCell ref="J656:K656"/>
    <mergeCell ref="L656:M656"/>
    <mergeCell ref="N656:O656"/>
    <mergeCell ref="P656:Q656"/>
    <mergeCell ref="F655:G655"/>
    <mergeCell ref="H655:I655"/>
    <mergeCell ref="J655:K655"/>
    <mergeCell ref="L655:M655"/>
    <mergeCell ref="N655:O655"/>
    <mergeCell ref="P655:Q655"/>
    <mergeCell ref="F660:G660"/>
    <mergeCell ref="H660:I660"/>
    <mergeCell ref="J660:K660"/>
    <mergeCell ref="L660:M660"/>
    <mergeCell ref="N660:O660"/>
    <mergeCell ref="P660:Q660"/>
    <mergeCell ref="F659:G659"/>
    <mergeCell ref="H659:I659"/>
    <mergeCell ref="J659:K659"/>
    <mergeCell ref="L659:M659"/>
    <mergeCell ref="N659:O659"/>
    <mergeCell ref="P659:Q659"/>
    <mergeCell ref="F658:G658"/>
    <mergeCell ref="H658:I658"/>
    <mergeCell ref="J658:K658"/>
    <mergeCell ref="L658:M658"/>
    <mergeCell ref="N658:O658"/>
    <mergeCell ref="P658:Q658"/>
    <mergeCell ref="F663:G663"/>
    <mergeCell ref="H663:I663"/>
    <mergeCell ref="J663:K663"/>
    <mergeCell ref="L663:M663"/>
    <mergeCell ref="N663:O663"/>
    <mergeCell ref="P663:Q663"/>
    <mergeCell ref="F662:G662"/>
    <mergeCell ref="H662:I662"/>
    <mergeCell ref="J662:K662"/>
    <mergeCell ref="L662:M662"/>
    <mergeCell ref="N662:O662"/>
    <mergeCell ref="P662:Q662"/>
    <mergeCell ref="F661:G661"/>
    <mergeCell ref="H661:I661"/>
    <mergeCell ref="J661:K661"/>
    <mergeCell ref="L661:M661"/>
    <mergeCell ref="N661:O661"/>
    <mergeCell ref="P661:Q661"/>
    <mergeCell ref="F666:G666"/>
    <mergeCell ref="H666:I666"/>
    <mergeCell ref="J666:K666"/>
    <mergeCell ref="L666:M666"/>
    <mergeCell ref="N666:O666"/>
    <mergeCell ref="P666:Q666"/>
    <mergeCell ref="F665:G665"/>
    <mergeCell ref="H665:I665"/>
    <mergeCell ref="J665:K665"/>
    <mergeCell ref="L665:M665"/>
    <mergeCell ref="N665:O665"/>
    <mergeCell ref="P665:Q665"/>
    <mergeCell ref="F664:G664"/>
    <mergeCell ref="H664:I664"/>
    <mergeCell ref="J664:K664"/>
    <mergeCell ref="L664:M664"/>
    <mergeCell ref="N664:O664"/>
    <mergeCell ref="P664:Q664"/>
    <mergeCell ref="F669:G669"/>
    <mergeCell ref="H669:I669"/>
    <mergeCell ref="J669:K669"/>
    <mergeCell ref="L669:M669"/>
    <mergeCell ref="N669:O669"/>
    <mergeCell ref="P669:Q669"/>
    <mergeCell ref="F668:G668"/>
    <mergeCell ref="H668:I668"/>
    <mergeCell ref="J668:K668"/>
    <mergeCell ref="L668:M668"/>
    <mergeCell ref="N668:O668"/>
    <mergeCell ref="P668:Q668"/>
    <mergeCell ref="F667:G667"/>
    <mergeCell ref="H667:I667"/>
    <mergeCell ref="J667:K667"/>
    <mergeCell ref="L667:M667"/>
    <mergeCell ref="N667:O667"/>
    <mergeCell ref="P667:Q667"/>
    <mergeCell ref="F672:G672"/>
    <mergeCell ref="H672:I672"/>
    <mergeCell ref="J672:K672"/>
    <mergeCell ref="L672:M672"/>
    <mergeCell ref="N672:O672"/>
    <mergeCell ref="P672:Q672"/>
    <mergeCell ref="F671:G671"/>
    <mergeCell ref="H671:I671"/>
    <mergeCell ref="J671:K671"/>
    <mergeCell ref="L671:M671"/>
    <mergeCell ref="N671:O671"/>
    <mergeCell ref="P671:Q671"/>
    <mergeCell ref="F670:G670"/>
    <mergeCell ref="H670:I670"/>
    <mergeCell ref="J670:K670"/>
    <mergeCell ref="L670:M670"/>
    <mergeCell ref="N670:O670"/>
    <mergeCell ref="P670:Q670"/>
    <mergeCell ref="F675:G675"/>
    <mergeCell ref="H675:I675"/>
    <mergeCell ref="J675:K675"/>
    <mergeCell ref="L675:M675"/>
    <mergeCell ref="N675:O675"/>
    <mergeCell ref="P675:Q675"/>
    <mergeCell ref="F674:G674"/>
    <mergeCell ref="H674:I674"/>
    <mergeCell ref="J674:K674"/>
    <mergeCell ref="L674:M674"/>
    <mergeCell ref="N674:O674"/>
    <mergeCell ref="P674:Q674"/>
    <mergeCell ref="F673:G673"/>
    <mergeCell ref="H673:I673"/>
    <mergeCell ref="J673:K673"/>
    <mergeCell ref="L673:M673"/>
    <mergeCell ref="N673:O673"/>
    <mergeCell ref="P673:Q673"/>
    <mergeCell ref="F678:G678"/>
    <mergeCell ref="H678:I678"/>
    <mergeCell ref="J678:K678"/>
    <mergeCell ref="L678:M678"/>
    <mergeCell ref="N678:O678"/>
    <mergeCell ref="P678:Q678"/>
    <mergeCell ref="F677:G677"/>
    <mergeCell ref="H677:I677"/>
    <mergeCell ref="J677:K677"/>
    <mergeCell ref="L677:M677"/>
    <mergeCell ref="N677:O677"/>
    <mergeCell ref="P677:Q677"/>
    <mergeCell ref="F676:G676"/>
    <mergeCell ref="H676:I676"/>
    <mergeCell ref="J676:K676"/>
    <mergeCell ref="L676:M676"/>
    <mergeCell ref="N676:O676"/>
    <mergeCell ref="P676:Q676"/>
    <mergeCell ref="F681:G681"/>
    <mergeCell ref="H681:I681"/>
    <mergeCell ref="J681:K681"/>
    <mergeCell ref="L681:M681"/>
    <mergeCell ref="N681:O681"/>
    <mergeCell ref="P681:Q681"/>
    <mergeCell ref="F680:G680"/>
    <mergeCell ref="H680:I680"/>
    <mergeCell ref="J680:K680"/>
    <mergeCell ref="L680:M680"/>
    <mergeCell ref="N680:O680"/>
    <mergeCell ref="P680:Q680"/>
    <mergeCell ref="F679:G679"/>
    <mergeCell ref="H679:I679"/>
    <mergeCell ref="J679:K679"/>
    <mergeCell ref="L679:M679"/>
    <mergeCell ref="N679:O679"/>
    <mergeCell ref="P679:Q679"/>
    <mergeCell ref="F684:G684"/>
    <mergeCell ref="H684:I684"/>
    <mergeCell ref="J684:K684"/>
    <mergeCell ref="L684:M684"/>
    <mergeCell ref="N684:O684"/>
    <mergeCell ref="P684:Q684"/>
    <mergeCell ref="F683:G683"/>
    <mergeCell ref="H683:I683"/>
    <mergeCell ref="J683:K683"/>
    <mergeCell ref="L683:M683"/>
    <mergeCell ref="N683:O683"/>
    <mergeCell ref="P683:Q683"/>
    <mergeCell ref="F682:G682"/>
    <mergeCell ref="H682:I682"/>
    <mergeCell ref="J682:K682"/>
    <mergeCell ref="L682:M682"/>
    <mergeCell ref="N682:O682"/>
    <mergeCell ref="P682:Q682"/>
    <mergeCell ref="F687:G687"/>
    <mergeCell ref="H687:I687"/>
    <mergeCell ref="J687:K687"/>
    <mergeCell ref="L687:M687"/>
    <mergeCell ref="N687:O687"/>
    <mergeCell ref="P687:Q687"/>
    <mergeCell ref="F686:G686"/>
    <mergeCell ref="H686:I686"/>
    <mergeCell ref="J686:K686"/>
    <mergeCell ref="L686:M686"/>
    <mergeCell ref="N686:O686"/>
    <mergeCell ref="P686:Q686"/>
    <mergeCell ref="F685:G685"/>
    <mergeCell ref="H685:I685"/>
    <mergeCell ref="J685:K685"/>
    <mergeCell ref="L685:M685"/>
    <mergeCell ref="N685:O685"/>
    <mergeCell ref="P685:Q685"/>
    <mergeCell ref="F690:G690"/>
    <mergeCell ref="H690:I690"/>
    <mergeCell ref="J690:K690"/>
    <mergeCell ref="L690:M690"/>
    <mergeCell ref="N690:O690"/>
    <mergeCell ref="P690:Q690"/>
    <mergeCell ref="F689:G689"/>
    <mergeCell ref="H689:I689"/>
    <mergeCell ref="J689:K689"/>
    <mergeCell ref="L689:M689"/>
    <mergeCell ref="N689:O689"/>
    <mergeCell ref="P689:Q689"/>
    <mergeCell ref="F688:G688"/>
    <mergeCell ref="H688:I688"/>
    <mergeCell ref="J688:K688"/>
    <mergeCell ref="L688:M688"/>
    <mergeCell ref="N688:O688"/>
    <mergeCell ref="P688:Q688"/>
    <mergeCell ref="F693:G693"/>
    <mergeCell ref="H693:I693"/>
    <mergeCell ref="J693:K693"/>
    <mergeCell ref="L693:M693"/>
    <mergeCell ref="N693:O693"/>
    <mergeCell ref="P693:Q693"/>
    <mergeCell ref="F692:G692"/>
    <mergeCell ref="H692:I692"/>
    <mergeCell ref="J692:K692"/>
    <mergeCell ref="L692:M692"/>
    <mergeCell ref="N692:O692"/>
    <mergeCell ref="P692:Q692"/>
    <mergeCell ref="F691:G691"/>
    <mergeCell ref="H691:I691"/>
    <mergeCell ref="J691:K691"/>
    <mergeCell ref="L691:M691"/>
    <mergeCell ref="N691:O691"/>
    <mergeCell ref="P691:Q691"/>
    <mergeCell ref="F696:G696"/>
    <mergeCell ref="H696:I696"/>
    <mergeCell ref="J696:K696"/>
    <mergeCell ref="L696:M696"/>
    <mergeCell ref="N696:O696"/>
    <mergeCell ref="P696:Q696"/>
    <mergeCell ref="F695:G695"/>
    <mergeCell ref="H695:I695"/>
    <mergeCell ref="J695:K695"/>
    <mergeCell ref="L695:M695"/>
    <mergeCell ref="N695:O695"/>
    <mergeCell ref="P695:Q695"/>
    <mergeCell ref="F694:G694"/>
    <mergeCell ref="H694:I694"/>
    <mergeCell ref="J694:K694"/>
    <mergeCell ref="L694:M694"/>
    <mergeCell ref="N694:O694"/>
    <mergeCell ref="P694:Q694"/>
    <mergeCell ref="F699:G699"/>
    <mergeCell ref="H699:I699"/>
    <mergeCell ref="J699:K699"/>
    <mergeCell ref="L699:M699"/>
    <mergeCell ref="N699:O699"/>
    <mergeCell ref="P699:Q699"/>
    <mergeCell ref="F698:G698"/>
    <mergeCell ref="H698:I698"/>
    <mergeCell ref="J698:K698"/>
    <mergeCell ref="L698:M698"/>
    <mergeCell ref="N698:O698"/>
    <mergeCell ref="P698:Q698"/>
    <mergeCell ref="F697:G697"/>
    <mergeCell ref="H697:I697"/>
    <mergeCell ref="J697:K697"/>
    <mergeCell ref="L697:M697"/>
    <mergeCell ref="N697:O697"/>
    <mergeCell ref="P697:Q697"/>
    <mergeCell ref="F702:G702"/>
    <mergeCell ref="H702:I702"/>
    <mergeCell ref="J702:K702"/>
    <mergeCell ref="L702:M702"/>
    <mergeCell ref="N702:O702"/>
    <mergeCell ref="P702:Q702"/>
    <mergeCell ref="F701:G701"/>
    <mergeCell ref="H701:I701"/>
    <mergeCell ref="J701:K701"/>
    <mergeCell ref="L701:M701"/>
    <mergeCell ref="N701:O701"/>
    <mergeCell ref="P701:Q701"/>
    <mergeCell ref="F700:G700"/>
    <mergeCell ref="H700:I700"/>
    <mergeCell ref="J700:K700"/>
    <mergeCell ref="L700:M700"/>
    <mergeCell ref="N700:O700"/>
    <mergeCell ref="P700:Q700"/>
    <mergeCell ref="F705:G705"/>
    <mergeCell ref="H705:I705"/>
    <mergeCell ref="J705:K705"/>
    <mergeCell ref="L705:M705"/>
    <mergeCell ref="N705:O705"/>
    <mergeCell ref="P705:Q705"/>
    <mergeCell ref="F704:G704"/>
    <mergeCell ref="H704:I704"/>
    <mergeCell ref="J704:K704"/>
    <mergeCell ref="L704:M704"/>
    <mergeCell ref="N704:O704"/>
    <mergeCell ref="P704:Q704"/>
    <mergeCell ref="F703:G703"/>
    <mergeCell ref="H703:I703"/>
    <mergeCell ref="J703:K703"/>
    <mergeCell ref="L703:M703"/>
    <mergeCell ref="N703:O703"/>
    <mergeCell ref="P703:Q703"/>
    <mergeCell ref="F708:G708"/>
    <mergeCell ref="H708:I708"/>
    <mergeCell ref="J708:K708"/>
    <mergeCell ref="L708:M708"/>
    <mergeCell ref="N708:O708"/>
    <mergeCell ref="P708:Q708"/>
    <mergeCell ref="F707:G707"/>
    <mergeCell ref="H707:I707"/>
    <mergeCell ref="J707:K707"/>
    <mergeCell ref="L707:M707"/>
    <mergeCell ref="N707:O707"/>
    <mergeCell ref="P707:Q707"/>
    <mergeCell ref="F706:G706"/>
    <mergeCell ref="H706:I706"/>
    <mergeCell ref="J706:K706"/>
    <mergeCell ref="L706:M706"/>
    <mergeCell ref="N706:O706"/>
    <mergeCell ref="P706:Q706"/>
    <mergeCell ref="F711:G711"/>
    <mergeCell ref="H711:I711"/>
    <mergeCell ref="J711:K711"/>
    <mergeCell ref="L711:M711"/>
    <mergeCell ref="N711:O711"/>
    <mergeCell ref="P711:Q711"/>
    <mergeCell ref="F710:G710"/>
    <mergeCell ref="H710:I710"/>
    <mergeCell ref="J710:K710"/>
    <mergeCell ref="L710:M710"/>
    <mergeCell ref="N710:O710"/>
    <mergeCell ref="P710:Q710"/>
    <mergeCell ref="F709:G709"/>
    <mergeCell ref="H709:I709"/>
    <mergeCell ref="J709:K709"/>
    <mergeCell ref="L709:M709"/>
    <mergeCell ref="N709:O709"/>
    <mergeCell ref="P709:Q709"/>
    <mergeCell ref="F714:G714"/>
    <mergeCell ref="H714:I714"/>
    <mergeCell ref="J714:K714"/>
    <mergeCell ref="L714:M714"/>
    <mergeCell ref="N714:O714"/>
    <mergeCell ref="P714:Q714"/>
    <mergeCell ref="F713:G713"/>
    <mergeCell ref="H713:I713"/>
    <mergeCell ref="J713:K713"/>
    <mergeCell ref="L713:M713"/>
    <mergeCell ref="N713:O713"/>
    <mergeCell ref="P713:Q713"/>
    <mergeCell ref="F712:G712"/>
    <mergeCell ref="H712:I712"/>
    <mergeCell ref="J712:K712"/>
    <mergeCell ref="L712:M712"/>
    <mergeCell ref="N712:O712"/>
    <mergeCell ref="P712:Q712"/>
    <mergeCell ref="F717:G717"/>
    <mergeCell ref="H717:I717"/>
    <mergeCell ref="J717:K717"/>
    <mergeCell ref="L717:M717"/>
    <mergeCell ref="N717:O717"/>
    <mergeCell ref="P717:Q717"/>
    <mergeCell ref="F716:G716"/>
    <mergeCell ref="H716:I716"/>
    <mergeCell ref="J716:K716"/>
    <mergeCell ref="L716:M716"/>
    <mergeCell ref="N716:O716"/>
    <mergeCell ref="P716:Q716"/>
    <mergeCell ref="F715:G715"/>
    <mergeCell ref="H715:I715"/>
    <mergeCell ref="J715:K715"/>
    <mergeCell ref="L715:M715"/>
    <mergeCell ref="N715:O715"/>
    <mergeCell ref="P715:Q715"/>
    <mergeCell ref="F720:G720"/>
    <mergeCell ref="H720:I720"/>
    <mergeCell ref="J720:K720"/>
    <mergeCell ref="L720:M720"/>
    <mergeCell ref="N720:O720"/>
    <mergeCell ref="P720:Q720"/>
    <mergeCell ref="F719:G719"/>
    <mergeCell ref="H719:I719"/>
    <mergeCell ref="J719:K719"/>
    <mergeCell ref="L719:M719"/>
    <mergeCell ref="N719:O719"/>
    <mergeCell ref="P719:Q719"/>
    <mergeCell ref="F718:G718"/>
    <mergeCell ref="H718:I718"/>
    <mergeCell ref="J718:K718"/>
    <mergeCell ref="L718:M718"/>
    <mergeCell ref="N718:O718"/>
    <mergeCell ref="P718:Q718"/>
    <mergeCell ref="F723:G723"/>
    <mergeCell ref="H723:I723"/>
    <mergeCell ref="J723:K723"/>
    <mergeCell ref="L723:M723"/>
    <mergeCell ref="N723:O723"/>
    <mergeCell ref="P723:Q723"/>
    <mergeCell ref="F722:G722"/>
    <mergeCell ref="H722:I722"/>
    <mergeCell ref="J722:K722"/>
    <mergeCell ref="L722:M722"/>
    <mergeCell ref="N722:O722"/>
    <mergeCell ref="P722:Q722"/>
    <mergeCell ref="F721:G721"/>
    <mergeCell ref="H721:I721"/>
    <mergeCell ref="J721:K721"/>
    <mergeCell ref="L721:M721"/>
    <mergeCell ref="N721:O721"/>
    <mergeCell ref="P721:Q721"/>
    <mergeCell ref="F726:G726"/>
    <mergeCell ref="H726:I726"/>
    <mergeCell ref="J726:K726"/>
    <mergeCell ref="L726:M726"/>
    <mergeCell ref="N726:O726"/>
    <mergeCell ref="P726:Q726"/>
    <mergeCell ref="F725:G725"/>
    <mergeCell ref="H725:I725"/>
    <mergeCell ref="J725:K725"/>
    <mergeCell ref="L725:M725"/>
    <mergeCell ref="N725:O725"/>
    <mergeCell ref="P725:Q725"/>
    <mergeCell ref="F724:G724"/>
    <mergeCell ref="H724:I724"/>
    <mergeCell ref="J724:K724"/>
    <mergeCell ref="L724:M724"/>
    <mergeCell ref="N724:O724"/>
    <mergeCell ref="P724:Q724"/>
    <mergeCell ref="F729:G729"/>
    <mergeCell ref="H729:I729"/>
    <mergeCell ref="J729:K729"/>
    <mergeCell ref="L729:M729"/>
    <mergeCell ref="N729:O729"/>
    <mergeCell ref="P729:Q729"/>
    <mergeCell ref="F728:G728"/>
    <mergeCell ref="H728:I728"/>
    <mergeCell ref="J728:K728"/>
    <mergeCell ref="L728:M728"/>
    <mergeCell ref="N728:O728"/>
    <mergeCell ref="P728:Q728"/>
    <mergeCell ref="F727:G727"/>
    <mergeCell ref="H727:I727"/>
    <mergeCell ref="J727:K727"/>
    <mergeCell ref="L727:M727"/>
    <mergeCell ref="N727:O727"/>
    <mergeCell ref="P727:Q727"/>
    <mergeCell ref="F732:G732"/>
    <mergeCell ref="H732:I732"/>
    <mergeCell ref="J732:K732"/>
    <mergeCell ref="L732:M732"/>
    <mergeCell ref="N732:O732"/>
    <mergeCell ref="P732:Q732"/>
    <mergeCell ref="F731:G731"/>
    <mergeCell ref="H731:I731"/>
    <mergeCell ref="J731:K731"/>
    <mergeCell ref="L731:M731"/>
    <mergeCell ref="N731:O731"/>
    <mergeCell ref="P731:Q731"/>
    <mergeCell ref="F730:G730"/>
    <mergeCell ref="H730:I730"/>
    <mergeCell ref="J730:K730"/>
    <mergeCell ref="L730:M730"/>
    <mergeCell ref="N730:O730"/>
    <mergeCell ref="P730:Q730"/>
    <mergeCell ref="F735:G735"/>
    <mergeCell ref="H735:I735"/>
    <mergeCell ref="J735:K735"/>
    <mergeCell ref="L735:M735"/>
    <mergeCell ref="N735:O735"/>
    <mergeCell ref="P735:Q735"/>
    <mergeCell ref="F734:G734"/>
    <mergeCell ref="H734:I734"/>
    <mergeCell ref="J734:K734"/>
    <mergeCell ref="L734:M734"/>
    <mergeCell ref="N734:O734"/>
    <mergeCell ref="P734:Q734"/>
    <mergeCell ref="F733:G733"/>
    <mergeCell ref="H733:I733"/>
    <mergeCell ref="J733:K733"/>
    <mergeCell ref="L733:M733"/>
    <mergeCell ref="N733:O733"/>
    <mergeCell ref="P733:Q733"/>
    <mergeCell ref="F738:G738"/>
    <mergeCell ref="H738:I738"/>
    <mergeCell ref="J738:K738"/>
    <mergeCell ref="L738:M738"/>
    <mergeCell ref="N738:O738"/>
    <mergeCell ref="P738:Q738"/>
    <mergeCell ref="F737:G737"/>
    <mergeCell ref="H737:I737"/>
    <mergeCell ref="J737:K737"/>
    <mergeCell ref="L737:M737"/>
    <mergeCell ref="N737:O737"/>
    <mergeCell ref="P737:Q737"/>
    <mergeCell ref="F736:G736"/>
    <mergeCell ref="H736:I736"/>
    <mergeCell ref="J736:K736"/>
    <mergeCell ref="L736:M736"/>
    <mergeCell ref="N736:O736"/>
    <mergeCell ref="P736:Q736"/>
    <mergeCell ref="F741:G741"/>
    <mergeCell ref="H741:I741"/>
    <mergeCell ref="J741:K741"/>
    <mergeCell ref="L741:M741"/>
    <mergeCell ref="N741:O741"/>
    <mergeCell ref="P741:Q741"/>
    <mergeCell ref="F740:G740"/>
    <mergeCell ref="H740:I740"/>
    <mergeCell ref="J740:K740"/>
    <mergeCell ref="L740:M740"/>
    <mergeCell ref="N740:O740"/>
    <mergeCell ref="P740:Q740"/>
    <mergeCell ref="F739:G739"/>
    <mergeCell ref="H739:I739"/>
    <mergeCell ref="J739:K739"/>
    <mergeCell ref="L739:M739"/>
    <mergeCell ref="N739:O739"/>
    <mergeCell ref="P739:Q739"/>
    <mergeCell ref="F744:G744"/>
    <mergeCell ref="H744:I744"/>
    <mergeCell ref="J744:K744"/>
    <mergeCell ref="L744:M744"/>
    <mergeCell ref="N744:O744"/>
    <mergeCell ref="P744:Q744"/>
    <mergeCell ref="F743:G743"/>
    <mergeCell ref="H743:I743"/>
    <mergeCell ref="J743:K743"/>
    <mergeCell ref="L743:M743"/>
    <mergeCell ref="N743:O743"/>
    <mergeCell ref="P743:Q743"/>
    <mergeCell ref="F742:G742"/>
    <mergeCell ref="H742:I742"/>
    <mergeCell ref="J742:K742"/>
    <mergeCell ref="L742:M742"/>
    <mergeCell ref="N742:O742"/>
    <mergeCell ref="P742:Q742"/>
    <mergeCell ref="F747:G747"/>
    <mergeCell ref="H747:I747"/>
    <mergeCell ref="J747:K747"/>
    <mergeCell ref="L747:M747"/>
    <mergeCell ref="N747:O747"/>
    <mergeCell ref="P747:Q747"/>
    <mergeCell ref="F746:G746"/>
    <mergeCell ref="H746:I746"/>
    <mergeCell ref="J746:K746"/>
    <mergeCell ref="L746:M746"/>
    <mergeCell ref="N746:O746"/>
    <mergeCell ref="P746:Q746"/>
    <mergeCell ref="F745:G745"/>
    <mergeCell ref="H745:I745"/>
    <mergeCell ref="J745:K745"/>
    <mergeCell ref="L745:M745"/>
    <mergeCell ref="N745:O745"/>
    <mergeCell ref="P745:Q745"/>
    <mergeCell ref="F750:G750"/>
    <mergeCell ref="H750:I750"/>
    <mergeCell ref="J750:K750"/>
    <mergeCell ref="L750:M750"/>
    <mergeCell ref="N750:O750"/>
    <mergeCell ref="P750:Q750"/>
    <mergeCell ref="F749:G749"/>
    <mergeCell ref="H749:I749"/>
    <mergeCell ref="J749:K749"/>
    <mergeCell ref="L749:M749"/>
    <mergeCell ref="N749:O749"/>
    <mergeCell ref="P749:Q749"/>
    <mergeCell ref="F748:G748"/>
    <mergeCell ref="H748:I748"/>
    <mergeCell ref="J748:K748"/>
    <mergeCell ref="L748:M748"/>
    <mergeCell ref="N748:O748"/>
    <mergeCell ref="P748:Q748"/>
    <mergeCell ref="F753:G753"/>
    <mergeCell ref="H753:I753"/>
    <mergeCell ref="J753:K753"/>
    <mergeCell ref="L753:M753"/>
    <mergeCell ref="N753:O753"/>
    <mergeCell ref="P753:Q753"/>
    <mergeCell ref="F752:G752"/>
    <mergeCell ref="H752:I752"/>
    <mergeCell ref="J752:K752"/>
    <mergeCell ref="L752:M752"/>
    <mergeCell ref="N752:O752"/>
    <mergeCell ref="P752:Q752"/>
    <mergeCell ref="F751:G751"/>
    <mergeCell ref="H751:I751"/>
    <mergeCell ref="J751:K751"/>
    <mergeCell ref="L751:M751"/>
    <mergeCell ref="N751:O751"/>
    <mergeCell ref="P751:Q751"/>
    <mergeCell ref="F756:G756"/>
    <mergeCell ref="H756:I756"/>
    <mergeCell ref="J756:K756"/>
    <mergeCell ref="L756:M756"/>
    <mergeCell ref="N756:O756"/>
    <mergeCell ref="P756:Q756"/>
    <mergeCell ref="F755:G755"/>
    <mergeCell ref="H755:I755"/>
    <mergeCell ref="J755:K755"/>
    <mergeCell ref="L755:M755"/>
    <mergeCell ref="N755:O755"/>
    <mergeCell ref="P755:Q755"/>
    <mergeCell ref="F754:G754"/>
    <mergeCell ref="H754:I754"/>
    <mergeCell ref="J754:K754"/>
    <mergeCell ref="L754:M754"/>
    <mergeCell ref="N754:O754"/>
    <mergeCell ref="P754:Q754"/>
    <mergeCell ref="F759:G759"/>
    <mergeCell ref="H759:I759"/>
    <mergeCell ref="J759:K759"/>
    <mergeCell ref="L759:M759"/>
    <mergeCell ref="N759:O759"/>
    <mergeCell ref="P759:Q759"/>
    <mergeCell ref="F758:G758"/>
    <mergeCell ref="H758:I758"/>
    <mergeCell ref="J758:K758"/>
    <mergeCell ref="L758:M758"/>
    <mergeCell ref="N758:O758"/>
    <mergeCell ref="P758:Q758"/>
    <mergeCell ref="F757:G757"/>
    <mergeCell ref="H757:I757"/>
    <mergeCell ref="J757:K757"/>
    <mergeCell ref="L757:M757"/>
    <mergeCell ref="N757:O757"/>
    <mergeCell ref="P757:Q757"/>
    <mergeCell ref="F762:G762"/>
    <mergeCell ref="H762:I762"/>
    <mergeCell ref="J762:K762"/>
    <mergeCell ref="L762:M762"/>
    <mergeCell ref="N762:O762"/>
    <mergeCell ref="P762:Q762"/>
    <mergeCell ref="F761:G761"/>
    <mergeCell ref="H761:I761"/>
    <mergeCell ref="J761:K761"/>
    <mergeCell ref="L761:M761"/>
    <mergeCell ref="N761:O761"/>
    <mergeCell ref="P761:Q761"/>
    <mergeCell ref="F760:G760"/>
    <mergeCell ref="H760:I760"/>
    <mergeCell ref="J760:K760"/>
    <mergeCell ref="L760:M760"/>
    <mergeCell ref="N760:O760"/>
    <mergeCell ref="P760:Q760"/>
    <mergeCell ref="F765:G765"/>
    <mergeCell ref="H765:I765"/>
    <mergeCell ref="J765:K765"/>
    <mergeCell ref="L765:M765"/>
    <mergeCell ref="N765:O765"/>
    <mergeCell ref="P765:Q765"/>
    <mergeCell ref="F764:G764"/>
    <mergeCell ref="H764:I764"/>
    <mergeCell ref="J764:K764"/>
    <mergeCell ref="L764:M764"/>
    <mergeCell ref="N764:O764"/>
    <mergeCell ref="P764:Q764"/>
    <mergeCell ref="F763:G763"/>
    <mergeCell ref="H763:I763"/>
    <mergeCell ref="J763:K763"/>
    <mergeCell ref="L763:M763"/>
    <mergeCell ref="N763:O763"/>
    <mergeCell ref="P763:Q763"/>
    <mergeCell ref="F768:G768"/>
    <mergeCell ref="H768:I768"/>
    <mergeCell ref="J768:K768"/>
    <mergeCell ref="L768:M768"/>
    <mergeCell ref="N768:O768"/>
    <mergeCell ref="P768:Q768"/>
    <mergeCell ref="F767:G767"/>
    <mergeCell ref="H767:I767"/>
    <mergeCell ref="J767:K767"/>
    <mergeCell ref="L767:M767"/>
    <mergeCell ref="N767:O767"/>
    <mergeCell ref="P767:Q767"/>
    <mergeCell ref="F766:G766"/>
    <mergeCell ref="H766:I766"/>
    <mergeCell ref="J766:K766"/>
    <mergeCell ref="L766:M766"/>
    <mergeCell ref="N766:O766"/>
    <mergeCell ref="P766:Q766"/>
    <mergeCell ref="F771:G771"/>
    <mergeCell ref="H771:I771"/>
    <mergeCell ref="J771:K771"/>
    <mergeCell ref="L771:M771"/>
    <mergeCell ref="N771:O771"/>
    <mergeCell ref="P771:Q771"/>
    <mergeCell ref="F770:G770"/>
    <mergeCell ref="H770:I770"/>
    <mergeCell ref="J770:K770"/>
    <mergeCell ref="L770:M770"/>
    <mergeCell ref="N770:O770"/>
    <mergeCell ref="P770:Q770"/>
    <mergeCell ref="F769:G769"/>
    <mergeCell ref="H769:I769"/>
    <mergeCell ref="J769:K769"/>
    <mergeCell ref="L769:M769"/>
    <mergeCell ref="N769:O769"/>
    <mergeCell ref="P769:Q769"/>
    <mergeCell ref="F774:G774"/>
    <mergeCell ref="H774:I774"/>
    <mergeCell ref="J774:K774"/>
    <mergeCell ref="L774:M774"/>
    <mergeCell ref="N774:O774"/>
    <mergeCell ref="P774:Q774"/>
    <mergeCell ref="F773:G773"/>
    <mergeCell ref="H773:I773"/>
    <mergeCell ref="J773:K773"/>
    <mergeCell ref="L773:M773"/>
    <mergeCell ref="N773:O773"/>
    <mergeCell ref="P773:Q773"/>
    <mergeCell ref="F772:G772"/>
    <mergeCell ref="H772:I772"/>
    <mergeCell ref="J772:K772"/>
    <mergeCell ref="L772:M772"/>
    <mergeCell ref="N772:O772"/>
    <mergeCell ref="P772:Q772"/>
    <mergeCell ref="F777:G777"/>
    <mergeCell ref="H777:I777"/>
    <mergeCell ref="J777:K777"/>
    <mergeCell ref="L777:M777"/>
    <mergeCell ref="N777:O777"/>
    <mergeCell ref="P777:Q777"/>
    <mergeCell ref="F776:G776"/>
    <mergeCell ref="H776:I776"/>
    <mergeCell ref="J776:K776"/>
    <mergeCell ref="L776:M776"/>
    <mergeCell ref="N776:O776"/>
    <mergeCell ref="P776:Q776"/>
    <mergeCell ref="F775:G775"/>
    <mergeCell ref="H775:I775"/>
    <mergeCell ref="J775:K775"/>
    <mergeCell ref="L775:M775"/>
    <mergeCell ref="N775:O775"/>
    <mergeCell ref="P775:Q775"/>
    <mergeCell ref="F780:G780"/>
    <mergeCell ref="H780:I780"/>
    <mergeCell ref="J780:K780"/>
    <mergeCell ref="L780:M780"/>
    <mergeCell ref="N780:O780"/>
    <mergeCell ref="P780:Q780"/>
    <mergeCell ref="F779:G779"/>
    <mergeCell ref="H779:I779"/>
    <mergeCell ref="J779:K779"/>
    <mergeCell ref="L779:M779"/>
    <mergeCell ref="N779:O779"/>
    <mergeCell ref="P779:Q779"/>
    <mergeCell ref="F778:G778"/>
    <mergeCell ref="H778:I778"/>
    <mergeCell ref="J778:K778"/>
    <mergeCell ref="L778:M778"/>
    <mergeCell ref="N778:O778"/>
    <mergeCell ref="P778:Q778"/>
    <mergeCell ref="F783:G783"/>
    <mergeCell ref="H783:I783"/>
    <mergeCell ref="J783:K783"/>
    <mergeCell ref="L783:M783"/>
    <mergeCell ref="N783:O783"/>
    <mergeCell ref="P783:Q783"/>
    <mergeCell ref="F782:G782"/>
    <mergeCell ref="H782:I782"/>
    <mergeCell ref="J782:K782"/>
    <mergeCell ref="L782:M782"/>
    <mergeCell ref="N782:O782"/>
    <mergeCell ref="P782:Q782"/>
    <mergeCell ref="F781:G781"/>
    <mergeCell ref="H781:I781"/>
    <mergeCell ref="J781:K781"/>
    <mergeCell ref="L781:M781"/>
    <mergeCell ref="N781:O781"/>
    <mergeCell ref="P781:Q781"/>
    <mergeCell ref="F786:G786"/>
    <mergeCell ref="H786:I786"/>
    <mergeCell ref="J786:K786"/>
    <mergeCell ref="L786:M786"/>
    <mergeCell ref="N786:O786"/>
    <mergeCell ref="P786:Q786"/>
    <mergeCell ref="F785:G785"/>
    <mergeCell ref="H785:I785"/>
    <mergeCell ref="J785:K785"/>
    <mergeCell ref="L785:M785"/>
    <mergeCell ref="N785:O785"/>
    <mergeCell ref="P785:Q785"/>
    <mergeCell ref="F784:G784"/>
    <mergeCell ref="H784:I784"/>
    <mergeCell ref="J784:K784"/>
    <mergeCell ref="L784:M784"/>
    <mergeCell ref="N784:O784"/>
    <mergeCell ref="P784:Q784"/>
    <mergeCell ref="F789:G789"/>
    <mergeCell ref="H789:I789"/>
    <mergeCell ref="J789:K789"/>
    <mergeCell ref="L789:M789"/>
    <mergeCell ref="N789:O789"/>
    <mergeCell ref="P789:Q789"/>
    <mergeCell ref="F788:G788"/>
    <mergeCell ref="H788:I788"/>
    <mergeCell ref="J788:K788"/>
    <mergeCell ref="L788:M788"/>
    <mergeCell ref="N788:O788"/>
    <mergeCell ref="P788:Q788"/>
    <mergeCell ref="F787:G787"/>
    <mergeCell ref="H787:I787"/>
    <mergeCell ref="J787:K787"/>
    <mergeCell ref="L787:M787"/>
    <mergeCell ref="N787:O787"/>
    <mergeCell ref="P787:Q787"/>
    <mergeCell ref="F792:G792"/>
    <mergeCell ref="H792:I792"/>
    <mergeCell ref="J792:K792"/>
    <mergeCell ref="L792:M792"/>
    <mergeCell ref="N792:O792"/>
    <mergeCell ref="P792:Q792"/>
    <mergeCell ref="F791:G791"/>
    <mergeCell ref="H791:I791"/>
    <mergeCell ref="J791:K791"/>
    <mergeCell ref="L791:M791"/>
    <mergeCell ref="N791:O791"/>
    <mergeCell ref="P791:Q791"/>
    <mergeCell ref="F790:G790"/>
    <mergeCell ref="H790:I790"/>
    <mergeCell ref="J790:K790"/>
    <mergeCell ref="L790:M790"/>
    <mergeCell ref="N790:O790"/>
    <mergeCell ref="P790:Q790"/>
    <mergeCell ref="F795:G795"/>
    <mergeCell ref="H795:I795"/>
    <mergeCell ref="J795:K795"/>
    <mergeCell ref="L795:M795"/>
    <mergeCell ref="N795:O795"/>
    <mergeCell ref="P795:Q795"/>
    <mergeCell ref="F794:G794"/>
    <mergeCell ref="H794:I794"/>
    <mergeCell ref="J794:K794"/>
    <mergeCell ref="L794:M794"/>
    <mergeCell ref="N794:O794"/>
    <mergeCell ref="P794:Q794"/>
    <mergeCell ref="F793:G793"/>
    <mergeCell ref="H793:I793"/>
    <mergeCell ref="J793:K793"/>
    <mergeCell ref="L793:M793"/>
    <mergeCell ref="N793:O793"/>
    <mergeCell ref="P793:Q793"/>
    <mergeCell ref="F798:G798"/>
    <mergeCell ref="H798:I798"/>
    <mergeCell ref="J798:K798"/>
    <mergeCell ref="L798:M798"/>
    <mergeCell ref="N798:O798"/>
    <mergeCell ref="P798:Q798"/>
    <mergeCell ref="F797:G797"/>
    <mergeCell ref="H797:I797"/>
    <mergeCell ref="J797:K797"/>
    <mergeCell ref="L797:M797"/>
    <mergeCell ref="N797:O797"/>
    <mergeCell ref="P797:Q797"/>
    <mergeCell ref="F796:G796"/>
    <mergeCell ref="H796:I796"/>
    <mergeCell ref="J796:K796"/>
    <mergeCell ref="L796:M796"/>
    <mergeCell ref="N796:O796"/>
    <mergeCell ref="P796:Q796"/>
    <mergeCell ref="F801:G801"/>
    <mergeCell ref="H801:I801"/>
    <mergeCell ref="J801:K801"/>
    <mergeCell ref="L801:M801"/>
    <mergeCell ref="N801:O801"/>
    <mergeCell ref="P801:Q801"/>
    <mergeCell ref="F800:G800"/>
    <mergeCell ref="H800:I800"/>
    <mergeCell ref="J800:K800"/>
    <mergeCell ref="L800:M800"/>
    <mergeCell ref="N800:O800"/>
    <mergeCell ref="P800:Q800"/>
    <mergeCell ref="F799:G799"/>
    <mergeCell ref="H799:I799"/>
    <mergeCell ref="J799:K799"/>
    <mergeCell ref="L799:M799"/>
    <mergeCell ref="N799:O799"/>
    <mergeCell ref="P799:Q799"/>
    <mergeCell ref="F804:G804"/>
    <mergeCell ref="H804:I804"/>
    <mergeCell ref="J804:K804"/>
    <mergeCell ref="L804:M804"/>
    <mergeCell ref="N804:O804"/>
    <mergeCell ref="P804:Q804"/>
    <mergeCell ref="F803:G803"/>
    <mergeCell ref="H803:I803"/>
    <mergeCell ref="J803:K803"/>
    <mergeCell ref="L803:M803"/>
    <mergeCell ref="N803:O803"/>
    <mergeCell ref="P803:Q803"/>
    <mergeCell ref="F802:G802"/>
    <mergeCell ref="H802:I802"/>
    <mergeCell ref="J802:K802"/>
    <mergeCell ref="L802:M802"/>
    <mergeCell ref="N802:O802"/>
    <mergeCell ref="P802:Q802"/>
    <mergeCell ref="F807:G807"/>
    <mergeCell ref="H807:I807"/>
    <mergeCell ref="J807:K807"/>
    <mergeCell ref="L807:M807"/>
    <mergeCell ref="N807:O807"/>
    <mergeCell ref="P807:Q807"/>
    <mergeCell ref="F806:G806"/>
    <mergeCell ref="H806:I806"/>
    <mergeCell ref="J806:K806"/>
    <mergeCell ref="L806:M806"/>
    <mergeCell ref="N806:O806"/>
    <mergeCell ref="P806:Q806"/>
    <mergeCell ref="F805:G805"/>
    <mergeCell ref="H805:I805"/>
    <mergeCell ref="J805:K805"/>
    <mergeCell ref="L805:M805"/>
    <mergeCell ref="N805:O805"/>
    <mergeCell ref="P805:Q805"/>
    <mergeCell ref="F810:G810"/>
    <mergeCell ref="H810:I810"/>
    <mergeCell ref="J810:K810"/>
    <mergeCell ref="L810:M810"/>
    <mergeCell ref="N810:O810"/>
    <mergeCell ref="P810:Q810"/>
    <mergeCell ref="F809:G809"/>
    <mergeCell ref="H809:I809"/>
    <mergeCell ref="J809:K809"/>
    <mergeCell ref="L809:M809"/>
    <mergeCell ref="N809:O809"/>
    <mergeCell ref="P809:Q809"/>
    <mergeCell ref="F808:G808"/>
    <mergeCell ref="H808:I808"/>
    <mergeCell ref="J808:K808"/>
    <mergeCell ref="L808:M808"/>
    <mergeCell ref="N808:O808"/>
    <mergeCell ref="P808:Q808"/>
    <mergeCell ref="F813:G813"/>
    <mergeCell ref="H813:I813"/>
    <mergeCell ref="J813:K813"/>
    <mergeCell ref="L813:M813"/>
    <mergeCell ref="N813:O813"/>
    <mergeCell ref="P813:Q813"/>
    <mergeCell ref="F812:G812"/>
    <mergeCell ref="H812:I812"/>
    <mergeCell ref="J812:K812"/>
    <mergeCell ref="L812:M812"/>
    <mergeCell ref="N812:O812"/>
    <mergeCell ref="P812:Q812"/>
    <mergeCell ref="F811:G811"/>
    <mergeCell ref="H811:I811"/>
    <mergeCell ref="J811:K811"/>
    <mergeCell ref="L811:M811"/>
    <mergeCell ref="N811:O811"/>
    <mergeCell ref="P811:Q811"/>
    <mergeCell ref="F816:G816"/>
    <mergeCell ref="H816:I816"/>
    <mergeCell ref="J816:K816"/>
    <mergeCell ref="L816:M816"/>
    <mergeCell ref="N816:O816"/>
    <mergeCell ref="P816:Q816"/>
    <mergeCell ref="F815:G815"/>
    <mergeCell ref="H815:I815"/>
    <mergeCell ref="J815:K815"/>
    <mergeCell ref="L815:M815"/>
    <mergeCell ref="N815:O815"/>
    <mergeCell ref="P815:Q815"/>
    <mergeCell ref="F814:G814"/>
    <mergeCell ref="H814:I814"/>
    <mergeCell ref="J814:K814"/>
    <mergeCell ref="L814:M814"/>
    <mergeCell ref="N814:O814"/>
    <mergeCell ref="P814:Q814"/>
    <mergeCell ref="F819:G819"/>
    <mergeCell ref="H819:I819"/>
    <mergeCell ref="J819:K819"/>
    <mergeCell ref="L819:M819"/>
    <mergeCell ref="N819:O819"/>
    <mergeCell ref="P819:Q819"/>
    <mergeCell ref="F818:G818"/>
    <mergeCell ref="H818:I818"/>
    <mergeCell ref="J818:K818"/>
    <mergeCell ref="L818:M818"/>
    <mergeCell ref="N818:O818"/>
    <mergeCell ref="P818:Q818"/>
    <mergeCell ref="F817:G817"/>
    <mergeCell ref="H817:I817"/>
    <mergeCell ref="J817:K817"/>
    <mergeCell ref="L817:M817"/>
    <mergeCell ref="N817:O817"/>
    <mergeCell ref="P817:Q817"/>
    <mergeCell ref="F822:G822"/>
    <mergeCell ref="H822:I822"/>
    <mergeCell ref="J822:K822"/>
    <mergeCell ref="L822:M822"/>
    <mergeCell ref="N822:O822"/>
    <mergeCell ref="P822:Q822"/>
    <mergeCell ref="F821:G821"/>
    <mergeCell ref="H821:I821"/>
    <mergeCell ref="J821:K821"/>
    <mergeCell ref="L821:M821"/>
    <mergeCell ref="N821:O821"/>
    <mergeCell ref="P821:Q821"/>
    <mergeCell ref="F820:G820"/>
    <mergeCell ref="H820:I820"/>
    <mergeCell ref="J820:K820"/>
    <mergeCell ref="L820:M820"/>
    <mergeCell ref="N820:O820"/>
    <mergeCell ref="P820:Q820"/>
    <mergeCell ref="F825:G825"/>
    <mergeCell ref="H825:I825"/>
    <mergeCell ref="J825:K825"/>
    <mergeCell ref="L825:M825"/>
    <mergeCell ref="N825:O825"/>
    <mergeCell ref="P825:Q825"/>
    <mergeCell ref="F824:G824"/>
    <mergeCell ref="H824:I824"/>
    <mergeCell ref="J824:K824"/>
    <mergeCell ref="L824:M824"/>
    <mergeCell ref="N824:O824"/>
    <mergeCell ref="P824:Q824"/>
    <mergeCell ref="F823:G823"/>
    <mergeCell ref="H823:I823"/>
    <mergeCell ref="J823:K823"/>
    <mergeCell ref="L823:M823"/>
    <mergeCell ref="N823:O823"/>
    <mergeCell ref="P823:Q823"/>
    <mergeCell ref="F828:G828"/>
    <mergeCell ref="H828:I828"/>
    <mergeCell ref="J828:K828"/>
    <mergeCell ref="L828:M828"/>
    <mergeCell ref="N828:O828"/>
    <mergeCell ref="P828:Q828"/>
    <mergeCell ref="F827:G827"/>
    <mergeCell ref="H827:I827"/>
    <mergeCell ref="J827:K827"/>
    <mergeCell ref="L827:M827"/>
    <mergeCell ref="N827:O827"/>
    <mergeCell ref="P827:Q827"/>
    <mergeCell ref="F826:G826"/>
    <mergeCell ref="H826:I826"/>
    <mergeCell ref="J826:K826"/>
    <mergeCell ref="L826:M826"/>
    <mergeCell ref="N826:O826"/>
    <mergeCell ref="P826:Q826"/>
    <mergeCell ref="F831:G831"/>
    <mergeCell ref="H831:I831"/>
    <mergeCell ref="J831:K831"/>
    <mergeCell ref="L831:M831"/>
    <mergeCell ref="N831:O831"/>
    <mergeCell ref="P831:Q831"/>
    <mergeCell ref="F830:G830"/>
    <mergeCell ref="H830:I830"/>
    <mergeCell ref="J830:K830"/>
    <mergeCell ref="L830:M830"/>
    <mergeCell ref="N830:O830"/>
    <mergeCell ref="P830:Q830"/>
    <mergeCell ref="F829:G829"/>
    <mergeCell ref="H829:I829"/>
    <mergeCell ref="J829:K829"/>
    <mergeCell ref="L829:M829"/>
    <mergeCell ref="N829:O829"/>
    <mergeCell ref="P829:Q829"/>
    <mergeCell ref="F834:G834"/>
    <mergeCell ref="H834:I834"/>
    <mergeCell ref="J834:K834"/>
    <mergeCell ref="L834:M834"/>
    <mergeCell ref="N834:O834"/>
    <mergeCell ref="P834:Q834"/>
    <mergeCell ref="F833:G833"/>
    <mergeCell ref="H833:I833"/>
    <mergeCell ref="J833:K833"/>
    <mergeCell ref="L833:M833"/>
    <mergeCell ref="N833:O833"/>
    <mergeCell ref="P833:Q833"/>
    <mergeCell ref="F832:G832"/>
    <mergeCell ref="H832:I832"/>
    <mergeCell ref="J832:K832"/>
    <mergeCell ref="L832:M832"/>
    <mergeCell ref="N832:O832"/>
    <mergeCell ref="P832:Q832"/>
    <mergeCell ref="F837:G837"/>
    <mergeCell ref="H837:I837"/>
    <mergeCell ref="J837:K837"/>
    <mergeCell ref="L837:M837"/>
    <mergeCell ref="N837:O837"/>
    <mergeCell ref="P837:Q837"/>
    <mergeCell ref="F836:G836"/>
    <mergeCell ref="H836:I836"/>
    <mergeCell ref="J836:K836"/>
    <mergeCell ref="L836:M836"/>
    <mergeCell ref="N836:O836"/>
    <mergeCell ref="P836:Q836"/>
    <mergeCell ref="F835:G835"/>
    <mergeCell ref="H835:I835"/>
    <mergeCell ref="J835:K835"/>
    <mergeCell ref="L835:M835"/>
    <mergeCell ref="N835:O835"/>
    <mergeCell ref="P835:Q835"/>
    <mergeCell ref="F840:G840"/>
    <mergeCell ref="H840:I840"/>
    <mergeCell ref="J840:K840"/>
    <mergeCell ref="L840:M840"/>
    <mergeCell ref="N840:O840"/>
    <mergeCell ref="P840:Q840"/>
    <mergeCell ref="F839:G839"/>
    <mergeCell ref="H839:I839"/>
    <mergeCell ref="J839:K839"/>
    <mergeCell ref="L839:M839"/>
    <mergeCell ref="N839:O839"/>
    <mergeCell ref="P839:Q839"/>
    <mergeCell ref="F838:G838"/>
    <mergeCell ref="H838:I838"/>
    <mergeCell ref="J838:K838"/>
    <mergeCell ref="L838:M838"/>
    <mergeCell ref="N838:O838"/>
    <mergeCell ref="P838:Q838"/>
    <mergeCell ref="F843:G843"/>
    <mergeCell ref="H843:I843"/>
    <mergeCell ref="J843:K843"/>
    <mergeCell ref="L843:M843"/>
    <mergeCell ref="N843:O843"/>
    <mergeCell ref="P843:Q843"/>
    <mergeCell ref="F842:G842"/>
    <mergeCell ref="H842:I842"/>
    <mergeCell ref="J842:K842"/>
    <mergeCell ref="L842:M842"/>
    <mergeCell ref="N842:O842"/>
    <mergeCell ref="P842:Q842"/>
    <mergeCell ref="F841:G841"/>
    <mergeCell ref="H841:I841"/>
    <mergeCell ref="J841:K841"/>
    <mergeCell ref="L841:M841"/>
    <mergeCell ref="N841:O841"/>
    <mergeCell ref="P841:Q841"/>
    <mergeCell ref="F846:G846"/>
    <mergeCell ref="H846:I846"/>
    <mergeCell ref="J846:K846"/>
    <mergeCell ref="L846:M846"/>
    <mergeCell ref="N846:O846"/>
    <mergeCell ref="P846:Q846"/>
    <mergeCell ref="F845:G845"/>
    <mergeCell ref="H845:I845"/>
    <mergeCell ref="J845:K845"/>
    <mergeCell ref="L845:M845"/>
    <mergeCell ref="N845:O845"/>
    <mergeCell ref="P845:Q845"/>
    <mergeCell ref="F844:G844"/>
    <mergeCell ref="H844:I844"/>
    <mergeCell ref="J844:K844"/>
    <mergeCell ref="L844:M844"/>
    <mergeCell ref="N844:O844"/>
    <mergeCell ref="P844:Q844"/>
    <mergeCell ref="F849:G849"/>
    <mergeCell ref="H849:I849"/>
    <mergeCell ref="J849:K849"/>
    <mergeCell ref="L849:M849"/>
    <mergeCell ref="N849:O849"/>
    <mergeCell ref="P849:Q849"/>
    <mergeCell ref="F848:G848"/>
    <mergeCell ref="H848:I848"/>
    <mergeCell ref="J848:K848"/>
    <mergeCell ref="L848:M848"/>
    <mergeCell ref="N848:O848"/>
    <mergeCell ref="P848:Q848"/>
    <mergeCell ref="F847:G847"/>
    <mergeCell ref="H847:I847"/>
    <mergeCell ref="J847:K847"/>
    <mergeCell ref="L847:M847"/>
    <mergeCell ref="N847:O847"/>
    <mergeCell ref="P847:Q847"/>
    <mergeCell ref="F852:G852"/>
    <mergeCell ref="H852:I852"/>
    <mergeCell ref="J852:K852"/>
    <mergeCell ref="L852:M852"/>
    <mergeCell ref="N852:O852"/>
    <mergeCell ref="P852:Q852"/>
    <mergeCell ref="F851:G851"/>
    <mergeCell ref="H851:I851"/>
    <mergeCell ref="J851:K851"/>
    <mergeCell ref="L851:M851"/>
    <mergeCell ref="N851:O851"/>
    <mergeCell ref="P851:Q851"/>
    <mergeCell ref="F850:G850"/>
    <mergeCell ref="H850:I850"/>
    <mergeCell ref="J850:K850"/>
    <mergeCell ref="L850:M850"/>
    <mergeCell ref="N850:O850"/>
    <mergeCell ref="P850:Q850"/>
    <mergeCell ref="F855:G855"/>
    <mergeCell ref="H855:I855"/>
    <mergeCell ref="J855:K855"/>
    <mergeCell ref="L855:M855"/>
    <mergeCell ref="N855:O855"/>
    <mergeCell ref="P855:Q855"/>
    <mergeCell ref="F854:G854"/>
    <mergeCell ref="H854:I854"/>
    <mergeCell ref="J854:K854"/>
    <mergeCell ref="L854:M854"/>
    <mergeCell ref="N854:O854"/>
    <mergeCell ref="P854:Q854"/>
    <mergeCell ref="F853:G853"/>
    <mergeCell ref="H853:I853"/>
    <mergeCell ref="J853:K853"/>
    <mergeCell ref="L853:M853"/>
    <mergeCell ref="N853:O853"/>
    <mergeCell ref="P853:Q853"/>
    <mergeCell ref="F858:G858"/>
    <mergeCell ref="H858:I858"/>
    <mergeCell ref="J858:K858"/>
    <mergeCell ref="L858:M858"/>
    <mergeCell ref="N858:O858"/>
    <mergeCell ref="P858:Q858"/>
    <mergeCell ref="F857:G857"/>
    <mergeCell ref="H857:I857"/>
    <mergeCell ref="J857:K857"/>
    <mergeCell ref="L857:M857"/>
    <mergeCell ref="N857:O857"/>
    <mergeCell ref="P857:Q857"/>
    <mergeCell ref="F856:G856"/>
    <mergeCell ref="H856:I856"/>
    <mergeCell ref="J856:K856"/>
    <mergeCell ref="L856:M856"/>
    <mergeCell ref="N856:O856"/>
    <mergeCell ref="P856:Q856"/>
    <mergeCell ref="F861:G861"/>
    <mergeCell ref="H861:I861"/>
    <mergeCell ref="J861:K861"/>
    <mergeCell ref="L861:M861"/>
    <mergeCell ref="N861:O861"/>
    <mergeCell ref="P861:Q861"/>
    <mergeCell ref="F860:G860"/>
    <mergeCell ref="H860:I860"/>
    <mergeCell ref="J860:K860"/>
    <mergeCell ref="L860:M860"/>
    <mergeCell ref="N860:O860"/>
    <mergeCell ref="P860:Q860"/>
    <mergeCell ref="F859:G859"/>
    <mergeCell ref="H859:I859"/>
    <mergeCell ref="J859:K859"/>
    <mergeCell ref="L859:M859"/>
    <mergeCell ref="N859:O859"/>
    <mergeCell ref="P859:Q859"/>
    <mergeCell ref="F864:G864"/>
    <mergeCell ref="H864:I864"/>
    <mergeCell ref="J864:K864"/>
    <mergeCell ref="L864:M864"/>
    <mergeCell ref="N864:O864"/>
    <mergeCell ref="P864:Q864"/>
    <mergeCell ref="F863:G863"/>
    <mergeCell ref="H863:I863"/>
    <mergeCell ref="J863:K863"/>
    <mergeCell ref="L863:M863"/>
    <mergeCell ref="N863:O863"/>
    <mergeCell ref="P863:Q863"/>
    <mergeCell ref="F862:G862"/>
    <mergeCell ref="H862:I862"/>
    <mergeCell ref="J862:K862"/>
    <mergeCell ref="L862:M862"/>
    <mergeCell ref="N862:O862"/>
    <mergeCell ref="P862:Q862"/>
    <mergeCell ref="F867:G867"/>
    <mergeCell ref="H867:I867"/>
    <mergeCell ref="J867:K867"/>
    <mergeCell ref="L867:M867"/>
    <mergeCell ref="N867:O867"/>
    <mergeCell ref="P867:Q867"/>
    <mergeCell ref="F866:G866"/>
    <mergeCell ref="H866:I866"/>
    <mergeCell ref="J866:K866"/>
    <mergeCell ref="L866:M866"/>
    <mergeCell ref="N866:O866"/>
    <mergeCell ref="P866:Q866"/>
    <mergeCell ref="F865:G865"/>
    <mergeCell ref="H865:I865"/>
    <mergeCell ref="J865:K865"/>
    <mergeCell ref="L865:M865"/>
    <mergeCell ref="N865:O865"/>
    <mergeCell ref="P865:Q865"/>
    <mergeCell ref="F870:G870"/>
    <mergeCell ref="H870:I870"/>
    <mergeCell ref="J870:K870"/>
    <mergeCell ref="L870:M870"/>
    <mergeCell ref="N870:O870"/>
    <mergeCell ref="P870:Q870"/>
    <mergeCell ref="F869:G869"/>
    <mergeCell ref="H869:I869"/>
    <mergeCell ref="J869:K869"/>
    <mergeCell ref="L869:M869"/>
    <mergeCell ref="N869:O869"/>
    <mergeCell ref="P869:Q869"/>
    <mergeCell ref="F868:G868"/>
    <mergeCell ref="H868:I868"/>
    <mergeCell ref="J868:K868"/>
    <mergeCell ref="L868:M868"/>
    <mergeCell ref="N868:O868"/>
    <mergeCell ref="P868:Q868"/>
    <mergeCell ref="F873:G873"/>
    <mergeCell ref="H873:I873"/>
    <mergeCell ref="J873:K873"/>
    <mergeCell ref="L873:M873"/>
    <mergeCell ref="N873:O873"/>
    <mergeCell ref="P873:Q873"/>
    <mergeCell ref="F872:G872"/>
    <mergeCell ref="H872:I872"/>
    <mergeCell ref="J872:K872"/>
    <mergeCell ref="L872:M872"/>
    <mergeCell ref="N872:O872"/>
    <mergeCell ref="P872:Q872"/>
    <mergeCell ref="F871:G871"/>
    <mergeCell ref="H871:I871"/>
    <mergeCell ref="J871:K871"/>
    <mergeCell ref="L871:M871"/>
    <mergeCell ref="N871:O871"/>
    <mergeCell ref="P871:Q871"/>
    <mergeCell ref="F876:G876"/>
    <mergeCell ref="H876:I876"/>
    <mergeCell ref="J876:K876"/>
    <mergeCell ref="L876:M876"/>
    <mergeCell ref="N876:O876"/>
    <mergeCell ref="P876:Q876"/>
    <mergeCell ref="F875:G875"/>
    <mergeCell ref="H875:I875"/>
    <mergeCell ref="J875:K875"/>
    <mergeCell ref="L875:M875"/>
    <mergeCell ref="N875:O875"/>
    <mergeCell ref="P875:Q875"/>
    <mergeCell ref="F874:G874"/>
    <mergeCell ref="H874:I874"/>
    <mergeCell ref="J874:K874"/>
    <mergeCell ref="L874:M874"/>
    <mergeCell ref="N874:O874"/>
    <mergeCell ref="P874:Q874"/>
    <mergeCell ref="F879:G879"/>
    <mergeCell ref="H879:I879"/>
    <mergeCell ref="J879:K879"/>
    <mergeCell ref="L879:M879"/>
    <mergeCell ref="N879:O879"/>
    <mergeCell ref="P879:Q879"/>
    <mergeCell ref="F878:G878"/>
    <mergeCell ref="H878:I878"/>
    <mergeCell ref="J878:K878"/>
    <mergeCell ref="L878:M878"/>
    <mergeCell ref="N878:O878"/>
    <mergeCell ref="P878:Q878"/>
    <mergeCell ref="F877:G877"/>
    <mergeCell ref="H877:I877"/>
    <mergeCell ref="J877:K877"/>
    <mergeCell ref="L877:M877"/>
    <mergeCell ref="N877:O877"/>
    <mergeCell ref="P877:Q877"/>
    <mergeCell ref="F882:G882"/>
    <mergeCell ref="H882:I882"/>
    <mergeCell ref="J882:K882"/>
    <mergeCell ref="L882:M882"/>
    <mergeCell ref="N882:O882"/>
    <mergeCell ref="P882:Q882"/>
    <mergeCell ref="F881:G881"/>
    <mergeCell ref="H881:I881"/>
    <mergeCell ref="J881:K881"/>
    <mergeCell ref="L881:M881"/>
    <mergeCell ref="N881:O881"/>
    <mergeCell ref="P881:Q881"/>
    <mergeCell ref="F880:G880"/>
    <mergeCell ref="H880:I880"/>
    <mergeCell ref="J880:K880"/>
    <mergeCell ref="L880:M880"/>
    <mergeCell ref="N880:O880"/>
    <mergeCell ref="P880:Q880"/>
    <mergeCell ref="F885:G885"/>
    <mergeCell ref="H885:I885"/>
    <mergeCell ref="J885:K885"/>
    <mergeCell ref="L885:M885"/>
    <mergeCell ref="N885:O885"/>
    <mergeCell ref="P885:Q885"/>
    <mergeCell ref="F884:G884"/>
    <mergeCell ref="H884:I884"/>
    <mergeCell ref="J884:K884"/>
    <mergeCell ref="L884:M884"/>
    <mergeCell ref="N884:O884"/>
    <mergeCell ref="P884:Q884"/>
    <mergeCell ref="F883:G883"/>
    <mergeCell ref="H883:I883"/>
    <mergeCell ref="J883:K883"/>
    <mergeCell ref="L883:M883"/>
    <mergeCell ref="N883:O883"/>
    <mergeCell ref="P883:Q883"/>
    <mergeCell ref="F888:G888"/>
    <mergeCell ref="H888:I888"/>
    <mergeCell ref="J888:K888"/>
    <mergeCell ref="L888:M888"/>
    <mergeCell ref="N888:O888"/>
    <mergeCell ref="P888:Q888"/>
    <mergeCell ref="F887:G887"/>
    <mergeCell ref="H887:I887"/>
    <mergeCell ref="J887:K887"/>
    <mergeCell ref="L887:M887"/>
    <mergeCell ref="N887:O887"/>
    <mergeCell ref="P887:Q887"/>
    <mergeCell ref="F886:G886"/>
    <mergeCell ref="H886:I886"/>
    <mergeCell ref="J886:K886"/>
    <mergeCell ref="L886:M886"/>
    <mergeCell ref="N886:O886"/>
    <mergeCell ref="P886:Q886"/>
    <mergeCell ref="F891:G891"/>
    <mergeCell ref="H891:I891"/>
    <mergeCell ref="J891:K891"/>
    <mergeCell ref="L891:M891"/>
    <mergeCell ref="N891:O891"/>
    <mergeCell ref="P891:Q891"/>
    <mergeCell ref="F890:G890"/>
    <mergeCell ref="H890:I890"/>
    <mergeCell ref="J890:K890"/>
    <mergeCell ref="L890:M890"/>
    <mergeCell ref="N890:O890"/>
    <mergeCell ref="P890:Q890"/>
    <mergeCell ref="F889:G889"/>
    <mergeCell ref="H889:I889"/>
    <mergeCell ref="J889:K889"/>
    <mergeCell ref="L889:M889"/>
    <mergeCell ref="N889:O889"/>
    <mergeCell ref="P889:Q889"/>
    <mergeCell ref="F894:G894"/>
    <mergeCell ref="H894:I894"/>
    <mergeCell ref="J894:K894"/>
    <mergeCell ref="L894:M894"/>
    <mergeCell ref="N894:O894"/>
    <mergeCell ref="P894:Q894"/>
    <mergeCell ref="F893:G893"/>
    <mergeCell ref="H893:I893"/>
    <mergeCell ref="J893:K893"/>
    <mergeCell ref="L893:M893"/>
    <mergeCell ref="N893:O893"/>
    <mergeCell ref="P893:Q893"/>
    <mergeCell ref="F892:G892"/>
    <mergeCell ref="H892:I892"/>
    <mergeCell ref="J892:K892"/>
    <mergeCell ref="L892:M892"/>
    <mergeCell ref="N892:O892"/>
    <mergeCell ref="P892:Q892"/>
    <mergeCell ref="F897:G897"/>
    <mergeCell ref="H897:I897"/>
    <mergeCell ref="J897:K897"/>
    <mergeCell ref="L897:M897"/>
    <mergeCell ref="N897:O897"/>
    <mergeCell ref="P897:Q897"/>
    <mergeCell ref="F896:G896"/>
    <mergeCell ref="H896:I896"/>
    <mergeCell ref="J896:K896"/>
    <mergeCell ref="L896:M896"/>
    <mergeCell ref="N896:O896"/>
    <mergeCell ref="P896:Q896"/>
    <mergeCell ref="F895:G895"/>
    <mergeCell ref="H895:I895"/>
    <mergeCell ref="J895:K895"/>
    <mergeCell ref="L895:M895"/>
    <mergeCell ref="N895:O895"/>
    <mergeCell ref="P895:Q895"/>
    <mergeCell ref="F900:G900"/>
    <mergeCell ref="H900:I900"/>
    <mergeCell ref="J900:K900"/>
    <mergeCell ref="L900:M900"/>
    <mergeCell ref="N900:O900"/>
    <mergeCell ref="P900:Q900"/>
    <mergeCell ref="F899:G899"/>
    <mergeCell ref="H899:I899"/>
    <mergeCell ref="J899:K899"/>
    <mergeCell ref="L899:M899"/>
    <mergeCell ref="N899:O899"/>
    <mergeCell ref="P899:Q899"/>
    <mergeCell ref="F898:G898"/>
    <mergeCell ref="H898:I898"/>
    <mergeCell ref="J898:K898"/>
    <mergeCell ref="L898:M898"/>
    <mergeCell ref="N898:O898"/>
    <mergeCell ref="P898:Q898"/>
    <mergeCell ref="F903:G903"/>
    <mergeCell ref="H903:I903"/>
    <mergeCell ref="J903:K903"/>
    <mergeCell ref="L903:M903"/>
    <mergeCell ref="N903:O903"/>
    <mergeCell ref="P903:Q903"/>
    <mergeCell ref="F902:G902"/>
    <mergeCell ref="H902:I902"/>
    <mergeCell ref="J902:K902"/>
    <mergeCell ref="L902:M902"/>
    <mergeCell ref="N902:O902"/>
    <mergeCell ref="P902:Q902"/>
    <mergeCell ref="F901:G901"/>
    <mergeCell ref="H901:I901"/>
    <mergeCell ref="J901:K901"/>
    <mergeCell ref="L901:M901"/>
    <mergeCell ref="N901:O901"/>
    <mergeCell ref="P901:Q901"/>
    <mergeCell ref="F906:G906"/>
    <mergeCell ref="H906:I906"/>
    <mergeCell ref="J906:K906"/>
    <mergeCell ref="L906:M906"/>
    <mergeCell ref="N906:O906"/>
    <mergeCell ref="P906:Q906"/>
    <mergeCell ref="F905:G905"/>
    <mergeCell ref="H905:I905"/>
    <mergeCell ref="J905:K905"/>
    <mergeCell ref="L905:M905"/>
    <mergeCell ref="N905:O905"/>
    <mergeCell ref="P905:Q905"/>
    <mergeCell ref="F904:G904"/>
    <mergeCell ref="H904:I904"/>
    <mergeCell ref="J904:K904"/>
    <mergeCell ref="L904:M904"/>
    <mergeCell ref="N904:O904"/>
    <mergeCell ref="P904:Q904"/>
    <mergeCell ref="F909:G909"/>
    <mergeCell ref="H909:I909"/>
    <mergeCell ref="J909:K909"/>
    <mergeCell ref="L909:M909"/>
    <mergeCell ref="N909:O909"/>
    <mergeCell ref="P909:Q909"/>
    <mergeCell ref="F908:G908"/>
    <mergeCell ref="H908:I908"/>
    <mergeCell ref="J908:K908"/>
    <mergeCell ref="L908:M908"/>
    <mergeCell ref="N908:O908"/>
    <mergeCell ref="P908:Q908"/>
    <mergeCell ref="F907:G907"/>
    <mergeCell ref="H907:I907"/>
    <mergeCell ref="J907:K907"/>
    <mergeCell ref="L907:M907"/>
    <mergeCell ref="N907:O907"/>
    <mergeCell ref="P907:Q907"/>
    <mergeCell ref="F912:G912"/>
    <mergeCell ref="H912:I912"/>
    <mergeCell ref="J912:K912"/>
    <mergeCell ref="L912:M912"/>
    <mergeCell ref="N912:O912"/>
    <mergeCell ref="P912:Q912"/>
    <mergeCell ref="F911:G911"/>
    <mergeCell ref="H911:I911"/>
    <mergeCell ref="J911:K911"/>
    <mergeCell ref="L911:M911"/>
    <mergeCell ref="N911:O911"/>
    <mergeCell ref="P911:Q911"/>
    <mergeCell ref="F910:G910"/>
    <mergeCell ref="H910:I910"/>
    <mergeCell ref="J910:K910"/>
    <mergeCell ref="L910:M910"/>
    <mergeCell ref="N910:O910"/>
    <mergeCell ref="P910:Q910"/>
    <mergeCell ref="F915:G915"/>
    <mergeCell ref="H915:I915"/>
    <mergeCell ref="J915:K915"/>
    <mergeCell ref="L915:M915"/>
    <mergeCell ref="N915:O915"/>
    <mergeCell ref="P915:Q915"/>
    <mergeCell ref="F914:G914"/>
    <mergeCell ref="H914:I914"/>
    <mergeCell ref="J914:K914"/>
    <mergeCell ref="L914:M914"/>
    <mergeCell ref="N914:O914"/>
    <mergeCell ref="P914:Q914"/>
    <mergeCell ref="F913:G913"/>
    <mergeCell ref="H913:I913"/>
    <mergeCell ref="J913:K913"/>
    <mergeCell ref="L913:M913"/>
    <mergeCell ref="N913:O913"/>
    <mergeCell ref="P913:Q913"/>
    <mergeCell ref="F918:G918"/>
    <mergeCell ref="H918:I918"/>
    <mergeCell ref="J918:K918"/>
    <mergeCell ref="L918:M918"/>
    <mergeCell ref="N918:O918"/>
    <mergeCell ref="P918:Q918"/>
    <mergeCell ref="F917:G917"/>
    <mergeCell ref="H917:I917"/>
    <mergeCell ref="J917:K917"/>
    <mergeCell ref="L917:M917"/>
    <mergeCell ref="N917:O917"/>
    <mergeCell ref="P917:Q917"/>
    <mergeCell ref="F916:G916"/>
    <mergeCell ref="H916:I916"/>
    <mergeCell ref="J916:K916"/>
    <mergeCell ref="L916:M916"/>
    <mergeCell ref="N916:O916"/>
    <mergeCell ref="P916:Q916"/>
    <mergeCell ref="F921:G921"/>
    <mergeCell ref="H921:I921"/>
    <mergeCell ref="J921:K921"/>
    <mergeCell ref="L921:M921"/>
    <mergeCell ref="N921:O921"/>
    <mergeCell ref="P921:Q921"/>
    <mergeCell ref="F920:G920"/>
    <mergeCell ref="H920:I920"/>
    <mergeCell ref="J920:K920"/>
    <mergeCell ref="L920:M920"/>
    <mergeCell ref="N920:O920"/>
    <mergeCell ref="P920:Q920"/>
    <mergeCell ref="F919:G919"/>
    <mergeCell ref="H919:I919"/>
    <mergeCell ref="J919:K919"/>
    <mergeCell ref="L919:M919"/>
    <mergeCell ref="N919:O919"/>
    <mergeCell ref="P919:Q919"/>
    <mergeCell ref="F924:G924"/>
    <mergeCell ref="H924:I924"/>
    <mergeCell ref="J924:K924"/>
    <mergeCell ref="L924:M924"/>
    <mergeCell ref="N924:O924"/>
    <mergeCell ref="P924:Q924"/>
    <mergeCell ref="F923:G923"/>
    <mergeCell ref="H923:I923"/>
    <mergeCell ref="J923:K923"/>
    <mergeCell ref="L923:M923"/>
    <mergeCell ref="N923:O923"/>
    <mergeCell ref="P923:Q923"/>
    <mergeCell ref="F922:G922"/>
    <mergeCell ref="H922:I922"/>
    <mergeCell ref="J922:K922"/>
    <mergeCell ref="L922:M922"/>
    <mergeCell ref="N922:O922"/>
    <mergeCell ref="P922:Q922"/>
    <mergeCell ref="F927:G927"/>
    <mergeCell ref="H927:I927"/>
    <mergeCell ref="J927:K927"/>
    <mergeCell ref="L927:M927"/>
    <mergeCell ref="N927:O927"/>
    <mergeCell ref="P927:Q927"/>
    <mergeCell ref="F926:G926"/>
    <mergeCell ref="H926:I926"/>
    <mergeCell ref="J926:K926"/>
    <mergeCell ref="L926:M926"/>
    <mergeCell ref="N926:O926"/>
    <mergeCell ref="P926:Q926"/>
    <mergeCell ref="F925:G925"/>
    <mergeCell ref="H925:I925"/>
    <mergeCell ref="J925:K925"/>
    <mergeCell ref="L925:M925"/>
    <mergeCell ref="N925:O925"/>
    <mergeCell ref="P925:Q925"/>
    <mergeCell ref="F930:G930"/>
    <mergeCell ref="H930:I930"/>
    <mergeCell ref="J930:K930"/>
    <mergeCell ref="L930:M930"/>
    <mergeCell ref="N930:O930"/>
    <mergeCell ref="P930:Q930"/>
    <mergeCell ref="F929:G929"/>
    <mergeCell ref="H929:I929"/>
    <mergeCell ref="J929:K929"/>
    <mergeCell ref="L929:M929"/>
    <mergeCell ref="N929:O929"/>
    <mergeCell ref="P929:Q929"/>
    <mergeCell ref="F928:G928"/>
    <mergeCell ref="H928:I928"/>
    <mergeCell ref="J928:K928"/>
    <mergeCell ref="L928:M928"/>
    <mergeCell ref="N928:O928"/>
    <mergeCell ref="P928:Q928"/>
    <mergeCell ref="F933:G933"/>
    <mergeCell ref="H933:I933"/>
    <mergeCell ref="J933:K933"/>
    <mergeCell ref="L933:M933"/>
    <mergeCell ref="N933:O933"/>
    <mergeCell ref="P933:Q933"/>
    <mergeCell ref="F932:G932"/>
    <mergeCell ref="H932:I932"/>
    <mergeCell ref="J932:K932"/>
    <mergeCell ref="L932:M932"/>
    <mergeCell ref="N932:O932"/>
    <mergeCell ref="P932:Q932"/>
    <mergeCell ref="F931:G931"/>
    <mergeCell ref="H931:I931"/>
    <mergeCell ref="J931:K931"/>
    <mergeCell ref="L931:M931"/>
    <mergeCell ref="N931:O931"/>
    <mergeCell ref="P931:Q931"/>
    <mergeCell ref="F936:G936"/>
    <mergeCell ref="H936:I936"/>
    <mergeCell ref="J936:K936"/>
    <mergeCell ref="L936:M936"/>
    <mergeCell ref="N936:O936"/>
    <mergeCell ref="P936:Q936"/>
    <mergeCell ref="F935:G935"/>
    <mergeCell ref="H935:I935"/>
    <mergeCell ref="J935:K935"/>
    <mergeCell ref="L935:M935"/>
    <mergeCell ref="N935:O935"/>
    <mergeCell ref="P935:Q935"/>
    <mergeCell ref="F934:G934"/>
    <mergeCell ref="H934:I934"/>
    <mergeCell ref="J934:K934"/>
    <mergeCell ref="L934:M934"/>
    <mergeCell ref="N934:O934"/>
    <mergeCell ref="P934:Q934"/>
    <mergeCell ref="F939:G939"/>
    <mergeCell ref="H939:I939"/>
    <mergeCell ref="J939:K939"/>
    <mergeCell ref="L939:M939"/>
    <mergeCell ref="N939:O939"/>
    <mergeCell ref="P939:Q939"/>
    <mergeCell ref="F938:G938"/>
    <mergeCell ref="H938:I938"/>
    <mergeCell ref="J938:K938"/>
    <mergeCell ref="L938:M938"/>
    <mergeCell ref="N938:O938"/>
    <mergeCell ref="P938:Q938"/>
    <mergeCell ref="F937:G937"/>
    <mergeCell ref="H937:I937"/>
    <mergeCell ref="J937:K937"/>
    <mergeCell ref="L937:M937"/>
    <mergeCell ref="N937:O937"/>
    <mergeCell ref="P937:Q937"/>
    <mergeCell ref="F942:G942"/>
    <mergeCell ref="H942:I942"/>
    <mergeCell ref="J942:K942"/>
    <mergeCell ref="L942:M942"/>
    <mergeCell ref="N942:O942"/>
    <mergeCell ref="P942:Q942"/>
    <mergeCell ref="F941:G941"/>
    <mergeCell ref="H941:I941"/>
    <mergeCell ref="J941:K941"/>
    <mergeCell ref="L941:M941"/>
    <mergeCell ref="N941:O941"/>
    <mergeCell ref="P941:Q941"/>
    <mergeCell ref="F940:G940"/>
    <mergeCell ref="H940:I940"/>
    <mergeCell ref="J940:K940"/>
    <mergeCell ref="L940:M940"/>
    <mergeCell ref="N940:O940"/>
    <mergeCell ref="P940:Q940"/>
    <mergeCell ref="F945:G945"/>
    <mergeCell ref="H945:I945"/>
    <mergeCell ref="J945:K945"/>
    <mergeCell ref="L945:M945"/>
    <mergeCell ref="N945:O945"/>
    <mergeCell ref="P945:Q945"/>
    <mergeCell ref="F944:G944"/>
    <mergeCell ref="H944:I944"/>
    <mergeCell ref="J944:K944"/>
    <mergeCell ref="L944:M944"/>
    <mergeCell ref="N944:O944"/>
    <mergeCell ref="P944:Q944"/>
    <mergeCell ref="F943:G943"/>
    <mergeCell ref="H943:I943"/>
    <mergeCell ref="J943:K943"/>
    <mergeCell ref="L943:M943"/>
    <mergeCell ref="N943:O943"/>
    <mergeCell ref="P943:Q943"/>
    <mergeCell ref="F948:G948"/>
    <mergeCell ref="H948:I948"/>
    <mergeCell ref="J948:K948"/>
    <mergeCell ref="L948:M948"/>
    <mergeCell ref="N948:O948"/>
    <mergeCell ref="P948:Q948"/>
    <mergeCell ref="F947:G947"/>
    <mergeCell ref="H947:I947"/>
    <mergeCell ref="J947:K947"/>
    <mergeCell ref="L947:M947"/>
    <mergeCell ref="N947:O947"/>
    <mergeCell ref="P947:Q947"/>
    <mergeCell ref="F946:G946"/>
    <mergeCell ref="H946:I946"/>
    <mergeCell ref="J946:K946"/>
    <mergeCell ref="L946:M946"/>
    <mergeCell ref="N946:O946"/>
    <mergeCell ref="P946:Q946"/>
    <mergeCell ref="F951:G951"/>
    <mergeCell ref="H951:I951"/>
    <mergeCell ref="J951:K951"/>
    <mergeCell ref="L951:M951"/>
    <mergeCell ref="N951:O951"/>
    <mergeCell ref="P951:Q951"/>
    <mergeCell ref="F950:G950"/>
    <mergeCell ref="H950:I950"/>
    <mergeCell ref="J950:K950"/>
    <mergeCell ref="L950:M950"/>
    <mergeCell ref="N950:O950"/>
    <mergeCell ref="P950:Q950"/>
    <mergeCell ref="F949:G949"/>
    <mergeCell ref="H949:I949"/>
    <mergeCell ref="J949:K949"/>
    <mergeCell ref="L949:M949"/>
    <mergeCell ref="N949:O949"/>
    <mergeCell ref="P949:Q949"/>
    <mergeCell ref="F954:G954"/>
    <mergeCell ref="H954:I954"/>
    <mergeCell ref="J954:K954"/>
    <mergeCell ref="L954:M954"/>
    <mergeCell ref="N954:O954"/>
    <mergeCell ref="P954:Q954"/>
    <mergeCell ref="F953:G953"/>
    <mergeCell ref="H953:I953"/>
    <mergeCell ref="J953:K953"/>
    <mergeCell ref="L953:M953"/>
    <mergeCell ref="N953:O953"/>
    <mergeCell ref="P953:Q953"/>
    <mergeCell ref="F952:G952"/>
    <mergeCell ref="H952:I952"/>
    <mergeCell ref="J952:K952"/>
    <mergeCell ref="L952:M952"/>
    <mergeCell ref="N952:O952"/>
    <mergeCell ref="P952:Q952"/>
    <mergeCell ref="F957:G957"/>
    <mergeCell ref="H957:I957"/>
    <mergeCell ref="J957:K957"/>
    <mergeCell ref="L957:M957"/>
    <mergeCell ref="N957:O957"/>
    <mergeCell ref="P957:Q957"/>
    <mergeCell ref="F956:G956"/>
    <mergeCell ref="H956:I956"/>
    <mergeCell ref="J956:K956"/>
    <mergeCell ref="L956:M956"/>
    <mergeCell ref="N956:O956"/>
    <mergeCell ref="P956:Q956"/>
    <mergeCell ref="F955:G955"/>
    <mergeCell ref="H955:I955"/>
    <mergeCell ref="J955:K955"/>
    <mergeCell ref="L955:M955"/>
    <mergeCell ref="N955:O955"/>
    <mergeCell ref="P955:Q955"/>
    <mergeCell ref="F960:G960"/>
    <mergeCell ref="H960:I960"/>
    <mergeCell ref="J960:K960"/>
    <mergeCell ref="L960:M960"/>
    <mergeCell ref="N960:O960"/>
    <mergeCell ref="P960:Q960"/>
    <mergeCell ref="F959:G959"/>
    <mergeCell ref="H959:I959"/>
    <mergeCell ref="J959:K959"/>
    <mergeCell ref="L959:M959"/>
    <mergeCell ref="N959:O959"/>
    <mergeCell ref="P959:Q959"/>
    <mergeCell ref="F958:G958"/>
    <mergeCell ref="H958:I958"/>
    <mergeCell ref="J958:K958"/>
    <mergeCell ref="L958:M958"/>
    <mergeCell ref="N958:O958"/>
    <mergeCell ref="P958:Q958"/>
    <mergeCell ref="F963:G963"/>
    <mergeCell ref="H963:I963"/>
    <mergeCell ref="J963:K963"/>
    <mergeCell ref="L963:M963"/>
    <mergeCell ref="N963:O963"/>
    <mergeCell ref="P963:Q963"/>
    <mergeCell ref="F962:G962"/>
    <mergeCell ref="H962:I962"/>
    <mergeCell ref="J962:K962"/>
    <mergeCell ref="L962:M962"/>
    <mergeCell ref="N962:O962"/>
    <mergeCell ref="P962:Q962"/>
    <mergeCell ref="F961:G961"/>
    <mergeCell ref="H961:I961"/>
    <mergeCell ref="J961:K961"/>
    <mergeCell ref="L961:M961"/>
    <mergeCell ref="N961:O961"/>
    <mergeCell ref="P961:Q961"/>
    <mergeCell ref="F966:G966"/>
    <mergeCell ref="H966:I966"/>
    <mergeCell ref="J966:K966"/>
    <mergeCell ref="L966:M966"/>
    <mergeCell ref="N966:O966"/>
    <mergeCell ref="P966:Q966"/>
    <mergeCell ref="F965:G965"/>
    <mergeCell ref="H965:I965"/>
    <mergeCell ref="J965:K965"/>
    <mergeCell ref="L965:M965"/>
    <mergeCell ref="N965:O965"/>
    <mergeCell ref="P965:Q965"/>
    <mergeCell ref="F964:G964"/>
    <mergeCell ref="H964:I964"/>
    <mergeCell ref="J964:K964"/>
    <mergeCell ref="L964:M964"/>
    <mergeCell ref="N964:O964"/>
    <mergeCell ref="P964:Q964"/>
    <mergeCell ref="F969:G969"/>
    <mergeCell ref="H969:I969"/>
    <mergeCell ref="J969:K969"/>
    <mergeCell ref="L969:M969"/>
    <mergeCell ref="N969:O969"/>
    <mergeCell ref="P969:Q969"/>
    <mergeCell ref="F968:G968"/>
    <mergeCell ref="H968:I968"/>
    <mergeCell ref="J968:K968"/>
    <mergeCell ref="L968:M968"/>
    <mergeCell ref="N968:O968"/>
    <mergeCell ref="P968:Q968"/>
    <mergeCell ref="F967:G967"/>
    <mergeCell ref="H967:I967"/>
    <mergeCell ref="J967:K967"/>
    <mergeCell ref="L967:M967"/>
    <mergeCell ref="N967:O967"/>
    <mergeCell ref="P967:Q967"/>
    <mergeCell ref="F972:G972"/>
    <mergeCell ref="H972:I972"/>
    <mergeCell ref="J972:K972"/>
    <mergeCell ref="L972:M972"/>
    <mergeCell ref="N972:O972"/>
    <mergeCell ref="P972:Q972"/>
    <mergeCell ref="F971:G971"/>
    <mergeCell ref="H971:I971"/>
    <mergeCell ref="J971:K971"/>
    <mergeCell ref="L971:M971"/>
    <mergeCell ref="N971:O971"/>
    <mergeCell ref="P971:Q971"/>
    <mergeCell ref="F970:G970"/>
    <mergeCell ref="H970:I970"/>
    <mergeCell ref="J970:K970"/>
    <mergeCell ref="L970:M970"/>
    <mergeCell ref="N970:O970"/>
    <mergeCell ref="P970:Q970"/>
    <mergeCell ref="F975:G975"/>
    <mergeCell ref="H975:I975"/>
    <mergeCell ref="J975:K975"/>
    <mergeCell ref="L975:M975"/>
    <mergeCell ref="N975:O975"/>
    <mergeCell ref="P975:Q975"/>
    <mergeCell ref="F974:G974"/>
    <mergeCell ref="H974:I974"/>
    <mergeCell ref="J974:K974"/>
    <mergeCell ref="L974:M974"/>
    <mergeCell ref="N974:O974"/>
    <mergeCell ref="P974:Q974"/>
    <mergeCell ref="F973:G973"/>
    <mergeCell ref="H973:I973"/>
    <mergeCell ref="J973:K973"/>
    <mergeCell ref="L973:M973"/>
    <mergeCell ref="N973:O973"/>
    <mergeCell ref="P973:Q973"/>
    <mergeCell ref="F978:G978"/>
    <mergeCell ref="H978:I978"/>
    <mergeCell ref="J978:K978"/>
    <mergeCell ref="L978:M978"/>
    <mergeCell ref="N978:O978"/>
    <mergeCell ref="P978:Q978"/>
    <mergeCell ref="F977:G977"/>
    <mergeCell ref="H977:I977"/>
    <mergeCell ref="J977:K977"/>
    <mergeCell ref="L977:M977"/>
    <mergeCell ref="N977:O977"/>
    <mergeCell ref="P977:Q977"/>
    <mergeCell ref="F976:G976"/>
    <mergeCell ref="H976:I976"/>
    <mergeCell ref="J976:K976"/>
    <mergeCell ref="L976:M976"/>
    <mergeCell ref="N976:O976"/>
    <mergeCell ref="P976:Q976"/>
    <mergeCell ref="F981:G981"/>
    <mergeCell ref="H981:I981"/>
    <mergeCell ref="J981:K981"/>
    <mergeCell ref="L981:M981"/>
    <mergeCell ref="N981:O981"/>
    <mergeCell ref="P981:Q981"/>
    <mergeCell ref="F980:G980"/>
    <mergeCell ref="H980:I980"/>
    <mergeCell ref="J980:K980"/>
    <mergeCell ref="L980:M980"/>
    <mergeCell ref="N980:O980"/>
    <mergeCell ref="P980:Q980"/>
    <mergeCell ref="F979:G979"/>
    <mergeCell ref="H979:I979"/>
    <mergeCell ref="J979:K979"/>
    <mergeCell ref="L979:M979"/>
    <mergeCell ref="N979:O979"/>
    <mergeCell ref="P979:Q979"/>
    <mergeCell ref="F984:G984"/>
    <mergeCell ref="H984:I984"/>
    <mergeCell ref="J984:K984"/>
    <mergeCell ref="L984:M984"/>
    <mergeCell ref="N984:O984"/>
    <mergeCell ref="P984:Q984"/>
    <mergeCell ref="F983:G983"/>
    <mergeCell ref="H983:I983"/>
    <mergeCell ref="J983:K983"/>
    <mergeCell ref="L983:M983"/>
    <mergeCell ref="N983:O983"/>
    <mergeCell ref="P983:Q983"/>
    <mergeCell ref="F982:G982"/>
    <mergeCell ref="H982:I982"/>
    <mergeCell ref="J982:K982"/>
    <mergeCell ref="L982:M982"/>
    <mergeCell ref="N982:O982"/>
    <mergeCell ref="P982:Q982"/>
    <mergeCell ref="F987:G987"/>
    <mergeCell ref="H987:I987"/>
    <mergeCell ref="J987:K987"/>
    <mergeCell ref="L987:M987"/>
    <mergeCell ref="N987:O987"/>
    <mergeCell ref="P987:Q987"/>
    <mergeCell ref="F986:G986"/>
    <mergeCell ref="H986:I986"/>
    <mergeCell ref="J986:K986"/>
    <mergeCell ref="L986:M986"/>
    <mergeCell ref="N986:O986"/>
    <mergeCell ref="P986:Q986"/>
    <mergeCell ref="F985:G985"/>
    <mergeCell ref="H985:I985"/>
    <mergeCell ref="J985:K985"/>
    <mergeCell ref="L985:M985"/>
    <mergeCell ref="N985:O985"/>
    <mergeCell ref="P985:Q985"/>
    <mergeCell ref="F990:G990"/>
    <mergeCell ref="H990:I990"/>
    <mergeCell ref="J990:K990"/>
    <mergeCell ref="L990:M990"/>
    <mergeCell ref="N990:O990"/>
    <mergeCell ref="P990:Q990"/>
    <mergeCell ref="F989:G989"/>
    <mergeCell ref="H989:I989"/>
    <mergeCell ref="J989:K989"/>
    <mergeCell ref="L989:M989"/>
    <mergeCell ref="N989:O989"/>
    <mergeCell ref="P989:Q989"/>
    <mergeCell ref="F988:G988"/>
    <mergeCell ref="H988:I988"/>
    <mergeCell ref="J988:K988"/>
    <mergeCell ref="L988:M988"/>
    <mergeCell ref="N988:O988"/>
    <mergeCell ref="P988:Q988"/>
    <mergeCell ref="F993:G993"/>
    <mergeCell ref="H993:I993"/>
    <mergeCell ref="J993:K993"/>
    <mergeCell ref="L993:M993"/>
    <mergeCell ref="N993:O993"/>
    <mergeCell ref="P993:Q993"/>
    <mergeCell ref="F992:G992"/>
    <mergeCell ref="H992:I992"/>
    <mergeCell ref="J992:K992"/>
    <mergeCell ref="L992:M992"/>
    <mergeCell ref="N992:O992"/>
    <mergeCell ref="P992:Q992"/>
    <mergeCell ref="F991:G991"/>
    <mergeCell ref="H991:I991"/>
    <mergeCell ref="J991:K991"/>
    <mergeCell ref="L991:M991"/>
    <mergeCell ref="N991:O991"/>
    <mergeCell ref="P991:Q991"/>
    <mergeCell ref="F996:G996"/>
    <mergeCell ref="H996:I996"/>
    <mergeCell ref="J996:K996"/>
    <mergeCell ref="L996:M996"/>
    <mergeCell ref="N996:O996"/>
    <mergeCell ref="P996:Q996"/>
    <mergeCell ref="F995:G995"/>
    <mergeCell ref="H995:I995"/>
    <mergeCell ref="J995:K995"/>
    <mergeCell ref="L995:M995"/>
    <mergeCell ref="N995:O995"/>
    <mergeCell ref="P995:Q995"/>
    <mergeCell ref="F994:G994"/>
    <mergeCell ref="H994:I994"/>
    <mergeCell ref="J994:K994"/>
    <mergeCell ref="L994:M994"/>
    <mergeCell ref="N994:O994"/>
    <mergeCell ref="P994:Q994"/>
    <mergeCell ref="F999:G999"/>
    <mergeCell ref="H999:I999"/>
    <mergeCell ref="J999:K999"/>
    <mergeCell ref="L999:M999"/>
    <mergeCell ref="N999:O999"/>
    <mergeCell ref="P999:Q999"/>
    <mergeCell ref="F998:G998"/>
    <mergeCell ref="H998:I998"/>
    <mergeCell ref="J998:K998"/>
    <mergeCell ref="L998:M998"/>
    <mergeCell ref="N998:O998"/>
    <mergeCell ref="P998:Q998"/>
    <mergeCell ref="F997:G997"/>
    <mergeCell ref="H997:I997"/>
    <mergeCell ref="J997:K997"/>
    <mergeCell ref="L997:M997"/>
    <mergeCell ref="N997:O997"/>
    <mergeCell ref="P997:Q997"/>
    <mergeCell ref="F1002:G1002"/>
    <mergeCell ref="H1002:I1002"/>
    <mergeCell ref="J1002:K1002"/>
    <mergeCell ref="L1002:M1002"/>
    <mergeCell ref="N1002:O1002"/>
    <mergeCell ref="P1002:Q1002"/>
    <mergeCell ref="F1001:G1001"/>
    <mergeCell ref="H1001:I1001"/>
    <mergeCell ref="J1001:K1001"/>
    <mergeCell ref="L1001:M1001"/>
    <mergeCell ref="N1001:O1001"/>
    <mergeCell ref="P1001:Q1001"/>
    <mergeCell ref="F1000:G1000"/>
    <mergeCell ref="H1000:I1000"/>
    <mergeCell ref="J1000:K1000"/>
    <mergeCell ref="L1000:M1000"/>
    <mergeCell ref="N1000:O1000"/>
    <mergeCell ref="P1000:Q1000"/>
    <mergeCell ref="F1005:G1005"/>
    <mergeCell ref="H1005:I1005"/>
    <mergeCell ref="J1005:K1005"/>
    <mergeCell ref="L1005:M1005"/>
    <mergeCell ref="N1005:O1005"/>
    <mergeCell ref="P1005:Q1005"/>
    <mergeCell ref="F1004:G1004"/>
    <mergeCell ref="H1004:I1004"/>
    <mergeCell ref="J1004:K1004"/>
    <mergeCell ref="L1004:M1004"/>
    <mergeCell ref="N1004:O1004"/>
    <mergeCell ref="P1004:Q1004"/>
    <mergeCell ref="F1003:G1003"/>
    <mergeCell ref="H1003:I1003"/>
    <mergeCell ref="J1003:K1003"/>
    <mergeCell ref="L1003:M1003"/>
    <mergeCell ref="N1003:O1003"/>
    <mergeCell ref="P1003:Q1003"/>
    <mergeCell ref="F1008:G1008"/>
    <mergeCell ref="H1008:I1008"/>
    <mergeCell ref="J1008:K1008"/>
    <mergeCell ref="L1008:M1008"/>
    <mergeCell ref="N1008:O1008"/>
    <mergeCell ref="P1008:Q1008"/>
    <mergeCell ref="F1007:G1007"/>
    <mergeCell ref="H1007:I1007"/>
    <mergeCell ref="J1007:K1007"/>
    <mergeCell ref="L1007:M1007"/>
    <mergeCell ref="N1007:O1007"/>
    <mergeCell ref="P1007:Q1007"/>
    <mergeCell ref="F1006:G1006"/>
    <mergeCell ref="H1006:I1006"/>
    <mergeCell ref="J1006:K1006"/>
    <mergeCell ref="L1006:M1006"/>
    <mergeCell ref="N1006:O1006"/>
    <mergeCell ref="P1006:Q1006"/>
    <mergeCell ref="F1011:G1011"/>
    <mergeCell ref="H1011:I1011"/>
    <mergeCell ref="J1011:K1011"/>
    <mergeCell ref="L1011:M1011"/>
    <mergeCell ref="N1011:O1011"/>
    <mergeCell ref="P1011:Q1011"/>
    <mergeCell ref="F1010:G1010"/>
    <mergeCell ref="H1010:I1010"/>
    <mergeCell ref="J1010:K1010"/>
    <mergeCell ref="L1010:M1010"/>
    <mergeCell ref="N1010:O1010"/>
    <mergeCell ref="P1010:Q1010"/>
    <mergeCell ref="F1009:G1009"/>
    <mergeCell ref="H1009:I1009"/>
    <mergeCell ref="J1009:K1009"/>
    <mergeCell ref="L1009:M1009"/>
    <mergeCell ref="N1009:O1009"/>
    <mergeCell ref="P1009:Q1009"/>
  </mergeCells>
  <conditionalFormatting sqref="C12:E1010">
    <cfRule type="cellIs" dxfId="16" priority="18" operator="greaterThan">
      <formula>0</formula>
    </cfRule>
  </conditionalFormatting>
  <conditionalFormatting sqref="F12:G1011">
    <cfRule type="expression" dxfId="15" priority="17">
      <formula>E12&gt;0</formula>
    </cfRule>
  </conditionalFormatting>
  <conditionalFormatting sqref="H12:I1011">
    <cfRule type="expression" dxfId="14" priority="16">
      <formula>E12&gt;0</formula>
    </cfRule>
  </conditionalFormatting>
  <conditionalFormatting sqref="J12:K1011">
    <cfRule type="expression" dxfId="13" priority="15">
      <formula>E12&gt;0</formula>
    </cfRule>
  </conditionalFormatting>
  <conditionalFormatting sqref="L12:M1011">
    <cfRule type="expression" dxfId="12" priority="14">
      <formula>E12&gt;0</formula>
    </cfRule>
  </conditionalFormatting>
  <conditionalFormatting sqref="M3 M1012:M1048576">
    <cfRule type="cellIs" dxfId="11" priority="20" operator="greaterThan">
      <formula>0</formula>
    </cfRule>
  </conditionalFormatting>
  <conditionalFormatting sqref="N12:O1011">
    <cfRule type="expression" dxfId="10" priority="13">
      <formula>E12&gt;0</formula>
    </cfRule>
  </conditionalFormatting>
  <conditionalFormatting sqref="P12:Q1011">
    <cfRule type="expression" dxfId="9" priority="12">
      <formula>E12&gt;0</formula>
    </cfRule>
  </conditionalFormatting>
  <conditionalFormatting sqref="R12:R1011">
    <cfRule type="cellIs" dxfId="8" priority="21" operator="greaterThan">
      <formula>0</formula>
    </cfRule>
  </conditionalFormatting>
  <dataValidations count="11">
    <dataValidation type="list" allowBlank="1" showInputMessage="1" showErrorMessage="1" errorTitle="Role Name Error" error="Please select a valid Role from the drop down list." sqref="H12:I1010" xr:uid="{BD54A350-5581-4066-82CD-A0E37316CD6C}">
      <formula1>newroles</formula1>
    </dataValidation>
    <dataValidation allowBlank="1" showInputMessage="1" showErrorMessage="1" promptTitle="Add School/Centre Logo" prompt="Add your own School or Centre logo to your garment. This will go on the opposite side to the DofE logo. Please include a version of the logo when returining your order form._x000a_*Please note, there is a one-off £15 embroidery set-up fee for any new logos._x000a_" sqref="P9:Q9" xr:uid="{C0151158-2959-4AAE-B79B-523E752E8EDE}"/>
    <dataValidation allowBlank="1" showInputMessage="1" showErrorMessage="1" promptTitle="Add Number" prompt="Add a number/year onto your garment. This will go on the back centre of the garment and can have upto 2 numbers._x000a_" sqref="N9:O9" xr:uid="{4C9F0C5F-1BF8-4909-971C-2B008653F851}"/>
    <dataValidation allowBlank="1" showInputMessage="1" showErrorMessage="1" promptTitle="Add Name" prompt="Add either a participants name or the schools name onto your garment. This will go on the back shoulders of the garment and can have 16 characters._x000a_" sqref="L9:M9" xr:uid="{AC1099DE-9B06-45F6-802F-96780F2CF9BD}"/>
    <dataValidation allowBlank="1" showInputMessage="1" showErrorMessage="1" promptTitle="Add School Name" prompt="Add your school/centre name onto your garment as you'd like it to appear. This will go beneath the DofE logo and can have upto 20 characters._x000a_To quickly add this to other garments just copy and paste this text._x000a_" sqref="J9:K9" xr:uid="{96605C1C-583D-4A62-9B52-0F7463969C8C}"/>
    <dataValidation allowBlank="1" showInputMessage="1" showErrorMessage="1" promptTitle="Add Role" prompt="An optional personalisation offering. Select a participants role onto your garment from the dropdown. This will go beneath the DofE logo." sqref="H9:I9" xr:uid="{B0ABC5AD-27CE-4654-B1AE-11D267E47D1D}"/>
    <dataValidation allowBlank="1" showInputMessage="1" showErrorMessage="1" promptTitle="Add Name" prompt="Add a participants name onto your garment. This will go beneath the DofE logo and can have upto 20 characters._x000a_" sqref="F9:G9" xr:uid="{A50AD162-38F8-4D73-B50A-10B076789780}"/>
    <dataValidation type="whole" allowBlank="1" showInputMessage="1" showErrorMessage="1" errorTitle="Numbers" error="Please enter any number between 0-99" sqref="N12:O1011" xr:uid="{0AF8BB56-4B7F-4978-9596-D8E231102CA0}">
      <formula1>0</formula1>
      <formula2>99</formula2>
    </dataValidation>
    <dataValidation type="textLength" allowBlank="1" showInputMessage="1" showErrorMessage="1" errorTitle="16 Max Characters" error="You have exceeded the maximum number of characters available for this positioning (16 characters)." sqref="L12:M1011" xr:uid="{25DB5D98-BFAE-458C-950B-A02C03FCAEA4}">
      <formula1>0</formula1>
      <formula2>16</formula2>
    </dataValidation>
    <dataValidation type="textLength" allowBlank="1" showInputMessage="1" showErrorMessage="1" errorTitle="20 Max Characters" error="You have exceeded the maximum number of characters available for this positioning (20 characters)." sqref="F12:G1011 J12:K1011" xr:uid="{AD5AFFA5-B24F-47D3-BA49-D9E61818ED75}">
      <formula1>0</formula1>
      <formula2>20</formula2>
    </dataValidation>
    <dataValidation type="list" allowBlank="1" showInputMessage="1" showErrorMessage="1" sqref="H1011:I1011" xr:uid="{A970B97E-8C1D-4768-A3E7-A6C7F9559D21}">
      <formula1>Roles</formula1>
    </dataValidation>
  </dataValidations>
  <pageMargins left="0.7" right="0.7" top="0.75" bottom="0.75" header="0.3" footer="0.3"/>
  <pageSetup paperSize="9" orientation="portrait" horizontalDpi="0" verticalDpi="0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2CC7E5F5-89DA-473C-ADAF-C73C2914E873}">
          <x14:formula1>
            <xm:f>'Everyday Formulas'!$S$16:$S$17</xm:f>
          </x14:formula1>
          <xm:sqref>P12:Q1010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15227B-9A2C-45F2-8991-A7D663C8E2BA}">
  <sheetPr>
    <tabColor rgb="FF92D050"/>
  </sheetPr>
  <dimension ref="A1:I100"/>
  <sheetViews>
    <sheetView showRowColHeaders="0" zoomScale="170" zoomScaleNormal="170" workbookViewId="0">
      <pane ySplit="4" topLeftCell="A5" activePane="bottomLeft" state="frozen"/>
      <selection pane="bottomLeft" activeCell="D13" sqref="D13"/>
    </sheetView>
  </sheetViews>
  <sheetFormatPr defaultColWidth="9.1796875" defaultRowHeight="10.5" thickBottom="1" x14ac:dyDescent="0.4"/>
  <cols>
    <col min="1" max="1" width="1.81640625" style="77" customWidth="1"/>
    <col min="2" max="2" width="0.1796875" style="77" customWidth="1"/>
    <col min="3" max="3" width="25.453125" style="138" customWidth="1"/>
    <col min="4" max="4" width="12.81640625" style="77" customWidth="1"/>
    <col min="5" max="6" width="4.26953125" style="85" customWidth="1"/>
    <col min="7" max="8" width="4.26953125" style="77" customWidth="1"/>
    <col min="9" max="9" width="9.81640625" style="85" customWidth="1"/>
    <col min="10" max="16384" width="9.1796875" style="77"/>
  </cols>
  <sheetData>
    <row r="1" spans="1:9" ht="6.75" customHeight="1" thickBot="1" x14ac:dyDescent="0.4">
      <c r="A1" s="438" t="s">
        <v>241</v>
      </c>
      <c r="B1" s="439"/>
      <c r="C1" s="440"/>
      <c r="D1" s="361" t="s">
        <v>289</v>
      </c>
      <c r="E1" s="362"/>
      <c r="F1" s="362"/>
      <c r="G1" s="221"/>
      <c r="H1" s="221"/>
      <c r="I1" s="342">
        <f>I49</f>
        <v>0</v>
      </c>
    </row>
    <row r="2" spans="1:9" ht="6.75" customHeight="1" thickBot="1" x14ac:dyDescent="0.4">
      <c r="A2" s="441"/>
      <c r="B2" s="442"/>
      <c r="C2" s="443"/>
      <c r="D2" s="363"/>
      <c r="E2" s="364"/>
      <c r="F2" s="364"/>
      <c r="G2" s="222"/>
      <c r="H2" s="222"/>
      <c r="I2" s="343"/>
    </row>
    <row r="3" spans="1:9" ht="27.75" customHeight="1" thickBot="1" x14ac:dyDescent="0.25">
      <c r="C3" s="128"/>
      <c r="D3" s="444" t="s">
        <v>322</v>
      </c>
      <c r="E3" s="365" t="s">
        <v>22</v>
      </c>
      <c r="F3" s="365"/>
      <c r="G3" s="365" t="s">
        <v>20</v>
      </c>
      <c r="H3" s="365"/>
      <c r="I3" s="103" t="s">
        <v>42</v>
      </c>
    </row>
    <row r="4" spans="1:9" s="237" customFormat="1" ht="9.5" customHeight="1" x14ac:dyDescent="0.35">
      <c r="C4" s="235"/>
      <c r="D4" s="445"/>
      <c r="E4" s="435"/>
      <c r="F4" s="435"/>
      <c r="G4" s="434"/>
      <c r="H4" s="434"/>
      <c r="I4" s="238"/>
    </row>
    <row r="5" spans="1:9" s="243" customFormat="1" ht="5" customHeight="1" x14ac:dyDescent="0.35">
      <c r="C5" s="244"/>
      <c r="D5" s="245"/>
      <c r="E5" s="236"/>
      <c r="F5" s="236"/>
      <c r="G5" s="246"/>
      <c r="H5" s="246"/>
      <c r="I5" s="247"/>
    </row>
    <row r="6" spans="1:9" s="243" customFormat="1" ht="14.5" hidden="1" customHeight="1" x14ac:dyDescent="0.2">
      <c r="C6" s="248" t="s">
        <v>309</v>
      </c>
      <c r="D6" s="245"/>
      <c r="E6" s="236"/>
      <c r="F6" s="236"/>
      <c r="G6" s="246"/>
      <c r="H6" s="246"/>
      <c r="I6" s="247"/>
    </row>
    <row r="7" spans="1:9" s="239" customFormat="1" ht="14" hidden="1" customHeight="1" thickBot="1" x14ac:dyDescent="0.4">
      <c r="C7" s="240" t="s">
        <v>260</v>
      </c>
      <c r="D7" s="241"/>
      <c r="E7" s="350">
        <f t="shared" ref="E7" si="0">IF(AND(D7&gt;9,D7&lt;26),G7*0.95,IF(AND(D7&gt;25,D7&lt;76),G7*0.9,IF(AND(D7&gt;75,D7&lt;151),G7*0.85,IF(D7&gt;150,G7*0.8,G7))))</f>
        <v>8.99</v>
      </c>
      <c r="F7" s="351"/>
      <c r="G7" s="436">
        <v>8.99</v>
      </c>
      <c r="H7" s="436"/>
      <c r="I7" s="242">
        <f>D7*E7</f>
        <v>0</v>
      </c>
    </row>
    <row r="8" spans="1:9" s="250" customFormat="1" ht="14" hidden="1" customHeight="1" x14ac:dyDescent="0.35">
      <c r="C8" s="249" t="s">
        <v>261</v>
      </c>
      <c r="D8" s="91"/>
      <c r="E8" s="446">
        <f t="shared" ref="E8" si="1">IF(AND(D8&gt;9,D8&lt;26),G8*0.95,IF(AND(D8&gt;25,D8&lt;76),G8*0.9,IF(AND(D8&gt;75,D8&lt;151),G8*0.85,IF(D8&gt;150,G8*0.8,G8))))</f>
        <v>16.989999999999998</v>
      </c>
      <c r="F8" s="447"/>
      <c r="G8" s="437">
        <v>16.989999999999998</v>
      </c>
      <c r="H8" s="437"/>
      <c r="I8" s="251">
        <f t="shared" ref="I8:I27" si="2">D8*E8</f>
        <v>0</v>
      </c>
    </row>
    <row r="9" spans="1:9" s="243" customFormat="1" ht="14.5" customHeight="1" x14ac:dyDescent="0.2">
      <c r="C9" s="248" t="s">
        <v>310</v>
      </c>
      <c r="D9" s="245"/>
      <c r="E9" s="236"/>
      <c r="F9" s="236"/>
      <c r="G9" s="246"/>
      <c r="H9" s="246"/>
      <c r="I9" s="247"/>
    </row>
    <row r="10" spans="1:9" s="239" customFormat="1" ht="14" customHeight="1" thickBot="1" x14ac:dyDescent="0.4">
      <c r="C10" s="240" t="s">
        <v>249</v>
      </c>
      <c r="D10" s="241"/>
      <c r="E10" s="350">
        <f>IF(AND(D10+D11&gt;19,D10+D11&lt;50),G10*0.95,IF(D10+D11&gt;49,G10*0.9,G10))</f>
        <v>8</v>
      </c>
      <c r="F10" s="351"/>
      <c r="G10" s="436">
        <v>8</v>
      </c>
      <c r="H10" s="436"/>
      <c r="I10" s="242">
        <f t="shared" si="2"/>
        <v>0</v>
      </c>
    </row>
    <row r="11" spans="1:9" ht="14" customHeight="1" thickBot="1" x14ac:dyDescent="0.4">
      <c r="C11" s="131" t="s">
        <v>250</v>
      </c>
      <c r="D11" s="83"/>
      <c r="E11" s="350">
        <f>IF(AND(D10+D11&gt;19,D10+D11&lt;50),G10*0.95,IF(D10+D11&gt;49,G10*0.9,G10))</f>
        <v>8</v>
      </c>
      <c r="F11" s="351"/>
      <c r="G11" s="347">
        <v>8</v>
      </c>
      <c r="H11" s="347"/>
      <c r="I11" s="84">
        <f t="shared" si="2"/>
        <v>0</v>
      </c>
    </row>
    <row r="12" spans="1:9" ht="14" customHeight="1" thickBot="1" x14ac:dyDescent="0.4">
      <c r="B12" s="106" t="s">
        <v>141</v>
      </c>
      <c r="C12" s="131" t="s">
        <v>272</v>
      </c>
      <c r="D12" s="83"/>
      <c r="E12" s="350">
        <f>IF(AND(D12+D13+D14+D15+D16+D17+D18&gt;19,D12+D13+D14+D15+D16+D17+D18&lt;50),G12*0.95,IF(D12+D13+D14+D15+D16+D17+D18&gt;49,G12*0.9,G12))</f>
        <v>16</v>
      </c>
      <c r="F12" s="351"/>
      <c r="G12" s="347">
        <v>16</v>
      </c>
      <c r="H12" s="347"/>
      <c r="I12" s="84">
        <f>D12*E12</f>
        <v>0</v>
      </c>
    </row>
    <row r="13" spans="1:9" ht="14" customHeight="1" thickBot="1" x14ac:dyDescent="0.4">
      <c r="B13" s="106"/>
      <c r="C13" s="131" t="s">
        <v>323</v>
      </c>
      <c r="D13" s="83"/>
      <c r="E13" s="350">
        <f>IF(AND(D12+D13+D14+D15+D16+D17+D18&gt;19,D12+D13+D14+D15+D16+D17+D18&lt;50),G12*0.95,IF(D12+D13+D14+D15+D16+D17+D18&gt;49,G12*0.9,G12))</f>
        <v>16</v>
      </c>
      <c r="F13" s="351"/>
      <c r="G13" s="347">
        <v>16</v>
      </c>
      <c r="H13" s="347"/>
      <c r="I13" s="84">
        <f>D13*E13</f>
        <v>0</v>
      </c>
    </row>
    <row r="14" spans="1:9" ht="14" customHeight="1" thickBot="1" x14ac:dyDescent="0.4">
      <c r="B14" s="106"/>
      <c r="C14" s="131" t="s">
        <v>273</v>
      </c>
      <c r="D14" s="83"/>
      <c r="E14" s="350">
        <f>IF(AND(D12+D13+D14+D15+D16+D17+D18&gt;19,D12+D13+D14+D15+D16+D17+D18&lt;50),G12*0.95,IF(D12+D13+D14+D15+D16+D17+D18&gt;49,G12*0.9,G12))</f>
        <v>16</v>
      </c>
      <c r="F14" s="351"/>
      <c r="G14" s="347">
        <v>16</v>
      </c>
      <c r="H14" s="347"/>
      <c r="I14" s="84">
        <f>D14*E14</f>
        <v>0</v>
      </c>
    </row>
    <row r="15" spans="1:9" ht="14" customHeight="1" thickBot="1" x14ac:dyDescent="0.4">
      <c r="B15" s="106"/>
      <c r="C15" s="131" t="s">
        <v>325</v>
      </c>
      <c r="D15" s="83"/>
      <c r="E15" s="350">
        <f>IF(AND(D12+D13+D14+D15+D16+D17+D18&gt;19,D12+D13+D14+D15+D16+D17+D18&lt;50),G12*0.95,IF(D12+D13+D14+D15+D16+D17+D18&gt;49,G12*0.9,G12))</f>
        <v>16</v>
      </c>
      <c r="F15" s="351"/>
      <c r="G15" s="347">
        <v>16</v>
      </c>
      <c r="H15" s="347"/>
      <c r="I15" s="84">
        <f>D15*E15</f>
        <v>0</v>
      </c>
    </row>
    <row r="16" spans="1:9" s="250" customFormat="1" ht="14" customHeight="1" thickBot="1" x14ac:dyDescent="0.4">
      <c r="B16" s="253"/>
      <c r="C16" s="249" t="s">
        <v>324</v>
      </c>
      <c r="D16" s="91"/>
      <c r="E16" s="446">
        <f>IF(AND(D12+D13+D14+D15+D16+D17+D18&gt;19,D12+D13+D14+D15+D16+D17+D18&lt;50),G12*0.95,IF(D12+D13+D14+D15+D16+D17+D18&gt;49,G12*0.9,G12))</f>
        <v>16</v>
      </c>
      <c r="F16" s="447"/>
      <c r="G16" s="437">
        <v>16</v>
      </c>
      <c r="H16" s="437"/>
      <c r="I16" s="251">
        <f>D16*E16</f>
        <v>0</v>
      </c>
    </row>
    <row r="17" spans="2:9" s="258" customFormat="1" ht="14" customHeight="1" thickBot="1" x14ac:dyDescent="0.4">
      <c r="B17" s="259"/>
      <c r="C17" s="249" t="s">
        <v>326</v>
      </c>
      <c r="D17" s="91"/>
      <c r="E17" s="446">
        <f>IF(AND(D12+D13+D14+D15+D16+D17+D18&gt;19,D12+D13+D14+D15+D16+D17+D18&lt;50),G12*0.95,IF(D12+D13+D14+D15+D16+D17+D18&gt;49,G12*0.9,G12))</f>
        <v>16</v>
      </c>
      <c r="F17" s="447"/>
      <c r="G17" s="437">
        <v>16</v>
      </c>
      <c r="H17" s="437"/>
      <c r="I17" s="251">
        <f t="shared" ref="I17:I18" si="3">D17*E17</f>
        <v>0</v>
      </c>
    </row>
    <row r="18" spans="2:9" s="258" customFormat="1" ht="14" customHeight="1" x14ac:dyDescent="0.35">
      <c r="B18" s="259"/>
      <c r="C18" s="249" t="s">
        <v>327</v>
      </c>
      <c r="D18" s="91"/>
      <c r="E18" s="446">
        <f t="shared" ref="E18" si="4">IF(AND(D12+D13+D14+D15+D16+D17+D18&gt;19,D12+D13+D14+D15+D16+D17+D18&lt;50),G12*0.95,IF(D12+D13+D14+D15+D16+D17+D18&gt;49,G12*0.9,G12))</f>
        <v>16</v>
      </c>
      <c r="F18" s="447"/>
      <c r="G18" s="437">
        <v>16</v>
      </c>
      <c r="H18" s="437"/>
      <c r="I18" s="251">
        <f t="shared" si="3"/>
        <v>0</v>
      </c>
    </row>
    <row r="19" spans="2:9" s="243" customFormat="1" ht="14.5" customHeight="1" x14ac:dyDescent="0.2">
      <c r="C19" s="248" t="s">
        <v>311</v>
      </c>
      <c r="D19" s="245"/>
      <c r="E19" s="236"/>
      <c r="F19" s="236"/>
      <c r="G19" s="246"/>
      <c r="H19" s="246"/>
      <c r="I19" s="247"/>
    </row>
    <row r="20" spans="2:9" s="239" customFormat="1" ht="14" customHeight="1" thickBot="1" x14ac:dyDescent="0.4">
      <c r="B20" s="252" t="s">
        <v>141</v>
      </c>
      <c r="C20" s="240" t="s">
        <v>274</v>
      </c>
      <c r="D20" s="241"/>
      <c r="E20" s="350">
        <f>IF(AND(D20&gt;19,D20&lt;50),G20*0.95,IF(D20&gt;49,G20*0.9,G20))</f>
        <v>16</v>
      </c>
      <c r="F20" s="351"/>
      <c r="G20" s="436">
        <v>16</v>
      </c>
      <c r="H20" s="436"/>
      <c r="I20" s="242">
        <f t="shared" si="2"/>
        <v>0</v>
      </c>
    </row>
    <row r="21" spans="2:9" ht="14" customHeight="1" thickBot="1" x14ac:dyDescent="0.4">
      <c r="B21" s="106" t="s">
        <v>141</v>
      </c>
      <c r="C21" s="131" t="s">
        <v>290</v>
      </c>
      <c r="D21" s="83"/>
      <c r="E21" s="350">
        <f>IF(AND(D21+D22+D23&gt;19,D21+D22+D23&lt;50),G23*0.95,IF(D21+D22+D23&gt;49,G23*0.9,G23))</f>
        <v>18</v>
      </c>
      <c r="F21" s="351"/>
      <c r="G21" s="347">
        <v>18</v>
      </c>
      <c r="H21" s="347"/>
      <c r="I21" s="84">
        <f t="shared" ref="I21:I22" si="5">D21*E21</f>
        <v>0</v>
      </c>
    </row>
    <row r="22" spans="2:9" ht="14" customHeight="1" thickBot="1" x14ac:dyDescent="0.4">
      <c r="B22" s="106" t="s">
        <v>141</v>
      </c>
      <c r="C22" s="131" t="s">
        <v>291</v>
      </c>
      <c r="D22" s="83"/>
      <c r="E22" s="350">
        <f>IF(AND(D21+D22+D23&gt;19,D21+D22+D23&lt;50),G23*0.95,IF(D21+D22+D23&gt;49,G23*0.9,G23))</f>
        <v>18</v>
      </c>
      <c r="F22" s="351"/>
      <c r="G22" s="347">
        <v>18</v>
      </c>
      <c r="H22" s="347"/>
      <c r="I22" s="84">
        <f t="shared" si="5"/>
        <v>0</v>
      </c>
    </row>
    <row r="23" spans="2:9" ht="14" customHeight="1" thickBot="1" x14ac:dyDescent="0.4">
      <c r="B23" s="106" t="s">
        <v>141</v>
      </c>
      <c r="C23" s="131" t="s">
        <v>292</v>
      </c>
      <c r="D23" s="83"/>
      <c r="E23" s="350">
        <f>IF(AND(D21+D22+D23&gt;19,D21+D22+D23&lt;50),G23*0.95,IF(D21+D22+D23&gt;49,G23*0.9,G23))</f>
        <v>18</v>
      </c>
      <c r="F23" s="351"/>
      <c r="G23" s="347">
        <v>18</v>
      </c>
      <c r="H23" s="347"/>
      <c r="I23" s="84">
        <f t="shared" si="2"/>
        <v>0</v>
      </c>
    </row>
    <row r="24" spans="2:9" ht="14" customHeight="1" thickBot="1" x14ac:dyDescent="0.4">
      <c r="C24" s="131" t="s">
        <v>268</v>
      </c>
      <c r="D24" s="83"/>
      <c r="E24" s="350">
        <f>IF(AND(D24+D25+D26+D27+D28&gt;19,D24+D25+D26+D27+D28&lt;50),G28*0.95,IF(D24+D25+D26+D27+D28&gt;49,G28*0.9,G28))</f>
        <v>12</v>
      </c>
      <c r="F24" s="351"/>
      <c r="G24" s="347">
        <v>12</v>
      </c>
      <c r="H24" s="347"/>
      <c r="I24" s="84">
        <f t="shared" si="2"/>
        <v>0</v>
      </c>
    </row>
    <row r="25" spans="2:9" ht="14" customHeight="1" thickBot="1" x14ac:dyDescent="0.4">
      <c r="C25" s="131" t="s">
        <v>269</v>
      </c>
      <c r="D25" s="83"/>
      <c r="E25" s="350">
        <f>IF(AND(D24+D25+D26+D27+D28&gt;19,D24+D25+D26+D27+D28&lt;50),G28*0.95,IF(D24+D25+D26+D27+D28&gt;49,G28*0.9,G28))</f>
        <v>12</v>
      </c>
      <c r="F25" s="351"/>
      <c r="G25" s="347">
        <v>12</v>
      </c>
      <c r="H25" s="347"/>
      <c r="I25" s="84">
        <f t="shared" si="2"/>
        <v>0</v>
      </c>
    </row>
    <row r="26" spans="2:9" ht="14" hidden="1" customHeight="1" thickBot="1" x14ac:dyDescent="0.4">
      <c r="C26" s="131" t="s">
        <v>270</v>
      </c>
      <c r="D26" s="83"/>
      <c r="E26" s="350">
        <f>IF(AND(D24+D25+D26+D27+D28&gt;9,D24+D25+D26+D27+D28&lt;26),G24*0.95,IF(AND(D24+D25+D26+D27+D28&gt;25,D24+D25+D26+D27+D28&lt;76),G24*0.9,IF(AND(D24+D25+D26+D27+D28&gt;75,D24+D25+D26+D27+D28&lt;151),G24*0.85,IF(D24+D25+D26+D27+D28&gt;150,G24*0.8,G24))))</f>
        <v>12</v>
      </c>
      <c r="F26" s="351"/>
      <c r="G26" s="347">
        <v>10.99</v>
      </c>
      <c r="H26" s="347"/>
      <c r="I26" s="84">
        <f t="shared" si="2"/>
        <v>0</v>
      </c>
    </row>
    <row r="27" spans="2:9" ht="14" customHeight="1" thickBot="1" x14ac:dyDescent="0.4">
      <c r="C27" s="131" t="s">
        <v>271</v>
      </c>
      <c r="D27" s="83"/>
      <c r="E27" s="350">
        <f>IF(AND(D24+D25+D26+D27+D28&gt;19,D24+D25+D26+D27+D28&lt;50),G28*0.95,IF(D24+D25+D26+D27+D28&gt;49,G28*0.9,G28))</f>
        <v>12</v>
      </c>
      <c r="F27" s="351"/>
      <c r="G27" s="347">
        <v>12</v>
      </c>
      <c r="H27" s="347"/>
      <c r="I27" s="84">
        <f t="shared" si="2"/>
        <v>0</v>
      </c>
    </row>
    <row r="28" spans="2:9" s="250" customFormat="1" ht="14" customHeight="1" x14ac:dyDescent="0.35">
      <c r="C28" s="249" t="s">
        <v>293</v>
      </c>
      <c r="D28" s="91"/>
      <c r="E28" s="446">
        <f>IF(AND(D24+D25+D26+D27+D28&gt;19,D24+D25+D26+D27+D28&lt;50),G28*0.95,IF(D24+D25+D26+D27+D28&gt;49,G28*0.9,G28))</f>
        <v>12</v>
      </c>
      <c r="F28" s="447"/>
      <c r="G28" s="437">
        <v>12</v>
      </c>
      <c r="H28" s="437"/>
      <c r="I28" s="251">
        <f t="shared" ref="I28" si="6">D28*E28</f>
        <v>0</v>
      </c>
    </row>
    <row r="29" spans="2:9" s="243" customFormat="1" ht="14.5" customHeight="1" x14ac:dyDescent="0.2">
      <c r="C29" s="248" t="s">
        <v>313</v>
      </c>
      <c r="D29" s="245"/>
      <c r="E29" s="236"/>
      <c r="F29" s="236"/>
      <c r="G29" s="246"/>
      <c r="H29" s="246"/>
      <c r="I29" s="247"/>
    </row>
    <row r="30" spans="2:9" s="239" customFormat="1" ht="14" customHeight="1" thickBot="1" x14ac:dyDescent="0.4">
      <c r="B30" s="252" t="s">
        <v>141</v>
      </c>
      <c r="C30" s="240" t="s">
        <v>254</v>
      </c>
      <c r="D30" s="241"/>
      <c r="E30" s="350">
        <f>IF(AND(D30&gt;19,D30&lt;50),G30*0.95,IF(D30&gt;49,G30*0.9,G30))</f>
        <v>12</v>
      </c>
      <c r="F30" s="351"/>
      <c r="G30" s="436">
        <v>12</v>
      </c>
      <c r="H30" s="436"/>
      <c r="I30" s="242">
        <f t="shared" ref="I30" si="7">D30*E30</f>
        <v>0</v>
      </c>
    </row>
    <row r="31" spans="2:9" ht="14" customHeight="1" thickBot="1" x14ac:dyDescent="0.4">
      <c r="B31" s="106"/>
      <c r="C31" s="131" t="s">
        <v>298</v>
      </c>
      <c r="D31" s="83"/>
      <c r="E31" s="350">
        <f>IF(AND(D31+D32&gt;19,D31+D32&lt;50),G31*0.95,IF(D31+D32&gt;49,G31*0.9,G31))</f>
        <v>7</v>
      </c>
      <c r="F31" s="351"/>
      <c r="G31" s="347">
        <v>7</v>
      </c>
      <c r="H31" s="347"/>
      <c r="I31" s="84"/>
    </row>
    <row r="32" spans="2:9" ht="14" customHeight="1" thickBot="1" x14ac:dyDescent="0.4">
      <c r="B32" s="106"/>
      <c r="C32" s="131" t="s">
        <v>299</v>
      </c>
      <c r="D32" s="83"/>
      <c r="E32" s="350">
        <f>IF(AND(D31+D32&gt;19,D31+D32&lt;50),G31*0.95,IF(D31+D32&gt;49,G31*0.9,G31))</f>
        <v>7</v>
      </c>
      <c r="F32" s="351"/>
      <c r="G32" s="347">
        <v>7</v>
      </c>
      <c r="H32" s="347"/>
      <c r="I32" s="84"/>
    </row>
    <row r="33" spans="2:9" ht="14" customHeight="1" thickBot="1" x14ac:dyDescent="0.4">
      <c r="B33" s="106"/>
      <c r="C33" s="131" t="s">
        <v>300</v>
      </c>
      <c r="D33" s="83"/>
      <c r="E33" s="350">
        <f>IF(AND(D33&gt;19,D33&lt;50),G33*0.95,IF(D33&gt;49,G33*0.9,G33))</f>
        <v>6</v>
      </c>
      <c r="F33" s="351"/>
      <c r="G33" s="347">
        <v>6</v>
      </c>
      <c r="H33" s="347"/>
      <c r="I33" s="84"/>
    </row>
    <row r="34" spans="2:9" ht="14" customHeight="1" thickBot="1" x14ac:dyDescent="0.4">
      <c r="B34" s="106"/>
      <c r="C34" s="249" t="s">
        <v>305</v>
      </c>
      <c r="D34" s="91"/>
      <c r="E34" s="350">
        <f>IF(AND(D34&gt;19,D34&lt;50),G34*0.95,IF(D34&gt;49,G34*0.9,G34))</f>
        <v>45</v>
      </c>
      <c r="F34" s="351"/>
      <c r="G34" s="437">
        <v>45</v>
      </c>
      <c r="H34" s="437"/>
      <c r="I34" s="84"/>
    </row>
    <row r="35" spans="2:9" s="243" customFormat="1" ht="14.5" customHeight="1" thickBot="1" x14ac:dyDescent="0.25">
      <c r="C35" s="248" t="s">
        <v>312</v>
      </c>
      <c r="D35" s="245"/>
      <c r="E35" s="236"/>
      <c r="F35" s="236"/>
      <c r="G35" s="246"/>
      <c r="H35" s="246"/>
      <c r="I35" s="247"/>
    </row>
    <row r="36" spans="2:9" ht="14" customHeight="1" thickBot="1" x14ac:dyDescent="0.4">
      <c r="C36" s="240" t="s">
        <v>264</v>
      </c>
      <c r="D36" s="241"/>
      <c r="E36" s="350">
        <f>IF(AND(D36+D37+D38+D39&gt;19,D36+D37+D38+D39&lt;50),G36*0.95,IF(D36+D37+D38+D39&gt;49,G36*0.9,G36))</f>
        <v>5</v>
      </c>
      <c r="F36" s="351"/>
      <c r="G36" s="436">
        <v>5</v>
      </c>
      <c r="H36" s="436"/>
      <c r="I36" s="84">
        <f t="shared" ref="I36:I41" si="8">D36*E36</f>
        <v>0</v>
      </c>
    </row>
    <row r="37" spans="2:9" ht="14" customHeight="1" thickBot="1" x14ac:dyDescent="0.4">
      <c r="C37" s="131" t="s">
        <v>265</v>
      </c>
      <c r="D37" s="83"/>
      <c r="E37" s="350">
        <f>IF(AND(D36+D37+D38+D39&gt;19,D36+D37+D38+D39&lt;50),G36*0.95,IF(D36+D37+D38+D39&gt;49,G36*0.9,G36))</f>
        <v>5</v>
      </c>
      <c r="F37" s="351"/>
      <c r="G37" s="347">
        <v>5</v>
      </c>
      <c r="H37" s="347"/>
      <c r="I37" s="84">
        <f t="shared" si="8"/>
        <v>0</v>
      </c>
    </row>
    <row r="38" spans="2:9" ht="14" customHeight="1" thickBot="1" x14ac:dyDescent="0.4">
      <c r="C38" s="131" t="s">
        <v>266</v>
      </c>
      <c r="D38" s="83"/>
      <c r="E38" s="350">
        <f>IF(AND(D36+D37+D38+D39&gt;19,D36+D37+D38+D39&lt;50),G36*0.95,IF(D36+D37+D38+D39&gt;49,G36*0.9,G36))</f>
        <v>5</v>
      </c>
      <c r="F38" s="351"/>
      <c r="G38" s="347">
        <v>5</v>
      </c>
      <c r="H38" s="347"/>
      <c r="I38" s="84">
        <f t="shared" si="8"/>
        <v>0</v>
      </c>
    </row>
    <row r="39" spans="2:9" ht="14" customHeight="1" thickBot="1" x14ac:dyDescent="0.4">
      <c r="C39" s="131" t="s">
        <v>267</v>
      </c>
      <c r="D39" s="83"/>
      <c r="E39" s="350">
        <f>IF(AND(D36+D37+D38+D39&gt;19,D36+D37+D38+D39&lt;50),G36*0.95,IF(D36+D37+D38+D39&gt;49,G36*0.9,G36))</f>
        <v>5</v>
      </c>
      <c r="F39" s="351"/>
      <c r="G39" s="347">
        <v>5</v>
      </c>
      <c r="H39" s="347"/>
      <c r="I39" s="84">
        <f t="shared" si="8"/>
        <v>0</v>
      </c>
    </row>
    <row r="40" spans="2:9" ht="14" customHeight="1" thickBot="1" x14ac:dyDescent="0.4">
      <c r="B40" s="106" t="s">
        <v>141</v>
      </c>
      <c r="C40" s="131" t="s">
        <v>256</v>
      </c>
      <c r="D40" s="83"/>
      <c r="E40" s="350">
        <f>IF(AND(D40+D41&gt;19,D40+D41&lt;50),G40*0.95,IF(D40+D41&gt;49,G40*0.9,G40))</f>
        <v>20</v>
      </c>
      <c r="F40" s="351"/>
      <c r="G40" s="347">
        <v>20</v>
      </c>
      <c r="H40" s="347"/>
      <c r="I40" s="84">
        <f t="shared" si="8"/>
        <v>0</v>
      </c>
    </row>
    <row r="41" spans="2:9" ht="14" customHeight="1" thickBot="1" x14ac:dyDescent="0.4">
      <c r="B41" s="106" t="s">
        <v>141</v>
      </c>
      <c r="C41" s="131" t="s">
        <v>257</v>
      </c>
      <c r="D41" s="83"/>
      <c r="E41" s="350">
        <f>IF(AND(D40+D41&gt;19,D40+D41&lt;50),G40*0.95,IF(D40+D41&gt;49,G40*0.9,G40))</f>
        <v>20</v>
      </c>
      <c r="F41" s="351"/>
      <c r="G41" s="347">
        <v>20</v>
      </c>
      <c r="H41" s="347"/>
      <c r="I41" s="84">
        <f t="shared" si="8"/>
        <v>0</v>
      </c>
    </row>
    <row r="42" spans="2:9" ht="14" customHeight="1" thickBot="1" x14ac:dyDescent="0.4">
      <c r="B42" s="106"/>
      <c r="C42" s="131" t="s">
        <v>301</v>
      </c>
      <c r="D42" s="83"/>
      <c r="E42" s="350">
        <f>IF(AND(D42+D43+D44+D45&gt;19,D42+D43+D44+D45&lt;50),G42*0.95,IF(D42+D43+D44+D45&gt;49,G42*0.9,G42))</f>
        <v>13</v>
      </c>
      <c r="F42" s="351"/>
      <c r="G42" s="347">
        <v>13</v>
      </c>
      <c r="H42" s="347"/>
      <c r="I42" s="84"/>
    </row>
    <row r="43" spans="2:9" ht="14" customHeight="1" thickBot="1" x14ac:dyDescent="0.4">
      <c r="B43" s="106"/>
      <c r="C43" s="131" t="s">
        <v>302</v>
      </c>
      <c r="D43" s="83"/>
      <c r="E43" s="350">
        <f>IF(AND(D42+D43+D44+D45&gt;19,D42+D43+D44+D45&lt;50),G42*0.95,IF(D42+D43+D44+D45&gt;49,G42*0.9,G42))</f>
        <v>13</v>
      </c>
      <c r="F43" s="351"/>
      <c r="G43" s="347">
        <v>13</v>
      </c>
      <c r="H43" s="347"/>
      <c r="I43" s="84"/>
    </row>
    <row r="44" spans="2:9" ht="14" customHeight="1" thickBot="1" x14ac:dyDescent="0.4">
      <c r="B44" s="106"/>
      <c r="C44" s="131" t="s">
        <v>303</v>
      </c>
      <c r="D44" s="83"/>
      <c r="E44" s="350">
        <f>IF(AND(D42+D43+D44+D45&gt;19,D42+D43+D44+D45&lt;50),G42*0.95,IF(D42+D43+D44+D45&gt;49,G42*0.9,G42))</f>
        <v>13</v>
      </c>
      <c r="F44" s="351"/>
      <c r="G44" s="347">
        <v>13</v>
      </c>
      <c r="H44" s="347"/>
      <c r="I44" s="84"/>
    </row>
    <row r="45" spans="2:9" ht="14" customHeight="1" thickBot="1" x14ac:dyDescent="0.4">
      <c r="B45" s="106"/>
      <c r="C45" s="131" t="s">
        <v>304</v>
      </c>
      <c r="D45" s="83"/>
      <c r="E45" s="350">
        <f>IF(AND(D42+D43+D44+D45&gt;19,D42+D43+D44+D45&lt;50),G42*0.95,IF(D42+D43+D44+D45&gt;49,G42*0.9,G42))</f>
        <v>13</v>
      </c>
      <c r="F45" s="351"/>
      <c r="G45" s="347">
        <v>13</v>
      </c>
      <c r="H45" s="347"/>
      <c r="I45" s="84"/>
    </row>
    <row r="46" spans="2:9" ht="14" customHeight="1" thickBot="1" x14ac:dyDescent="0.4">
      <c r="B46" s="106"/>
      <c r="C46" s="131" t="s">
        <v>306</v>
      </c>
      <c r="D46" s="83"/>
      <c r="E46" s="350">
        <f>IF(AND(D46+D47&gt;19,D46+D47&lt;50),G46*0.95,IF(D46+D47&gt;49,G46*0.9,G46))</f>
        <v>8</v>
      </c>
      <c r="F46" s="351"/>
      <c r="G46" s="347">
        <v>8</v>
      </c>
      <c r="H46" s="347"/>
      <c r="I46" s="84"/>
    </row>
    <row r="47" spans="2:9" ht="14" customHeight="1" thickBot="1" x14ac:dyDescent="0.4">
      <c r="B47" s="106"/>
      <c r="C47" s="131" t="s">
        <v>307</v>
      </c>
      <c r="D47" s="83"/>
      <c r="E47" s="350">
        <f>IF(AND(D46+D47&gt;19,D46+D47&lt;50),G46*0.95,IF(D46+D47&gt;49,G46*0.9,G46))</f>
        <v>8</v>
      </c>
      <c r="F47" s="351"/>
      <c r="G47" s="347">
        <v>8</v>
      </c>
      <c r="H47" s="347"/>
      <c r="I47" s="84"/>
    </row>
    <row r="48" spans="2:9" ht="14" customHeight="1" thickBot="1" x14ac:dyDescent="0.4">
      <c r="B48" s="106"/>
      <c r="C48" s="131" t="s">
        <v>308</v>
      </c>
      <c r="D48" s="83"/>
      <c r="E48" s="350">
        <f>IF(AND(D48&gt;19,D48&lt;50),G48*0.95,IF(D48&gt;49,G48*0.9,G48))</f>
        <v>30</v>
      </c>
      <c r="F48" s="351"/>
      <c r="G48" s="347">
        <v>30</v>
      </c>
      <c r="H48" s="347"/>
      <c r="I48" s="84"/>
    </row>
    <row r="49" spans="2:9" s="92" customFormat="1" ht="14" customHeight="1" thickBot="1" x14ac:dyDescent="0.4">
      <c r="C49" s="218" t="s">
        <v>276</v>
      </c>
      <c r="D49" s="219"/>
      <c r="E49" s="219"/>
      <c r="F49" s="219"/>
      <c r="G49" s="219"/>
      <c r="H49" s="220"/>
      <c r="I49" s="96">
        <f>SUM(I7:I48)</f>
        <v>0</v>
      </c>
    </row>
    <row r="50" spans="2:9" ht="4.5" customHeight="1" thickBot="1" x14ac:dyDescent="0.4">
      <c r="C50" s="128"/>
      <c r="I50" s="98"/>
    </row>
    <row r="51" spans="2:9" s="85" customFormat="1" thickBot="1" x14ac:dyDescent="0.4">
      <c r="B51" s="77"/>
      <c r="C51" s="138"/>
      <c r="D51" s="128"/>
      <c r="E51" s="125"/>
      <c r="F51" s="125"/>
      <c r="G51" s="128"/>
      <c r="H51" s="128"/>
    </row>
    <row r="52" spans="2:9" s="85" customFormat="1" thickBot="1" x14ac:dyDescent="0.4">
      <c r="B52" s="77"/>
      <c r="C52" s="138"/>
      <c r="D52" s="128"/>
      <c r="E52" s="125"/>
      <c r="F52" s="125"/>
      <c r="G52" s="128"/>
      <c r="H52" s="128"/>
    </row>
    <row r="53" spans="2:9" s="85" customFormat="1" thickBot="1" x14ac:dyDescent="0.4">
      <c r="B53" s="77"/>
      <c r="C53" s="138"/>
      <c r="D53" s="128"/>
      <c r="E53" s="125"/>
      <c r="F53" s="125"/>
      <c r="G53" s="128"/>
      <c r="H53" s="128"/>
    </row>
    <row r="54" spans="2:9" s="85" customFormat="1" thickBot="1" x14ac:dyDescent="0.4">
      <c r="B54" s="77"/>
      <c r="C54" s="138"/>
      <c r="D54" s="128"/>
      <c r="E54" s="125"/>
      <c r="F54" s="125"/>
      <c r="G54" s="128"/>
      <c r="H54" s="128"/>
    </row>
    <row r="55" spans="2:9" s="85" customFormat="1" thickBot="1" x14ac:dyDescent="0.4">
      <c r="B55" s="77"/>
      <c r="C55" s="138"/>
      <c r="D55" s="128"/>
      <c r="E55" s="125"/>
      <c r="F55" s="125"/>
      <c r="G55" s="128"/>
      <c r="H55" s="128"/>
    </row>
    <row r="56" spans="2:9" s="85" customFormat="1" thickBot="1" x14ac:dyDescent="0.4">
      <c r="B56" s="77"/>
      <c r="C56" s="138"/>
      <c r="D56" s="128"/>
      <c r="E56" s="125"/>
      <c r="F56" s="125"/>
      <c r="G56" s="128"/>
      <c r="H56" s="128"/>
    </row>
    <row r="57" spans="2:9" s="85" customFormat="1" thickBot="1" x14ac:dyDescent="0.4">
      <c r="B57" s="77"/>
      <c r="C57" s="138"/>
      <c r="D57" s="128"/>
      <c r="E57" s="125"/>
      <c r="F57" s="125"/>
      <c r="G57" s="128"/>
      <c r="H57" s="128"/>
    </row>
    <row r="58" spans="2:9" s="85" customFormat="1" thickBot="1" x14ac:dyDescent="0.4">
      <c r="B58" s="77"/>
      <c r="C58" s="138"/>
      <c r="D58" s="128"/>
      <c r="E58" s="125"/>
      <c r="F58" s="125"/>
      <c r="G58" s="128"/>
      <c r="H58" s="128"/>
    </row>
    <row r="59" spans="2:9" s="85" customFormat="1" thickBot="1" x14ac:dyDescent="0.4">
      <c r="B59" s="77"/>
      <c r="C59" s="138"/>
      <c r="D59" s="128"/>
      <c r="E59" s="125"/>
      <c r="F59" s="125"/>
      <c r="G59" s="128"/>
      <c r="H59" s="128"/>
    </row>
    <row r="60" spans="2:9" s="85" customFormat="1" thickBot="1" x14ac:dyDescent="0.4">
      <c r="B60" s="77"/>
      <c r="C60" s="138"/>
      <c r="D60" s="128"/>
      <c r="E60" s="125"/>
      <c r="F60" s="125"/>
      <c r="G60" s="128"/>
      <c r="H60" s="128"/>
    </row>
    <row r="61" spans="2:9" s="85" customFormat="1" thickBot="1" x14ac:dyDescent="0.4">
      <c r="B61" s="77"/>
      <c r="C61" s="138"/>
      <c r="D61" s="128"/>
      <c r="E61" s="125"/>
      <c r="F61" s="125"/>
      <c r="G61" s="128"/>
      <c r="H61" s="128"/>
    </row>
    <row r="62" spans="2:9" s="85" customFormat="1" thickBot="1" x14ac:dyDescent="0.4">
      <c r="B62" s="77"/>
      <c r="C62" s="138"/>
      <c r="D62" s="128"/>
      <c r="E62" s="125"/>
      <c r="F62" s="125"/>
      <c r="G62" s="128"/>
      <c r="H62" s="128"/>
    </row>
    <row r="63" spans="2:9" s="85" customFormat="1" thickBot="1" x14ac:dyDescent="0.4">
      <c r="B63" s="77"/>
      <c r="C63" s="138"/>
      <c r="D63" s="128"/>
      <c r="E63" s="125"/>
      <c r="F63" s="125"/>
      <c r="G63" s="128"/>
      <c r="H63" s="128"/>
    </row>
    <row r="64" spans="2:9" s="85" customFormat="1" thickBot="1" x14ac:dyDescent="0.4">
      <c r="B64" s="77"/>
      <c r="C64" s="138"/>
      <c r="D64" s="128"/>
      <c r="E64" s="125"/>
      <c r="F64" s="125"/>
      <c r="G64" s="128"/>
      <c r="H64" s="128"/>
    </row>
    <row r="65" spans="2:8" s="85" customFormat="1" thickBot="1" x14ac:dyDescent="0.4">
      <c r="B65" s="77"/>
      <c r="C65" s="138"/>
      <c r="D65" s="128"/>
      <c r="E65" s="125"/>
      <c r="F65" s="125"/>
      <c r="G65" s="128"/>
      <c r="H65" s="128"/>
    </row>
    <row r="66" spans="2:8" s="85" customFormat="1" thickBot="1" x14ac:dyDescent="0.4">
      <c r="B66" s="77"/>
      <c r="C66" s="138"/>
      <c r="D66" s="128"/>
      <c r="E66" s="125"/>
      <c r="F66" s="125"/>
      <c r="G66" s="128"/>
      <c r="H66" s="128"/>
    </row>
    <row r="67" spans="2:8" s="85" customFormat="1" thickBot="1" x14ac:dyDescent="0.4">
      <c r="B67" s="77"/>
      <c r="C67" s="138"/>
      <c r="D67" s="128"/>
      <c r="E67" s="125"/>
      <c r="F67" s="125"/>
      <c r="G67" s="128"/>
      <c r="H67" s="128"/>
    </row>
    <row r="68" spans="2:8" s="85" customFormat="1" thickBot="1" x14ac:dyDescent="0.4">
      <c r="B68" s="77"/>
      <c r="C68" s="138"/>
      <c r="D68" s="128"/>
      <c r="E68" s="125"/>
      <c r="F68" s="125"/>
      <c r="G68" s="128"/>
      <c r="H68" s="128"/>
    </row>
    <row r="69" spans="2:8" s="85" customFormat="1" thickBot="1" x14ac:dyDescent="0.4">
      <c r="B69" s="77"/>
      <c r="C69" s="138"/>
      <c r="D69" s="128"/>
      <c r="E69" s="125"/>
      <c r="F69" s="125"/>
      <c r="G69" s="128"/>
      <c r="H69" s="128"/>
    </row>
    <row r="70" spans="2:8" s="85" customFormat="1" thickBot="1" x14ac:dyDescent="0.4">
      <c r="B70" s="77"/>
      <c r="C70" s="138"/>
      <c r="D70" s="128"/>
      <c r="E70" s="125"/>
      <c r="F70" s="125"/>
      <c r="G70" s="128"/>
      <c r="H70" s="128"/>
    </row>
    <row r="71" spans="2:8" s="85" customFormat="1" thickBot="1" x14ac:dyDescent="0.4">
      <c r="B71" s="77"/>
      <c r="C71" s="138"/>
      <c r="D71" s="128"/>
      <c r="E71" s="125"/>
      <c r="F71" s="125"/>
      <c r="G71" s="128"/>
      <c r="H71" s="128"/>
    </row>
    <row r="72" spans="2:8" s="85" customFormat="1" thickBot="1" x14ac:dyDescent="0.4">
      <c r="B72" s="77"/>
      <c r="C72" s="138"/>
      <c r="D72" s="128"/>
      <c r="E72" s="125"/>
      <c r="F72" s="125"/>
      <c r="G72" s="128"/>
      <c r="H72" s="128"/>
    </row>
    <row r="73" spans="2:8" ht="10" x14ac:dyDescent="0.35"/>
    <row r="74" spans="2:8" ht="10" x14ac:dyDescent="0.35"/>
    <row r="75" spans="2:8" ht="10" x14ac:dyDescent="0.35"/>
    <row r="76" spans="2:8" ht="10" x14ac:dyDescent="0.35"/>
    <row r="77" spans="2:8" ht="10" x14ac:dyDescent="0.35"/>
    <row r="78" spans="2:8" ht="10" x14ac:dyDescent="0.35"/>
    <row r="79" spans="2:8" ht="10" x14ac:dyDescent="0.35"/>
    <row r="80" spans="2:8" ht="10" x14ac:dyDescent="0.35"/>
    <row r="81" ht="10" x14ac:dyDescent="0.35"/>
    <row r="82" ht="10" x14ac:dyDescent="0.35"/>
    <row r="83" ht="10" x14ac:dyDescent="0.35"/>
    <row r="84" ht="10" x14ac:dyDescent="0.35"/>
    <row r="85" ht="10" x14ac:dyDescent="0.35"/>
    <row r="86" ht="10" x14ac:dyDescent="0.35"/>
    <row r="87" ht="10" x14ac:dyDescent="0.35"/>
    <row r="88" ht="10" x14ac:dyDescent="0.35"/>
    <row r="89" ht="10" x14ac:dyDescent="0.35"/>
    <row r="90" ht="10" x14ac:dyDescent="0.35"/>
    <row r="91" ht="10" x14ac:dyDescent="0.35"/>
    <row r="92" ht="10" x14ac:dyDescent="0.35"/>
    <row r="93" ht="10" x14ac:dyDescent="0.35"/>
    <row r="94" ht="10" x14ac:dyDescent="0.35"/>
    <row r="95" ht="10" x14ac:dyDescent="0.35"/>
    <row r="96" ht="10" x14ac:dyDescent="0.35"/>
    <row r="97" ht="10" x14ac:dyDescent="0.35"/>
    <row r="98" ht="10" x14ac:dyDescent="0.35"/>
    <row r="99" ht="10" x14ac:dyDescent="0.35"/>
    <row r="100" ht="10" x14ac:dyDescent="0.35"/>
  </sheetData>
  <sheetProtection algorithmName="SHA-512" hashValue="2CiLWuuYI2kVKaYZYsSNLEUZ7BUE4haPHOIGqp+eZW/LBtBPw/ouaS8RfjbB2LC25kFboxnjSn2nxItloa4ahQ==" saltValue="933pbiJMbYTruxWkz1nBQA==" spinCount="100000" sheet="1" selectLockedCells="1"/>
  <mergeCells count="84">
    <mergeCell ref="E48:F48"/>
    <mergeCell ref="G48:H48"/>
    <mergeCell ref="E30:F30"/>
    <mergeCell ref="G30:H30"/>
    <mergeCell ref="E31:F31"/>
    <mergeCell ref="G31:H31"/>
    <mergeCell ref="E32:F32"/>
    <mergeCell ref="G32:H32"/>
    <mergeCell ref="E33:F33"/>
    <mergeCell ref="G33:H33"/>
    <mergeCell ref="E45:F45"/>
    <mergeCell ref="G45:H45"/>
    <mergeCell ref="E46:F46"/>
    <mergeCell ref="G46:H46"/>
    <mergeCell ref="E47:F47"/>
    <mergeCell ref="G47:H47"/>
    <mergeCell ref="G42:H42"/>
    <mergeCell ref="E43:F43"/>
    <mergeCell ref="G43:H43"/>
    <mergeCell ref="E44:F44"/>
    <mergeCell ref="G44:H44"/>
    <mergeCell ref="E42:F42"/>
    <mergeCell ref="G36:H36"/>
    <mergeCell ref="E37:F37"/>
    <mergeCell ref="G37:H37"/>
    <mergeCell ref="E38:F38"/>
    <mergeCell ref="G38:H38"/>
    <mergeCell ref="E36:F36"/>
    <mergeCell ref="G39:H39"/>
    <mergeCell ref="E40:F40"/>
    <mergeCell ref="G40:H40"/>
    <mergeCell ref="E41:F41"/>
    <mergeCell ref="G41:H41"/>
    <mergeCell ref="E39:F39"/>
    <mergeCell ref="G14:H14"/>
    <mergeCell ref="E16:F16"/>
    <mergeCell ref="E27:F27"/>
    <mergeCell ref="G24:H24"/>
    <mergeCell ref="E22:F22"/>
    <mergeCell ref="G22:H22"/>
    <mergeCell ref="G27:H27"/>
    <mergeCell ref="E17:F17"/>
    <mergeCell ref="G17:H17"/>
    <mergeCell ref="E18:F18"/>
    <mergeCell ref="G18:H18"/>
    <mergeCell ref="G13:H13"/>
    <mergeCell ref="E25:F25"/>
    <mergeCell ref="G25:H25"/>
    <mergeCell ref="E28:F28"/>
    <mergeCell ref="G15:H15"/>
    <mergeCell ref="E13:F13"/>
    <mergeCell ref="E14:F14"/>
    <mergeCell ref="E15:F15"/>
    <mergeCell ref="E23:F23"/>
    <mergeCell ref="E21:F21"/>
    <mergeCell ref="G23:H23"/>
    <mergeCell ref="G26:H26"/>
    <mergeCell ref="G28:H28"/>
    <mergeCell ref="G21:H21"/>
    <mergeCell ref="G16:H16"/>
    <mergeCell ref="E20:F20"/>
    <mergeCell ref="A1:C2"/>
    <mergeCell ref="D1:F2"/>
    <mergeCell ref="D3:D4"/>
    <mergeCell ref="E10:F10"/>
    <mergeCell ref="E11:F11"/>
    <mergeCell ref="E7:F7"/>
    <mergeCell ref="E8:F8"/>
    <mergeCell ref="E34:F34"/>
    <mergeCell ref="E24:F24"/>
    <mergeCell ref="E26:F26"/>
    <mergeCell ref="I1:I2"/>
    <mergeCell ref="E3:F3"/>
    <mergeCell ref="G3:H3"/>
    <mergeCell ref="G4:H4"/>
    <mergeCell ref="E4:F4"/>
    <mergeCell ref="E12:F12"/>
    <mergeCell ref="G12:H12"/>
    <mergeCell ref="G10:H10"/>
    <mergeCell ref="G11:H11"/>
    <mergeCell ref="G7:H7"/>
    <mergeCell ref="G8:H8"/>
    <mergeCell ref="G20:H20"/>
    <mergeCell ref="G34:H34"/>
  </mergeCells>
  <conditionalFormatting sqref="C40:D48">
    <cfRule type="cellIs" dxfId="7" priority="2" operator="equal">
      <formula>0</formula>
    </cfRule>
  </conditionalFormatting>
  <conditionalFormatting sqref="D7:D8 D10:D16 C12:D18 C20:D22 C23 D23:D28 C30:D34">
    <cfRule type="cellIs" dxfId="6" priority="35" operator="equal">
      <formula>0</formula>
    </cfRule>
  </conditionalFormatting>
  <conditionalFormatting sqref="D36:D39">
    <cfRule type="cellIs" dxfId="5" priority="8" operator="equal">
      <formula>0</formula>
    </cfRule>
  </conditionalFormatting>
  <conditionalFormatting sqref="G40:I48">
    <cfRule type="cellIs" dxfId="4" priority="1" operator="equal">
      <formula>0</formula>
    </cfRule>
  </conditionalFormatting>
  <conditionalFormatting sqref="I7:I8 I10:I16 G12:I18 G20:I22 G23:H23 I23:I28 G30:I34">
    <cfRule type="cellIs" dxfId="3" priority="20" operator="equal">
      <formula>0</formula>
    </cfRule>
  </conditionalFormatting>
  <conditionalFormatting sqref="I36:I39">
    <cfRule type="cellIs" dxfId="2" priority="7" operator="equal">
      <formula>0</formula>
    </cfRule>
  </conditionalFormatting>
  <pageMargins left="0.7" right="0.7" top="0.75" bottom="0.75" header="0.3" footer="0.3"/>
  <pageSetup paperSize="9" orientation="portrait" horizontalDpi="300" verticalDpi="30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4E4F15-BCAF-487A-AA12-292507FCCB95}">
  <sheetPr>
    <tabColor theme="4"/>
    <pageSetUpPr autoPageBreaks="0"/>
  </sheetPr>
  <dimension ref="B1:U233"/>
  <sheetViews>
    <sheetView showGridLines="0" showRowColHeaders="0" zoomScaleNormal="100" workbookViewId="0">
      <pane ySplit="2" topLeftCell="A3" activePane="bottomLeft" state="frozen"/>
      <selection pane="bottomLeft" activeCell="I2" sqref="I2:J2"/>
    </sheetView>
  </sheetViews>
  <sheetFormatPr defaultColWidth="9.1796875" defaultRowHeight="14.5" x14ac:dyDescent="0.35"/>
  <cols>
    <col min="1" max="1" width="4.1796875" style="141" customWidth="1"/>
    <col min="2" max="16384" width="9.1796875" style="141"/>
  </cols>
  <sheetData>
    <row r="1" spans="2:19" ht="37.5" x14ac:dyDescent="0.75">
      <c r="E1" s="453" t="s">
        <v>146</v>
      </c>
      <c r="F1" s="454"/>
      <c r="G1" s="454"/>
      <c r="H1" s="454"/>
      <c r="I1" s="454"/>
      <c r="J1" s="454"/>
      <c r="K1" s="454"/>
      <c r="L1" s="454"/>
      <c r="M1" s="454"/>
      <c r="N1" s="454"/>
    </row>
    <row r="2" spans="2:19" ht="37.5" customHeight="1" x14ac:dyDescent="0.75">
      <c r="E2" s="144"/>
      <c r="F2" s="451"/>
      <c r="G2" s="451"/>
      <c r="H2" s="145"/>
      <c r="I2" s="451"/>
      <c r="J2" s="451"/>
      <c r="K2" s="145"/>
      <c r="L2" s="451"/>
      <c r="M2" s="451"/>
      <c r="N2" s="145"/>
    </row>
    <row r="3" spans="2:19" ht="9" customHeight="1" x14ac:dyDescent="0.75">
      <c r="E3" s="144"/>
      <c r="F3" s="145"/>
      <c r="G3" s="145"/>
      <c r="H3" s="145"/>
      <c r="I3" s="145"/>
      <c r="J3" s="145"/>
      <c r="K3" s="145"/>
      <c r="L3" s="145"/>
      <c r="M3" s="145"/>
      <c r="N3" s="145"/>
    </row>
    <row r="4" spans="2:19" ht="37.5" customHeight="1" x14ac:dyDescent="0.35">
      <c r="C4" s="448" t="s">
        <v>174</v>
      </c>
      <c r="D4" s="448"/>
      <c r="E4" s="448"/>
      <c r="F4" s="448"/>
      <c r="G4" s="448"/>
      <c r="H4" s="145"/>
      <c r="I4" s="145"/>
      <c r="J4" s="145"/>
      <c r="K4" s="145"/>
      <c r="L4" s="145"/>
      <c r="M4" s="145"/>
      <c r="N4" s="145"/>
    </row>
    <row r="5" spans="2:19" x14ac:dyDescent="0.35">
      <c r="B5" s="143"/>
      <c r="C5" s="449" t="s">
        <v>193</v>
      </c>
      <c r="D5" s="449"/>
      <c r="E5" s="449"/>
      <c r="F5" s="449"/>
      <c r="G5" s="142"/>
      <c r="H5" s="142"/>
      <c r="I5" s="142"/>
      <c r="J5" s="142"/>
      <c r="K5" s="142"/>
      <c r="L5" s="142"/>
      <c r="M5" s="142"/>
      <c r="N5" s="142"/>
      <c r="O5" s="142"/>
      <c r="P5" s="142"/>
    </row>
    <row r="6" spans="2:19" x14ac:dyDescent="0.35">
      <c r="B6" s="143"/>
      <c r="C6" s="449"/>
      <c r="D6" s="449"/>
      <c r="E6" s="449"/>
      <c r="F6" s="449"/>
    </row>
    <row r="7" spans="2:19" x14ac:dyDescent="0.35">
      <c r="F7" s="450" t="s">
        <v>63</v>
      </c>
      <c r="G7" s="450"/>
      <c r="H7" s="450" t="s">
        <v>65</v>
      </c>
      <c r="I7" s="450"/>
      <c r="J7" s="450" t="s">
        <v>66</v>
      </c>
      <c r="K7" s="450"/>
      <c r="L7" s="450" t="s">
        <v>69</v>
      </c>
      <c r="M7" s="450"/>
      <c r="N7" s="450" t="s">
        <v>76</v>
      </c>
      <c r="O7" s="450"/>
      <c r="P7" s="450" t="s">
        <v>64</v>
      </c>
      <c r="Q7" s="450"/>
      <c r="R7" s="450" t="s">
        <v>67</v>
      </c>
      <c r="S7" s="450"/>
    </row>
    <row r="8" spans="2:19" x14ac:dyDescent="0.35">
      <c r="H8"/>
      <c r="J8"/>
      <c r="L8"/>
      <c r="N8"/>
      <c r="P8"/>
      <c r="R8"/>
    </row>
    <row r="19" spans="2:19" x14ac:dyDescent="0.35">
      <c r="B19" s="143"/>
      <c r="C19" s="449" t="s">
        <v>194</v>
      </c>
      <c r="D19" s="449"/>
      <c r="E19" s="449"/>
      <c r="F19" s="449"/>
      <c r="G19" s="142"/>
      <c r="H19" s="142"/>
      <c r="I19" s="142"/>
      <c r="J19" s="142"/>
      <c r="K19" s="142"/>
      <c r="L19" s="142"/>
      <c r="M19" s="142"/>
      <c r="N19" s="142"/>
      <c r="O19" s="142"/>
      <c r="P19" s="142"/>
    </row>
    <row r="20" spans="2:19" x14ac:dyDescent="0.35">
      <c r="B20" s="143"/>
      <c r="C20" s="449"/>
      <c r="D20" s="449"/>
      <c r="E20" s="449"/>
      <c r="F20" s="449"/>
    </row>
    <row r="21" spans="2:19" x14ac:dyDescent="0.35">
      <c r="F21" s="450" t="s">
        <v>63</v>
      </c>
      <c r="G21" s="450"/>
      <c r="H21" s="450" t="s">
        <v>65</v>
      </c>
      <c r="I21" s="450"/>
      <c r="J21" s="450" t="s">
        <v>66</v>
      </c>
      <c r="K21" s="450"/>
      <c r="L21" s="450" t="s">
        <v>69</v>
      </c>
      <c r="M21" s="450"/>
      <c r="N21" s="450" t="s">
        <v>76</v>
      </c>
      <c r="O21" s="450"/>
      <c r="P21" s="450" t="s">
        <v>64</v>
      </c>
      <c r="Q21" s="450"/>
      <c r="R21" s="450" t="s">
        <v>67</v>
      </c>
      <c r="S21" s="450"/>
    </row>
    <row r="22" spans="2:19" x14ac:dyDescent="0.35">
      <c r="H22"/>
      <c r="J22"/>
      <c r="L22"/>
      <c r="N22"/>
      <c r="P22"/>
      <c r="R22"/>
    </row>
    <row r="33" spans="2:16" x14ac:dyDescent="0.35">
      <c r="B33" s="143"/>
      <c r="C33" s="449" t="s">
        <v>195</v>
      </c>
      <c r="D33" s="449"/>
      <c r="E33" s="449"/>
      <c r="F33" s="449"/>
      <c r="G33" s="449"/>
      <c r="H33" s="142"/>
      <c r="I33" s="142"/>
      <c r="J33" s="142"/>
      <c r="K33" s="142"/>
      <c r="L33" s="142"/>
      <c r="M33" s="142"/>
      <c r="N33" s="142"/>
      <c r="O33" s="142"/>
      <c r="P33" s="142"/>
    </row>
    <row r="34" spans="2:16" x14ac:dyDescent="0.35">
      <c r="B34" s="143"/>
      <c r="C34" s="449"/>
      <c r="D34" s="449"/>
      <c r="E34" s="449"/>
      <c r="F34" s="449"/>
      <c r="G34" s="449"/>
    </row>
    <row r="35" spans="2:16" x14ac:dyDescent="0.35">
      <c r="F35" s="450" t="s">
        <v>70</v>
      </c>
      <c r="G35" s="450"/>
      <c r="H35" s="450" t="s">
        <v>66</v>
      </c>
      <c r="I35" s="450"/>
      <c r="J35" s="450" t="s">
        <v>71</v>
      </c>
      <c r="K35" s="450"/>
    </row>
    <row r="36" spans="2:16" x14ac:dyDescent="0.35">
      <c r="H36"/>
      <c r="J36"/>
    </row>
    <row r="40" spans="2:16" x14ac:dyDescent="0.35">
      <c r="F40"/>
      <c r="K40"/>
    </row>
    <row r="44" spans="2:16" x14ac:dyDescent="0.35">
      <c r="G44"/>
      <c r="I44"/>
    </row>
    <row r="47" spans="2:16" x14ac:dyDescent="0.35">
      <c r="B47" s="143"/>
      <c r="C47" s="449" t="s">
        <v>196</v>
      </c>
      <c r="D47" s="449"/>
      <c r="E47" s="449"/>
      <c r="F47" s="449"/>
      <c r="G47" s="142"/>
      <c r="H47" s="142"/>
      <c r="I47" s="142"/>
      <c r="J47" s="142"/>
      <c r="K47" s="142"/>
      <c r="L47" s="142"/>
      <c r="M47" s="142"/>
      <c r="N47" s="142"/>
      <c r="O47" s="142"/>
      <c r="P47" s="142"/>
    </row>
    <row r="48" spans="2:16" x14ac:dyDescent="0.35">
      <c r="B48" s="143"/>
      <c r="C48" s="449"/>
      <c r="D48" s="449"/>
      <c r="E48" s="449"/>
      <c r="F48" s="449"/>
      <c r="N48" s="142"/>
    </row>
    <row r="49" spans="2:19" x14ac:dyDescent="0.35">
      <c r="F49" s="450" t="s">
        <v>43</v>
      </c>
      <c r="G49" s="450"/>
      <c r="H49" s="450" t="s">
        <v>63</v>
      </c>
      <c r="I49" s="450"/>
      <c r="J49" s="450" t="s">
        <v>72</v>
      </c>
      <c r="K49" s="450"/>
      <c r="L49" s="450" t="s">
        <v>44</v>
      </c>
      <c r="M49" s="450"/>
      <c r="N49" s="450" t="s">
        <v>73</v>
      </c>
      <c r="O49" s="450"/>
      <c r="P49" s="450" t="s">
        <v>69</v>
      </c>
      <c r="Q49" s="450"/>
      <c r="R49" s="450" t="s">
        <v>75</v>
      </c>
      <c r="S49" s="450"/>
    </row>
    <row r="50" spans="2:19" x14ac:dyDescent="0.35">
      <c r="H50"/>
      <c r="J50"/>
      <c r="L50"/>
      <c r="N50"/>
      <c r="P50"/>
      <c r="R50"/>
    </row>
    <row r="61" spans="2:19" x14ac:dyDescent="0.35">
      <c r="B61" s="143"/>
      <c r="C61" s="449" t="s">
        <v>197</v>
      </c>
      <c r="D61" s="449"/>
      <c r="E61" s="449"/>
      <c r="F61" s="449"/>
      <c r="G61" s="142"/>
    </row>
    <row r="62" spans="2:19" x14ac:dyDescent="0.35">
      <c r="B62" s="143"/>
      <c r="C62" s="449"/>
      <c r="D62" s="449"/>
      <c r="E62" s="449"/>
      <c r="F62" s="449"/>
    </row>
    <row r="63" spans="2:19" x14ac:dyDescent="0.35">
      <c r="F63" s="450" t="s">
        <v>43</v>
      </c>
      <c r="G63" s="450"/>
      <c r="H63" s="450" t="s">
        <v>63</v>
      </c>
      <c r="I63" s="450"/>
      <c r="J63" s="450" t="s">
        <v>72</v>
      </c>
      <c r="K63" s="450"/>
      <c r="L63" s="450" t="s">
        <v>44</v>
      </c>
      <c r="M63" s="450"/>
      <c r="N63" s="450" t="s">
        <v>73</v>
      </c>
      <c r="O63" s="450"/>
      <c r="P63" s="450" t="s">
        <v>69</v>
      </c>
      <c r="Q63" s="450"/>
      <c r="R63" s="450" t="s">
        <v>75</v>
      </c>
      <c r="S63" s="450"/>
    </row>
    <row r="64" spans="2:19" x14ac:dyDescent="0.35">
      <c r="H64"/>
      <c r="J64"/>
      <c r="L64"/>
      <c r="N64"/>
      <c r="P64"/>
      <c r="R64"/>
    </row>
    <row r="66" spans="2:21" x14ac:dyDescent="0.35">
      <c r="G66"/>
    </row>
    <row r="67" spans="2:21" x14ac:dyDescent="0.35">
      <c r="M67"/>
    </row>
    <row r="68" spans="2:21" x14ac:dyDescent="0.35">
      <c r="I68"/>
    </row>
    <row r="75" spans="2:21" x14ac:dyDescent="0.35">
      <c r="B75" s="143"/>
      <c r="C75" s="449" t="s">
        <v>198</v>
      </c>
      <c r="D75" s="449"/>
      <c r="E75" s="449"/>
      <c r="F75" s="449"/>
      <c r="G75" s="142"/>
      <c r="H75" s="142"/>
      <c r="I75" s="142"/>
      <c r="J75" s="142"/>
      <c r="K75" s="142"/>
      <c r="L75" s="142"/>
      <c r="M75" s="142"/>
      <c r="N75" s="142"/>
      <c r="O75" s="142"/>
      <c r="P75" s="142"/>
      <c r="Q75" s="142"/>
      <c r="R75" s="142"/>
      <c r="S75" s="142"/>
      <c r="T75" s="142"/>
      <c r="U75" s="142"/>
    </row>
    <row r="76" spans="2:21" x14ac:dyDescent="0.35">
      <c r="B76" s="143"/>
      <c r="C76" s="449"/>
      <c r="D76" s="449"/>
      <c r="E76" s="449"/>
      <c r="F76" s="449"/>
    </row>
    <row r="77" spans="2:21" x14ac:dyDescent="0.35">
      <c r="C77"/>
      <c r="F77" s="450" t="s">
        <v>43</v>
      </c>
      <c r="G77" s="450"/>
      <c r="H77" s="450" t="s">
        <v>63</v>
      </c>
      <c r="I77" s="450"/>
      <c r="J77" s="450" t="s">
        <v>72</v>
      </c>
      <c r="K77" s="450"/>
      <c r="L77" s="450" t="s">
        <v>44</v>
      </c>
      <c r="M77" s="450"/>
      <c r="N77" s="450" t="s">
        <v>73</v>
      </c>
      <c r="O77" s="450"/>
      <c r="P77" s="450" t="s">
        <v>69</v>
      </c>
      <c r="Q77" s="450"/>
      <c r="R77" s="450" t="s">
        <v>75</v>
      </c>
      <c r="S77" s="450"/>
    </row>
    <row r="78" spans="2:21" x14ac:dyDescent="0.35">
      <c r="H78"/>
      <c r="J78"/>
      <c r="L78"/>
      <c r="N78"/>
      <c r="P78"/>
      <c r="R78"/>
    </row>
    <row r="80" spans="2:21" x14ac:dyDescent="0.35">
      <c r="M80"/>
    </row>
    <row r="81" spans="2:19" x14ac:dyDescent="0.35">
      <c r="N81"/>
    </row>
    <row r="82" spans="2:19" x14ac:dyDescent="0.35">
      <c r="K82"/>
      <c r="L82"/>
    </row>
    <row r="87" spans="2:19" x14ac:dyDescent="0.35">
      <c r="S87" s="142"/>
    </row>
    <row r="88" spans="2:19" x14ac:dyDescent="0.35">
      <c r="S88" s="142"/>
    </row>
    <row r="89" spans="2:19" x14ac:dyDescent="0.35">
      <c r="B89" s="143"/>
      <c r="C89" s="449" t="s">
        <v>199</v>
      </c>
      <c r="D89" s="449"/>
      <c r="E89" s="449"/>
      <c r="F89" s="449"/>
      <c r="G89" s="142"/>
      <c r="H89" s="142"/>
      <c r="I89" s="142"/>
      <c r="J89" s="142"/>
      <c r="K89" s="142"/>
      <c r="L89" s="142"/>
      <c r="M89" s="142"/>
      <c r="N89" s="142"/>
      <c r="O89" s="142"/>
      <c r="P89" s="142"/>
      <c r="Q89" s="142"/>
      <c r="R89" s="142"/>
      <c r="S89" s="142"/>
    </row>
    <row r="90" spans="2:19" x14ac:dyDescent="0.35">
      <c r="B90" s="143"/>
      <c r="C90" s="449"/>
      <c r="D90" s="449"/>
      <c r="E90" s="449"/>
      <c r="F90" s="449"/>
    </row>
    <row r="91" spans="2:19" x14ac:dyDescent="0.35">
      <c r="F91" s="450" t="s">
        <v>43</v>
      </c>
      <c r="G91" s="450"/>
      <c r="H91" s="450" t="s">
        <v>63</v>
      </c>
      <c r="I91" s="450"/>
      <c r="J91" s="450" t="s">
        <v>72</v>
      </c>
      <c r="K91" s="450"/>
      <c r="L91" s="450" t="s">
        <v>44</v>
      </c>
      <c r="M91" s="450"/>
      <c r="N91" s="450" t="s">
        <v>73</v>
      </c>
      <c r="O91" s="450"/>
      <c r="P91" s="450" t="s">
        <v>69</v>
      </c>
      <c r="Q91" s="450"/>
      <c r="R91" s="450" t="s">
        <v>75</v>
      </c>
      <c r="S91" s="450"/>
    </row>
    <row r="92" spans="2:19" x14ac:dyDescent="0.35">
      <c r="H92"/>
      <c r="J92"/>
      <c r="L92"/>
      <c r="N92"/>
      <c r="P92"/>
      <c r="R92"/>
    </row>
    <row r="93" spans="2:19" x14ac:dyDescent="0.35">
      <c r="K93"/>
    </row>
    <row r="94" spans="2:19" x14ac:dyDescent="0.35">
      <c r="F94"/>
      <c r="L94"/>
      <c r="M94"/>
    </row>
    <row r="95" spans="2:19" x14ac:dyDescent="0.35">
      <c r="J95"/>
    </row>
    <row r="96" spans="2:19" x14ac:dyDescent="0.35">
      <c r="N96"/>
    </row>
    <row r="99" spans="2:19" x14ac:dyDescent="0.35">
      <c r="P99"/>
    </row>
    <row r="103" spans="2:19" x14ac:dyDescent="0.35">
      <c r="B103" s="143"/>
      <c r="C103" s="449" t="s">
        <v>200</v>
      </c>
      <c r="D103" s="449"/>
      <c r="E103" s="449"/>
      <c r="F103" s="449"/>
      <c r="G103" s="142"/>
      <c r="H103" s="142"/>
      <c r="I103" s="142"/>
      <c r="J103" s="142"/>
      <c r="K103" s="142"/>
      <c r="L103" s="142"/>
      <c r="M103" s="142"/>
      <c r="N103" s="142"/>
      <c r="O103" s="142"/>
      <c r="P103" s="142"/>
    </row>
    <row r="104" spans="2:19" x14ac:dyDescent="0.35">
      <c r="B104" s="143"/>
      <c r="C104" s="449"/>
      <c r="D104" s="449"/>
      <c r="E104" s="449"/>
      <c r="F104" s="449"/>
    </row>
    <row r="105" spans="2:19" x14ac:dyDescent="0.35">
      <c r="C105"/>
      <c r="F105" s="450" t="s">
        <v>63</v>
      </c>
      <c r="G105" s="450"/>
      <c r="H105" s="450" t="s">
        <v>65</v>
      </c>
      <c r="I105" s="450"/>
      <c r="J105" s="450" t="s">
        <v>66</v>
      </c>
      <c r="K105" s="450"/>
      <c r="L105" s="450" t="s">
        <v>69</v>
      </c>
      <c r="M105" s="450"/>
      <c r="N105" s="450" t="s">
        <v>76</v>
      </c>
      <c r="O105" s="450"/>
      <c r="P105" s="450" t="s">
        <v>64</v>
      </c>
      <c r="Q105" s="450"/>
      <c r="R105" s="450" t="s">
        <v>67</v>
      </c>
      <c r="S105" s="450"/>
    </row>
    <row r="106" spans="2:19" x14ac:dyDescent="0.35">
      <c r="H106"/>
      <c r="J106"/>
      <c r="L106"/>
      <c r="N106"/>
      <c r="P106"/>
      <c r="R106"/>
    </row>
    <row r="109" spans="2:19" x14ac:dyDescent="0.35">
      <c r="I109"/>
      <c r="O109"/>
      <c r="Q109"/>
    </row>
    <row r="110" spans="2:19" x14ac:dyDescent="0.35">
      <c r="K110"/>
      <c r="M110"/>
    </row>
    <row r="117" spans="2:17" x14ac:dyDescent="0.35">
      <c r="B117" s="143"/>
      <c r="C117" s="449" t="s">
        <v>201</v>
      </c>
      <c r="D117" s="449"/>
      <c r="E117" s="449"/>
      <c r="F117" s="449"/>
      <c r="G117" s="449"/>
      <c r="H117" s="142"/>
      <c r="I117" s="142"/>
      <c r="J117" s="142"/>
      <c r="K117" s="142"/>
      <c r="L117" s="142"/>
      <c r="M117" s="142"/>
      <c r="N117" s="142"/>
      <c r="O117" s="142"/>
      <c r="P117" s="142"/>
    </row>
    <row r="118" spans="2:17" x14ac:dyDescent="0.35">
      <c r="B118" s="143"/>
      <c r="C118" s="449"/>
      <c r="D118" s="449"/>
      <c r="E118" s="449"/>
      <c r="F118" s="449"/>
      <c r="G118" s="449"/>
    </row>
    <row r="119" spans="2:17" x14ac:dyDescent="0.35">
      <c r="C119"/>
      <c r="F119" s="450" t="s">
        <v>63</v>
      </c>
      <c r="G119" s="450"/>
      <c r="H119" s="450" t="s">
        <v>65</v>
      </c>
      <c r="I119" s="450"/>
      <c r="J119" s="450" t="s">
        <v>66</v>
      </c>
      <c r="K119" s="450"/>
      <c r="L119" s="450" t="s">
        <v>69</v>
      </c>
      <c r="M119" s="450"/>
      <c r="N119" s="450" t="s">
        <v>76</v>
      </c>
      <c r="O119" s="450"/>
      <c r="P119" s="450" t="s">
        <v>64</v>
      </c>
      <c r="Q119" s="450"/>
    </row>
    <row r="120" spans="2:17" x14ac:dyDescent="0.35">
      <c r="H120"/>
      <c r="J120"/>
      <c r="L120"/>
      <c r="N120"/>
      <c r="P120"/>
    </row>
    <row r="131" spans="2:16" x14ac:dyDescent="0.35">
      <c r="B131" s="143"/>
      <c r="C131" s="449" t="s">
        <v>202</v>
      </c>
      <c r="D131" s="449"/>
      <c r="E131" s="449"/>
      <c r="F131" s="449"/>
      <c r="G131" s="449"/>
      <c r="H131" s="142"/>
      <c r="I131" s="142"/>
      <c r="J131" s="142"/>
      <c r="K131" s="142"/>
      <c r="L131" s="142"/>
      <c r="M131" s="142"/>
      <c r="N131" s="142"/>
      <c r="O131" s="142"/>
      <c r="P131" s="142"/>
    </row>
    <row r="132" spans="2:16" x14ac:dyDescent="0.35">
      <c r="B132" s="143"/>
      <c r="C132" s="449"/>
      <c r="D132" s="449"/>
      <c r="E132" s="449"/>
      <c r="F132" s="449"/>
      <c r="G132" s="449"/>
    </row>
    <row r="133" spans="2:16" x14ac:dyDescent="0.35">
      <c r="C133"/>
      <c r="F133" s="450" t="s">
        <v>43</v>
      </c>
      <c r="G133" s="450"/>
    </row>
    <row r="134" spans="2:16" x14ac:dyDescent="0.35">
      <c r="F134"/>
    </row>
    <row r="145" spans="2:16" x14ac:dyDescent="0.35">
      <c r="B145" s="143"/>
      <c r="C145" s="449" t="s">
        <v>203</v>
      </c>
      <c r="D145" s="449"/>
      <c r="E145" s="449"/>
      <c r="F145" s="449"/>
      <c r="G145" s="449"/>
      <c r="H145" s="142"/>
      <c r="I145" s="142"/>
      <c r="J145" s="142"/>
      <c r="K145" s="142"/>
      <c r="L145" s="142"/>
      <c r="M145" s="142"/>
      <c r="N145" s="142"/>
      <c r="O145" s="142"/>
      <c r="P145" s="142"/>
    </row>
    <row r="146" spans="2:16" x14ac:dyDescent="0.35">
      <c r="B146" s="143"/>
      <c r="C146" s="449"/>
      <c r="D146" s="449"/>
      <c r="E146" s="449"/>
      <c r="F146" s="449"/>
      <c r="G146" s="449"/>
    </row>
    <row r="147" spans="2:16" x14ac:dyDescent="0.35">
      <c r="C147"/>
      <c r="F147" s="450" t="s">
        <v>43</v>
      </c>
      <c r="G147" s="450"/>
    </row>
    <row r="148" spans="2:16" x14ac:dyDescent="0.35">
      <c r="F148"/>
    </row>
    <row r="151" spans="2:16" x14ac:dyDescent="0.35">
      <c r="E151"/>
    </row>
    <row r="156" spans="2:16" x14ac:dyDescent="0.35">
      <c r="F156"/>
    </row>
    <row r="159" spans="2:16" x14ac:dyDescent="0.35">
      <c r="B159" s="143"/>
      <c r="C159" s="449" t="s">
        <v>204</v>
      </c>
      <c r="D159" s="449"/>
      <c r="E159" s="449"/>
      <c r="F159" s="449"/>
      <c r="G159" s="449"/>
      <c r="H159" s="142"/>
      <c r="I159" s="142"/>
      <c r="J159" s="142"/>
      <c r="K159" s="142"/>
      <c r="L159" s="142"/>
      <c r="M159" s="142"/>
      <c r="N159" s="142"/>
      <c r="O159" s="142"/>
      <c r="P159" s="142"/>
    </row>
    <row r="160" spans="2:16" x14ac:dyDescent="0.35">
      <c r="B160" s="143"/>
      <c r="C160" s="449"/>
      <c r="D160" s="449"/>
      <c r="E160" s="449"/>
      <c r="F160" s="449"/>
      <c r="G160" s="449"/>
    </row>
    <row r="161" spans="2:17" x14ac:dyDescent="0.35">
      <c r="C161"/>
      <c r="F161" s="450" t="s">
        <v>63</v>
      </c>
      <c r="G161" s="450"/>
      <c r="H161" s="450" t="s">
        <v>65</v>
      </c>
      <c r="I161" s="450"/>
      <c r="J161" s="450" t="s">
        <v>66</v>
      </c>
      <c r="K161" s="450"/>
      <c r="L161" s="450" t="s">
        <v>69</v>
      </c>
      <c r="M161" s="450"/>
      <c r="N161" s="450" t="s">
        <v>76</v>
      </c>
      <c r="O161" s="450"/>
      <c r="P161" s="450" t="s">
        <v>64</v>
      </c>
      <c r="Q161" s="450"/>
    </row>
    <row r="162" spans="2:17" x14ac:dyDescent="0.35">
      <c r="H162"/>
      <c r="J162"/>
      <c r="L162"/>
      <c r="N162"/>
      <c r="P162"/>
    </row>
    <row r="164" spans="2:17" x14ac:dyDescent="0.35">
      <c r="Q164"/>
    </row>
    <row r="165" spans="2:17" x14ac:dyDescent="0.35">
      <c r="P165"/>
    </row>
    <row r="166" spans="2:17" x14ac:dyDescent="0.35">
      <c r="D166"/>
    </row>
    <row r="174" spans="2:17" ht="37.5" customHeight="1" x14ac:dyDescent="0.35">
      <c r="C174" s="448"/>
      <c r="D174" s="448"/>
      <c r="E174" s="448"/>
      <c r="F174" s="448"/>
      <c r="G174" s="448"/>
      <c r="H174" s="145"/>
      <c r="I174" s="145"/>
      <c r="J174" s="145"/>
      <c r="K174" s="145"/>
      <c r="L174" s="145"/>
      <c r="M174" s="145"/>
      <c r="N174" s="145"/>
    </row>
    <row r="175" spans="2:17" x14ac:dyDescent="0.35">
      <c r="B175" s="143"/>
      <c r="C175" s="449"/>
      <c r="D175" s="449"/>
      <c r="E175" s="449"/>
      <c r="F175" s="449"/>
      <c r="G175" s="142"/>
      <c r="H175" s="142"/>
      <c r="I175" s="142"/>
      <c r="J175" s="142"/>
      <c r="K175" s="142"/>
      <c r="L175" s="142"/>
      <c r="M175" s="142"/>
      <c r="N175" s="142"/>
      <c r="O175" s="142"/>
      <c r="P175" s="142"/>
    </row>
    <row r="176" spans="2:17" x14ac:dyDescent="0.35">
      <c r="B176" s="143"/>
      <c r="C176" s="449"/>
      <c r="D176" s="449"/>
      <c r="E176" s="449"/>
      <c r="F176" s="449"/>
    </row>
    <row r="177" spans="2:16" x14ac:dyDescent="0.35">
      <c r="F177" s="452"/>
      <c r="G177" s="452"/>
      <c r="H177" s="452"/>
      <c r="I177" s="452"/>
    </row>
    <row r="189" spans="2:16" x14ac:dyDescent="0.35">
      <c r="B189" s="143"/>
      <c r="C189" s="449"/>
      <c r="D189" s="449"/>
      <c r="E189" s="449"/>
      <c r="F189" s="449"/>
      <c r="G189" s="142"/>
      <c r="H189" s="142"/>
      <c r="I189" s="142"/>
      <c r="J189" s="142"/>
      <c r="K189" s="142"/>
      <c r="L189" s="142"/>
      <c r="M189" s="142"/>
      <c r="N189" s="142"/>
      <c r="O189" s="142"/>
      <c r="P189" s="142"/>
    </row>
    <row r="190" spans="2:16" x14ac:dyDescent="0.35">
      <c r="B190" s="143"/>
      <c r="C190" s="449"/>
      <c r="D190" s="449"/>
      <c r="E190" s="449"/>
      <c r="F190" s="449"/>
    </row>
    <row r="191" spans="2:16" x14ac:dyDescent="0.35">
      <c r="F191" s="452"/>
      <c r="G191" s="452"/>
      <c r="H191" s="452"/>
      <c r="I191" s="452"/>
    </row>
    <row r="203" spans="2:16" x14ac:dyDescent="0.35">
      <c r="B203" s="143"/>
      <c r="C203" s="449"/>
      <c r="D203" s="449"/>
      <c r="E203" s="449"/>
      <c r="F203" s="449"/>
      <c r="G203" s="449"/>
      <c r="H203" s="142"/>
      <c r="I203" s="142"/>
      <c r="J203" s="142"/>
      <c r="K203" s="142"/>
      <c r="L203" s="142"/>
      <c r="M203" s="142"/>
      <c r="N203" s="142"/>
      <c r="O203" s="142"/>
      <c r="P203" s="142"/>
    </row>
    <row r="204" spans="2:16" x14ac:dyDescent="0.35">
      <c r="B204" s="143"/>
      <c r="C204" s="449"/>
      <c r="D204" s="449"/>
      <c r="E204" s="449"/>
      <c r="F204" s="449"/>
      <c r="G204" s="449"/>
    </row>
    <row r="205" spans="2:16" x14ac:dyDescent="0.35">
      <c r="F205" s="452"/>
      <c r="G205" s="452"/>
      <c r="H205" s="452"/>
      <c r="I205" s="452"/>
      <c r="J205" s="452"/>
      <c r="K205" s="452"/>
    </row>
    <row r="217" spans="2:16" x14ac:dyDescent="0.35">
      <c r="B217" s="143"/>
      <c r="C217" s="449"/>
      <c r="D217" s="449"/>
      <c r="E217" s="449"/>
      <c r="F217" s="449"/>
      <c r="G217" s="449"/>
      <c r="H217" s="449"/>
      <c r="I217" s="142"/>
      <c r="J217" s="142"/>
      <c r="K217" s="142"/>
      <c r="L217" s="142"/>
      <c r="M217" s="142"/>
      <c r="N217" s="142"/>
      <c r="O217" s="142"/>
      <c r="P217" s="142"/>
    </row>
    <row r="218" spans="2:16" x14ac:dyDescent="0.35">
      <c r="B218" s="143"/>
      <c r="C218" s="449"/>
      <c r="D218" s="449"/>
      <c r="E218" s="449"/>
      <c r="F218" s="449"/>
      <c r="G218" s="449"/>
      <c r="H218" s="449"/>
      <c r="N218" s="142"/>
    </row>
    <row r="219" spans="2:16" x14ac:dyDescent="0.35">
      <c r="F219" s="452"/>
      <c r="G219" s="452"/>
      <c r="H219" s="452"/>
      <c r="I219" s="452"/>
      <c r="J219" s="452"/>
      <c r="K219" s="452"/>
      <c r="L219" s="452"/>
      <c r="M219" s="452"/>
    </row>
    <row r="231" spans="3:11" ht="25" x14ac:dyDescent="0.35">
      <c r="C231" s="448"/>
      <c r="D231" s="448"/>
      <c r="E231" s="448"/>
      <c r="F231" s="448"/>
      <c r="G231" s="448"/>
    </row>
    <row r="232" spans="3:11" x14ac:dyDescent="0.35">
      <c r="C232" s="449"/>
      <c r="D232" s="449"/>
      <c r="E232" s="449"/>
      <c r="F232" s="449"/>
      <c r="G232" s="142"/>
      <c r="H232" s="449"/>
      <c r="I232" s="449"/>
      <c r="J232" s="449"/>
      <c r="K232" s="449"/>
    </row>
    <row r="233" spans="3:11" x14ac:dyDescent="0.35">
      <c r="C233" s="449"/>
      <c r="D233" s="449"/>
      <c r="E233" s="449"/>
      <c r="F233" s="449"/>
      <c r="H233" s="449"/>
      <c r="I233" s="449"/>
      <c r="J233" s="449"/>
      <c r="K233" s="449"/>
    </row>
  </sheetData>
  <sheetProtection algorithmName="SHA-512" hashValue="xDh3WWBNsuIDbazvkZ4+1ab7uugp7xHhpXxqPWeL2KVmLoWEhbk1ti3NIp5kK4aWZJwvr45rzD0WyobUdeGYsA==" saltValue="CW/D3UnYiG3cJkF4GUm43g==" spinCount="100000" sheet="1" selectLockedCells="1"/>
  <mergeCells count="102">
    <mergeCell ref="J205:K205"/>
    <mergeCell ref="C189:F190"/>
    <mergeCell ref="F191:G191"/>
    <mergeCell ref="H191:I191"/>
    <mergeCell ref="C217:H218"/>
    <mergeCell ref="F219:G219"/>
    <mergeCell ref="H219:I219"/>
    <mergeCell ref="J219:K219"/>
    <mergeCell ref="L219:M219"/>
    <mergeCell ref="P161:Q161"/>
    <mergeCell ref="C145:G146"/>
    <mergeCell ref="F147:G147"/>
    <mergeCell ref="C131:G132"/>
    <mergeCell ref="F133:G133"/>
    <mergeCell ref="F161:G161"/>
    <mergeCell ref="H161:I161"/>
    <mergeCell ref="J161:K161"/>
    <mergeCell ref="C203:G204"/>
    <mergeCell ref="R21:S21"/>
    <mergeCell ref="E1:N1"/>
    <mergeCell ref="F35:G35"/>
    <mergeCell ref="H35:I35"/>
    <mergeCell ref="J35:K35"/>
    <mergeCell ref="F21:G21"/>
    <mergeCell ref="H21:I21"/>
    <mergeCell ref="J21:K21"/>
    <mergeCell ref="L21:M21"/>
    <mergeCell ref="N21:O21"/>
    <mergeCell ref="P21:Q21"/>
    <mergeCell ref="R7:S7"/>
    <mergeCell ref="C5:F6"/>
    <mergeCell ref="C19:F20"/>
    <mergeCell ref="F7:G7"/>
    <mergeCell ref="H7:I7"/>
    <mergeCell ref="P7:Q7"/>
    <mergeCell ref="R49:S49"/>
    <mergeCell ref="C61:F62"/>
    <mergeCell ref="F63:G63"/>
    <mergeCell ref="H63:I63"/>
    <mergeCell ref="J63:K63"/>
    <mergeCell ref="L63:M63"/>
    <mergeCell ref="N63:O63"/>
    <mergeCell ref="P63:Q63"/>
    <mergeCell ref="R63:S63"/>
    <mergeCell ref="F49:G49"/>
    <mergeCell ref="H49:I49"/>
    <mergeCell ref="J49:K49"/>
    <mergeCell ref="L49:M49"/>
    <mergeCell ref="N49:O49"/>
    <mergeCell ref="P49:Q49"/>
    <mergeCell ref="R77:S77"/>
    <mergeCell ref="C89:F90"/>
    <mergeCell ref="F91:G91"/>
    <mergeCell ref="H91:I91"/>
    <mergeCell ref="J91:K91"/>
    <mergeCell ref="L91:M91"/>
    <mergeCell ref="N91:O91"/>
    <mergeCell ref="P91:Q91"/>
    <mergeCell ref="R91:S91"/>
    <mergeCell ref="F77:G77"/>
    <mergeCell ref="H77:I77"/>
    <mergeCell ref="J77:K77"/>
    <mergeCell ref="L77:M77"/>
    <mergeCell ref="N77:O77"/>
    <mergeCell ref="P77:Q77"/>
    <mergeCell ref="R105:S105"/>
    <mergeCell ref="F119:G119"/>
    <mergeCell ref="H119:I119"/>
    <mergeCell ref="J119:K119"/>
    <mergeCell ref="L119:M119"/>
    <mergeCell ref="N119:O119"/>
    <mergeCell ref="P119:Q119"/>
    <mergeCell ref="F105:G105"/>
    <mergeCell ref="H105:I105"/>
    <mergeCell ref="J105:K105"/>
    <mergeCell ref="L105:M105"/>
    <mergeCell ref="N105:O105"/>
    <mergeCell ref="P105:Q105"/>
    <mergeCell ref="C231:G231"/>
    <mergeCell ref="C232:F233"/>
    <mergeCell ref="H232:K233"/>
    <mergeCell ref="L161:M161"/>
    <mergeCell ref="N161:O161"/>
    <mergeCell ref="F2:G2"/>
    <mergeCell ref="I2:J2"/>
    <mergeCell ref="L2:M2"/>
    <mergeCell ref="C4:G4"/>
    <mergeCell ref="C159:G160"/>
    <mergeCell ref="C33:G34"/>
    <mergeCell ref="C117:G118"/>
    <mergeCell ref="C103:F104"/>
    <mergeCell ref="C75:F76"/>
    <mergeCell ref="C47:F48"/>
    <mergeCell ref="J7:K7"/>
    <mergeCell ref="L7:M7"/>
    <mergeCell ref="N7:O7"/>
    <mergeCell ref="C174:G174"/>
    <mergeCell ref="C175:F176"/>
    <mergeCell ref="F177:G177"/>
    <mergeCell ref="H177:I177"/>
    <mergeCell ref="F205:G205"/>
    <mergeCell ref="H205:I205"/>
  </mergeCells>
  <pageMargins left="0.7" right="0.7" top="0.75" bottom="0.75" header="0.3" footer="0.3"/>
  <pageSetup paperSize="9" orientation="portrait" horizontalDpi="0" verticalDpi="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043400-3BB3-48AD-ADA0-F613C8F2C668}">
  <sheetPr>
    <tabColor theme="1"/>
  </sheetPr>
  <dimension ref="B1:I32"/>
  <sheetViews>
    <sheetView showGridLines="0" zoomScale="110" zoomScaleNormal="110" workbookViewId="0">
      <pane ySplit="2" topLeftCell="A3" activePane="bottomLeft" state="frozen"/>
      <selection pane="bottomLeft" activeCell="B6" sqref="B6"/>
    </sheetView>
  </sheetViews>
  <sheetFormatPr defaultColWidth="9.1796875" defaultRowHeight="14" x14ac:dyDescent="0.3"/>
  <cols>
    <col min="1" max="1" width="9.1796875" style="146"/>
    <col min="2" max="2" width="37.7265625" style="146" customWidth="1"/>
    <col min="3" max="8" width="15" style="146" customWidth="1"/>
    <col min="9" max="16384" width="9.1796875" style="146"/>
  </cols>
  <sheetData>
    <row r="1" spans="2:9" ht="37.5" customHeight="1" x14ac:dyDescent="0.3">
      <c r="B1" s="455" t="s">
        <v>162</v>
      </c>
      <c r="C1" s="455"/>
      <c r="D1" s="455"/>
      <c r="E1" s="455"/>
      <c r="F1" s="455"/>
      <c r="G1" s="455"/>
      <c r="H1" s="455"/>
      <c r="I1" s="148"/>
    </row>
    <row r="2" spans="2:9" ht="9" customHeight="1" x14ac:dyDescent="0.3">
      <c r="B2" s="455"/>
      <c r="C2" s="455"/>
      <c r="D2" s="455"/>
      <c r="E2" s="455"/>
      <c r="F2" s="455"/>
      <c r="G2" s="455"/>
      <c r="H2" s="455"/>
      <c r="I2" s="148"/>
    </row>
    <row r="3" spans="2:9" ht="4.5" customHeight="1" x14ac:dyDescent="0.3">
      <c r="B3" s="456"/>
      <c r="C3" s="456"/>
      <c r="D3" s="456"/>
    </row>
    <row r="4" spans="2:9" s="147" customFormat="1" ht="31" x14ac:dyDescent="0.35">
      <c r="B4" s="151" t="s">
        <v>174</v>
      </c>
      <c r="C4" s="149" t="s">
        <v>163</v>
      </c>
      <c r="D4" s="149" t="s">
        <v>164</v>
      </c>
      <c r="E4" s="149" t="s">
        <v>165</v>
      </c>
      <c r="F4" s="149" t="s">
        <v>166</v>
      </c>
      <c r="G4" s="149" t="s">
        <v>279</v>
      </c>
    </row>
    <row r="5" spans="2:9" ht="18.5" customHeight="1" x14ac:dyDescent="0.3">
      <c r="B5" s="150" t="s">
        <v>118</v>
      </c>
      <c r="C5" s="152">
        <v>21.99</v>
      </c>
      <c r="D5" s="152">
        <v>19.989999999999998</v>
      </c>
      <c r="E5" s="152">
        <v>17.989999999999998</v>
      </c>
      <c r="F5" s="152">
        <v>16.989999999999998</v>
      </c>
      <c r="G5" s="152">
        <v>15.99</v>
      </c>
    </row>
    <row r="6" spans="2:9" ht="18.5" customHeight="1" x14ac:dyDescent="0.3">
      <c r="B6" s="154" t="s">
        <v>167</v>
      </c>
      <c r="C6" s="155">
        <v>29.99</v>
      </c>
      <c r="D6" s="155">
        <v>27.99</v>
      </c>
      <c r="E6" s="155">
        <v>25.99</v>
      </c>
      <c r="F6" s="155">
        <v>24.99</v>
      </c>
      <c r="G6" s="155">
        <v>23.99</v>
      </c>
    </row>
    <row r="7" spans="2:9" ht="18.5" customHeight="1" x14ac:dyDescent="0.3">
      <c r="B7" s="150" t="s">
        <v>168</v>
      </c>
      <c r="C7" s="152">
        <v>9.99</v>
      </c>
      <c r="D7" s="152">
        <v>8.99</v>
      </c>
      <c r="E7" s="152">
        <v>7.99</v>
      </c>
      <c r="F7" s="152">
        <v>6.99</v>
      </c>
      <c r="G7" s="152">
        <v>6.49</v>
      </c>
    </row>
    <row r="8" spans="2:9" ht="18.5" customHeight="1" x14ac:dyDescent="0.3">
      <c r="B8" s="154" t="s">
        <v>126</v>
      </c>
      <c r="C8" s="155">
        <v>14.99</v>
      </c>
      <c r="D8" s="155">
        <v>13.49</v>
      </c>
      <c r="E8" s="155">
        <v>12.99</v>
      </c>
      <c r="F8" s="155">
        <v>12.49</v>
      </c>
      <c r="G8" s="155">
        <v>11.99</v>
      </c>
    </row>
    <row r="9" spans="2:9" ht="18.5" customHeight="1" x14ac:dyDescent="0.3">
      <c r="B9" s="150" t="s">
        <v>169</v>
      </c>
      <c r="C9" s="152">
        <v>14.99</v>
      </c>
      <c r="D9" s="152">
        <v>13.49</v>
      </c>
      <c r="E9" s="152">
        <v>12.99</v>
      </c>
      <c r="F9" s="152">
        <v>12.49</v>
      </c>
      <c r="G9" s="152">
        <v>11.99</v>
      </c>
    </row>
    <row r="10" spans="2:9" ht="18.5" customHeight="1" x14ac:dyDescent="0.3">
      <c r="B10" s="154" t="s">
        <v>170</v>
      </c>
      <c r="C10" s="155">
        <v>24.99</v>
      </c>
      <c r="D10" s="155">
        <v>24.49</v>
      </c>
      <c r="E10" s="155">
        <v>23.99</v>
      </c>
      <c r="F10" s="155">
        <v>23.49</v>
      </c>
      <c r="G10" s="155">
        <v>22.99</v>
      </c>
    </row>
    <row r="11" spans="2:9" ht="18.5" customHeight="1" x14ac:dyDescent="0.3">
      <c r="B11" s="150" t="s">
        <v>171</v>
      </c>
      <c r="C11" s="152">
        <v>22.99</v>
      </c>
      <c r="D11" s="152">
        <v>21.49</v>
      </c>
      <c r="E11" s="152">
        <v>20.99</v>
      </c>
      <c r="F11" s="152">
        <v>20.49</v>
      </c>
      <c r="G11" s="152">
        <v>19.989999999999998</v>
      </c>
    </row>
    <row r="12" spans="2:9" ht="14.25" customHeight="1" x14ac:dyDescent="0.3"/>
    <row r="13" spans="2:9" ht="31" x14ac:dyDescent="0.3">
      <c r="B13" s="151" t="s">
        <v>241</v>
      </c>
      <c r="C13" s="149" t="s">
        <v>163</v>
      </c>
      <c r="D13" s="149" t="s">
        <v>164</v>
      </c>
      <c r="E13" s="149" t="s">
        <v>165</v>
      </c>
      <c r="F13" s="149" t="s">
        <v>166</v>
      </c>
      <c r="G13" s="149" t="s">
        <v>279</v>
      </c>
    </row>
    <row r="14" spans="2:9" ht="18.5" customHeight="1" x14ac:dyDescent="0.3">
      <c r="B14" s="150" t="s">
        <v>274</v>
      </c>
      <c r="C14" s="152">
        <v>9.99</v>
      </c>
      <c r="D14" s="152">
        <f>C14*0.95</f>
        <v>9.490499999999999</v>
      </c>
      <c r="E14" s="152">
        <f>C14*0.9</f>
        <v>8.9909999999999997</v>
      </c>
      <c r="F14" s="152">
        <f>C14*0.85</f>
        <v>8.4915000000000003</v>
      </c>
      <c r="G14" s="152">
        <f>C14*0.8</f>
        <v>7.9920000000000009</v>
      </c>
    </row>
    <row r="15" spans="2:9" ht="18.5" customHeight="1" x14ac:dyDescent="0.3">
      <c r="B15" s="154" t="s">
        <v>284</v>
      </c>
      <c r="C15" s="155">
        <v>15.99</v>
      </c>
      <c r="D15" s="155">
        <f t="shared" ref="D15:D26" si="0">C15*0.95</f>
        <v>15.1905</v>
      </c>
      <c r="E15" s="155">
        <f t="shared" ref="E15:E26" si="1">C15*0.9</f>
        <v>14.391</v>
      </c>
      <c r="F15" s="155">
        <f t="shared" ref="F15:F26" si="2">C15*0.85</f>
        <v>13.5915</v>
      </c>
      <c r="G15" s="155">
        <f t="shared" ref="G15:G26" si="3">C15*0.8</f>
        <v>12.792000000000002</v>
      </c>
    </row>
    <row r="16" spans="2:9" ht="18.5" customHeight="1" x14ac:dyDescent="0.3">
      <c r="B16" s="150" t="s">
        <v>251</v>
      </c>
      <c r="C16" s="152">
        <v>6.99</v>
      </c>
      <c r="D16" s="152">
        <f t="shared" si="0"/>
        <v>6.6405000000000003</v>
      </c>
      <c r="E16" s="152">
        <f t="shared" si="1"/>
        <v>6.2910000000000004</v>
      </c>
      <c r="F16" s="152">
        <f t="shared" si="2"/>
        <v>5.9415000000000004</v>
      </c>
      <c r="G16" s="152">
        <f t="shared" si="3"/>
        <v>5.5920000000000005</v>
      </c>
    </row>
    <row r="17" spans="2:7" ht="18.5" customHeight="1" x14ac:dyDescent="0.3">
      <c r="B17" s="154" t="s">
        <v>285</v>
      </c>
      <c r="C17" s="155">
        <v>16.989999999999998</v>
      </c>
      <c r="D17" s="155">
        <f t="shared" si="0"/>
        <v>16.140499999999999</v>
      </c>
      <c r="E17" s="155">
        <f t="shared" si="1"/>
        <v>15.290999999999999</v>
      </c>
      <c r="F17" s="155">
        <f t="shared" si="2"/>
        <v>14.441499999999998</v>
      </c>
      <c r="G17" s="155">
        <f t="shared" si="3"/>
        <v>13.591999999999999</v>
      </c>
    </row>
    <row r="18" spans="2:7" ht="18.5" customHeight="1" x14ac:dyDescent="0.3">
      <c r="B18" s="150" t="s">
        <v>254</v>
      </c>
      <c r="C18" s="152">
        <v>8.99</v>
      </c>
      <c r="D18" s="152">
        <f t="shared" si="0"/>
        <v>8.5404999999999998</v>
      </c>
      <c r="E18" s="152">
        <f t="shared" si="1"/>
        <v>8.0910000000000011</v>
      </c>
      <c r="F18" s="152">
        <f t="shared" si="2"/>
        <v>7.6414999999999997</v>
      </c>
      <c r="G18" s="152">
        <f t="shared" si="3"/>
        <v>7.1920000000000002</v>
      </c>
    </row>
    <row r="19" spans="2:7" ht="18.5" customHeight="1" x14ac:dyDescent="0.3">
      <c r="B19" s="154" t="s">
        <v>275</v>
      </c>
      <c r="C19" s="155">
        <v>14.99</v>
      </c>
      <c r="D19" s="155">
        <f t="shared" si="0"/>
        <v>14.240499999999999</v>
      </c>
      <c r="E19" s="155">
        <f t="shared" si="1"/>
        <v>13.491</v>
      </c>
      <c r="F19" s="155">
        <f t="shared" si="2"/>
        <v>12.7415</v>
      </c>
      <c r="G19" s="155">
        <f t="shared" si="3"/>
        <v>11.992000000000001</v>
      </c>
    </row>
    <row r="20" spans="2:7" ht="18.5" customHeight="1" x14ac:dyDescent="0.3">
      <c r="B20" s="150" t="s">
        <v>286</v>
      </c>
      <c r="C20" s="152">
        <v>39.99</v>
      </c>
      <c r="D20" s="152">
        <f t="shared" si="0"/>
        <v>37.990499999999997</v>
      </c>
      <c r="E20" s="152">
        <f t="shared" si="1"/>
        <v>35.991</v>
      </c>
      <c r="F20" s="152">
        <f t="shared" si="2"/>
        <v>33.991500000000002</v>
      </c>
      <c r="G20" s="152">
        <f t="shared" si="3"/>
        <v>31.992000000000004</v>
      </c>
    </row>
    <row r="21" spans="2:7" ht="18.5" customHeight="1" x14ac:dyDescent="0.3">
      <c r="B21" s="154" t="s">
        <v>287</v>
      </c>
      <c r="C21" s="155">
        <v>10.99</v>
      </c>
      <c r="D21" s="155">
        <f t="shared" si="0"/>
        <v>10.4405</v>
      </c>
      <c r="E21" s="155">
        <f t="shared" si="1"/>
        <v>9.891</v>
      </c>
      <c r="F21" s="155">
        <f t="shared" si="2"/>
        <v>9.3414999999999999</v>
      </c>
      <c r="G21" s="155">
        <f t="shared" si="3"/>
        <v>8.7919999999999998</v>
      </c>
    </row>
    <row r="22" spans="2:7" ht="18.5" customHeight="1" x14ac:dyDescent="0.3">
      <c r="B22" s="150" t="s">
        <v>261</v>
      </c>
      <c r="C22" s="152">
        <v>16.989999999999998</v>
      </c>
      <c r="D22" s="152">
        <f t="shared" si="0"/>
        <v>16.140499999999999</v>
      </c>
      <c r="E22" s="152">
        <f t="shared" si="1"/>
        <v>15.290999999999999</v>
      </c>
      <c r="F22" s="152">
        <f t="shared" si="2"/>
        <v>14.441499999999998</v>
      </c>
      <c r="G22" s="152">
        <f t="shared" si="3"/>
        <v>13.591999999999999</v>
      </c>
    </row>
    <row r="23" spans="2:7" ht="18.5" customHeight="1" x14ac:dyDescent="0.3">
      <c r="B23" s="154" t="s">
        <v>260</v>
      </c>
      <c r="C23" s="155">
        <v>8.99</v>
      </c>
      <c r="D23" s="155">
        <f t="shared" si="0"/>
        <v>8.5404999999999998</v>
      </c>
      <c r="E23" s="155">
        <f t="shared" si="1"/>
        <v>8.0910000000000011</v>
      </c>
      <c r="F23" s="155">
        <f t="shared" si="2"/>
        <v>7.6414999999999997</v>
      </c>
      <c r="G23" s="155">
        <f t="shared" si="3"/>
        <v>7.1920000000000002</v>
      </c>
    </row>
    <row r="24" spans="2:7" ht="18.5" customHeight="1" x14ac:dyDescent="0.3">
      <c r="B24" s="150" t="s">
        <v>288</v>
      </c>
      <c r="C24" s="152">
        <v>14.99</v>
      </c>
      <c r="D24" s="152">
        <f t="shared" si="0"/>
        <v>14.240499999999999</v>
      </c>
      <c r="E24" s="152">
        <f t="shared" si="1"/>
        <v>13.491</v>
      </c>
      <c r="F24" s="152">
        <f t="shared" si="2"/>
        <v>12.7415</v>
      </c>
      <c r="G24" s="152">
        <f t="shared" si="3"/>
        <v>11.992000000000001</v>
      </c>
    </row>
    <row r="25" spans="2:7" ht="18.5" customHeight="1" x14ac:dyDescent="0.3">
      <c r="B25" s="154" t="s">
        <v>255</v>
      </c>
      <c r="C25" s="155">
        <v>36.99</v>
      </c>
      <c r="D25" s="155">
        <f t="shared" si="0"/>
        <v>35.140500000000003</v>
      </c>
      <c r="E25" s="155">
        <f t="shared" si="1"/>
        <v>33.291000000000004</v>
      </c>
      <c r="F25" s="155">
        <f t="shared" si="2"/>
        <v>31.441500000000001</v>
      </c>
      <c r="G25" s="155">
        <f t="shared" si="3"/>
        <v>29.592000000000002</v>
      </c>
    </row>
    <row r="26" spans="2:7" ht="18.5" customHeight="1" x14ac:dyDescent="0.3">
      <c r="B26" s="150" t="s">
        <v>252</v>
      </c>
      <c r="C26" s="152">
        <v>4.99</v>
      </c>
      <c r="D26" s="152">
        <f t="shared" si="0"/>
        <v>4.7404999999999999</v>
      </c>
      <c r="E26" s="152">
        <f t="shared" si="1"/>
        <v>4.4910000000000005</v>
      </c>
      <c r="F26" s="152">
        <f t="shared" si="2"/>
        <v>4.2415000000000003</v>
      </c>
      <c r="G26" s="152">
        <f t="shared" si="3"/>
        <v>3.9920000000000004</v>
      </c>
    </row>
    <row r="27" spans="2:7" ht="18.5" customHeight="1" x14ac:dyDescent="0.3"/>
    <row r="28" spans="2:7" ht="18.5" customHeight="1" x14ac:dyDescent="0.3"/>
    <row r="29" spans="2:7" ht="18.5" customHeight="1" x14ac:dyDescent="0.3"/>
    <row r="30" spans="2:7" ht="18.5" customHeight="1" x14ac:dyDescent="0.3"/>
    <row r="31" spans="2:7" ht="18.5" customHeight="1" x14ac:dyDescent="0.3"/>
    <row r="32" spans="2:7" ht="18.5" customHeight="1" x14ac:dyDescent="0.3"/>
  </sheetData>
  <sheetProtection selectLockedCells="1" selectUnlockedCells="1"/>
  <mergeCells count="2">
    <mergeCell ref="B1:H2"/>
    <mergeCell ref="B3:D3"/>
  </mergeCells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CF5B22-B88A-4FE2-AE06-2C8925106F10}">
  <sheetPr>
    <tabColor theme="1"/>
  </sheetPr>
  <dimension ref="A1:AZ148"/>
  <sheetViews>
    <sheetView topLeftCell="A28" zoomScale="40" zoomScaleNormal="40" workbookViewId="0">
      <selection activeCell="AC73" sqref="AC73"/>
    </sheetView>
  </sheetViews>
  <sheetFormatPr defaultRowHeight="14.5" x14ac:dyDescent="0.35"/>
  <sheetData>
    <row r="1" spans="1:52" x14ac:dyDescent="0.35">
      <c r="A1" s="255"/>
      <c r="B1" s="255"/>
      <c r="C1" s="255"/>
      <c r="D1" s="255"/>
      <c r="E1" s="255"/>
      <c r="F1" s="255"/>
      <c r="G1" s="255"/>
      <c r="H1" s="255"/>
      <c r="I1" s="255"/>
      <c r="J1" s="255"/>
      <c r="K1" s="255"/>
      <c r="L1" s="255"/>
      <c r="M1" s="255"/>
      <c r="N1" s="255"/>
      <c r="O1" s="255"/>
      <c r="P1" s="255"/>
      <c r="Q1" s="255"/>
      <c r="R1" s="255"/>
      <c r="S1" s="255"/>
      <c r="T1" s="255"/>
      <c r="U1" s="255"/>
      <c r="V1" s="255"/>
      <c r="W1" s="255"/>
      <c r="X1" s="255"/>
      <c r="Y1" s="255"/>
      <c r="Z1" s="255"/>
      <c r="AA1" s="255"/>
      <c r="AB1" s="255"/>
      <c r="AC1" s="255"/>
      <c r="AD1" s="255"/>
      <c r="AE1" s="255"/>
      <c r="AF1" s="255"/>
      <c r="AG1" s="255"/>
      <c r="AH1" s="255"/>
      <c r="AI1" s="255"/>
      <c r="AJ1" s="255"/>
      <c r="AK1" s="255"/>
      <c r="AL1" s="255"/>
      <c r="AM1" s="255"/>
      <c r="AN1" s="255"/>
      <c r="AO1" s="255"/>
      <c r="AP1" s="255"/>
      <c r="AQ1" s="255"/>
      <c r="AR1" s="255"/>
      <c r="AS1" s="255"/>
      <c r="AT1" s="255"/>
      <c r="AU1" s="255"/>
      <c r="AV1" s="255"/>
      <c r="AW1" s="255"/>
      <c r="AX1" s="255"/>
      <c r="AY1" s="255"/>
      <c r="AZ1" s="255"/>
    </row>
    <row r="2" spans="1:52" x14ac:dyDescent="0.35">
      <c r="A2" s="255"/>
      <c r="B2" s="255"/>
      <c r="C2" s="255"/>
      <c r="D2" s="255"/>
      <c r="E2" s="255"/>
      <c r="F2" s="255"/>
      <c r="G2" s="255"/>
      <c r="H2" s="255"/>
      <c r="I2" s="255"/>
      <c r="J2" s="255"/>
      <c r="K2" s="255"/>
      <c r="L2" s="255"/>
      <c r="M2" s="255"/>
      <c r="N2" s="255"/>
      <c r="O2" s="255"/>
      <c r="P2" s="255"/>
      <c r="Q2" s="255"/>
      <c r="R2" s="255"/>
      <c r="S2" s="255"/>
      <c r="T2" s="255"/>
      <c r="U2" s="255"/>
      <c r="V2" s="255"/>
      <c r="W2" s="255"/>
      <c r="X2" s="255"/>
      <c r="Y2" s="255"/>
      <c r="Z2" s="255"/>
      <c r="AA2" s="255"/>
      <c r="AB2" s="255"/>
      <c r="AC2" s="255"/>
      <c r="AD2" s="255"/>
      <c r="AE2" s="255"/>
      <c r="AF2" s="255"/>
      <c r="AG2" s="255"/>
      <c r="AH2" s="255"/>
      <c r="AI2" s="255"/>
      <c r="AJ2" s="255"/>
      <c r="AK2" s="255"/>
      <c r="AL2" s="255"/>
      <c r="AM2" s="255"/>
      <c r="AN2" s="255"/>
      <c r="AO2" s="255"/>
      <c r="AP2" s="255"/>
      <c r="AQ2" s="255"/>
      <c r="AR2" s="255"/>
      <c r="AS2" s="255"/>
      <c r="AT2" s="255"/>
      <c r="AU2" s="255"/>
      <c r="AV2" s="255"/>
      <c r="AW2" s="255"/>
      <c r="AX2" s="255"/>
      <c r="AY2" s="255"/>
      <c r="AZ2" s="255"/>
    </row>
    <row r="3" spans="1:52" x14ac:dyDescent="0.35">
      <c r="A3" s="255"/>
      <c r="B3" s="255"/>
      <c r="C3" s="255"/>
      <c r="D3" s="255"/>
      <c r="E3" s="255"/>
      <c r="F3" s="255"/>
      <c r="G3" s="255"/>
      <c r="H3" s="255"/>
      <c r="I3" s="255"/>
      <c r="J3" s="255"/>
      <c r="K3" s="255"/>
      <c r="L3" s="255"/>
      <c r="M3" s="255"/>
      <c r="N3" s="255"/>
      <c r="O3" s="255"/>
      <c r="P3" s="255"/>
      <c r="Q3" s="255"/>
      <c r="R3" s="255"/>
      <c r="S3" s="255"/>
      <c r="T3" s="255"/>
      <c r="U3" s="255"/>
      <c r="V3" s="255"/>
      <c r="W3" s="255"/>
      <c r="X3" s="255"/>
      <c r="Y3" s="255"/>
      <c r="Z3" s="255"/>
      <c r="AA3" s="255"/>
      <c r="AB3" s="255"/>
      <c r="AC3" s="255"/>
      <c r="AD3" s="255"/>
      <c r="AE3" s="255"/>
      <c r="AF3" s="255"/>
      <c r="AG3" s="255"/>
      <c r="AH3" s="255"/>
      <c r="AI3" s="255"/>
      <c r="AJ3" s="255"/>
      <c r="AK3" s="255"/>
      <c r="AL3" s="255"/>
      <c r="AM3" s="255"/>
      <c r="AN3" s="255"/>
      <c r="AO3" s="255"/>
      <c r="AP3" s="255"/>
      <c r="AQ3" s="255"/>
      <c r="AR3" s="255"/>
      <c r="AS3" s="255"/>
      <c r="AT3" s="255"/>
      <c r="AU3" s="255"/>
      <c r="AV3" s="255"/>
      <c r="AW3" s="255"/>
      <c r="AX3" s="255"/>
      <c r="AY3" s="255"/>
      <c r="AZ3" s="255"/>
    </row>
    <row r="4" spans="1:52" x14ac:dyDescent="0.35">
      <c r="A4" s="255"/>
      <c r="B4" s="255"/>
      <c r="C4" s="255"/>
      <c r="D4" s="255"/>
      <c r="E4" s="255"/>
      <c r="F4" s="255"/>
      <c r="G4" s="255"/>
      <c r="H4" s="255"/>
      <c r="I4" s="255"/>
      <c r="J4" s="255"/>
      <c r="K4" s="255"/>
      <c r="L4" s="255"/>
      <c r="M4" s="255"/>
      <c r="N4" s="255"/>
      <c r="O4" s="255"/>
      <c r="P4" s="255"/>
      <c r="Q4" s="255"/>
      <c r="R4" s="255"/>
      <c r="S4" s="255"/>
      <c r="T4" s="255"/>
      <c r="U4" s="255"/>
      <c r="V4" s="255"/>
      <c r="W4" s="255"/>
      <c r="X4" s="255"/>
      <c r="Y4" s="255"/>
      <c r="Z4" s="255"/>
      <c r="AA4" s="255"/>
      <c r="AB4" s="255"/>
      <c r="AC4" s="255"/>
      <c r="AD4" s="255"/>
      <c r="AE4" s="255"/>
      <c r="AF4" s="255"/>
      <c r="AG4" s="255"/>
      <c r="AH4" s="255"/>
      <c r="AI4" s="255"/>
      <c r="AJ4" s="255"/>
      <c r="AK4" s="255"/>
      <c r="AL4" s="255"/>
      <c r="AM4" s="255"/>
      <c r="AN4" s="255"/>
      <c r="AO4" s="255"/>
      <c r="AP4" s="255"/>
      <c r="AQ4" s="255"/>
      <c r="AR4" s="255"/>
      <c r="AS4" s="255"/>
      <c r="AT4" s="255"/>
      <c r="AU4" s="255"/>
      <c r="AV4" s="255"/>
      <c r="AW4" s="255"/>
      <c r="AX4" s="255"/>
      <c r="AY4" s="255"/>
      <c r="AZ4" s="255"/>
    </row>
    <row r="5" spans="1:52" x14ac:dyDescent="0.35">
      <c r="A5" s="255"/>
      <c r="B5" s="255"/>
      <c r="C5" s="255"/>
      <c r="D5" s="255"/>
      <c r="E5" s="255"/>
      <c r="F5" s="255"/>
      <c r="G5" s="255"/>
      <c r="H5" s="255"/>
      <c r="I5" s="255"/>
      <c r="J5" s="255"/>
      <c r="K5" s="255"/>
      <c r="L5" s="255"/>
      <c r="M5" s="255"/>
      <c r="N5" s="255"/>
      <c r="O5" s="255"/>
      <c r="P5" s="255"/>
      <c r="Q5" s="255"/>
      <c r="R5" s="255"/>
      <c r="S5" s="255"/>
      <c r="T5" s="255"/>
      <c r="U5" s="255"/>
      <c r="V5" s="255"/>
      <c r="W5" s="255"/>
      <c r="X5" s="255"/>
      <c r="Y5" s="255"/>
      <c r="Z5" s="255"/>
      <c r="AA5" s="255"/>
      <c r="AB5" s="255"/>
      <c r="AC5" s="255"/>
      <c r="AD5" s="255"/>
      <c r="AE5" s="255"/>
      <c r="AF5" s="255"/>
      <c r="AG5" s="255"/>
      <c r="AH5" s="255"/>
      <c r="AI5" s="255"/>
      <c r="AJ5" s="255"/>
      <c r="AK5" s="255"/>
      <c r="AL5" s="255"/>
      <c r="AM5" s="255"/>
      <c r="AN5" s="255"/>
      <c r="AO5" s="255"/>
      <c r="AP5" s="255"/>
      <c r="AQ5" s="255"/>
      <c r="AR5" s="255"/>
      <c r="AS5" s="255"/>
      <c r="AT5" s="255"/>
      <c r="AU5" s="255"/>
      <c r="AV5" s="255"/>
      <c r="AW5" s="255"/>
      <c r="AX5" s="255"/>
      <c r="AY5" s="255"/>
      <c r="AZ5" s="255"/>
    </row>
    <row r="6" spans="1:52" x14ac:dyDescent="0.35">
      <c r="A6" s="255"/>
      <c r="B6" s="255"/>
      <c r="C6" s="255"/>
      <c r="D6" s="255"/>
      <c r="E6" s="255"/>
      <c r="F6" s="255"/>
      <c r="G6" s="255"/>
      <c r="H6" s="255"/>
      <c r="I6" s="255"/>
      <c r="J6" s="255"/>
      <c r="K6" s="255"/>
      <c r="L6" s="255"/>
      <c r="M6" s="255"/>
      <c r="N6" s="255"/>
      <c r="O6" s="255"/>
      <c r="P6" s="255"/>
      <c r="Q6" s="255"/>
      <c r="R6" s="255"/>
      <c r="S6" s="255"/>
      <c r="T6" s="255"/>
      <c r="U6" s="255"/>
      <c r="V6" s="255"/>
      <c r="W6" s="255"/>
      <c r="X6" s="255"/>
      <c r="Y6" s="255"/>
      <c r="Z6" s="255"/>
      <c r="AA6" s="255"/>
      <c r="AB6" s="255"/>
      <c r="AC6" s="255"/>
      <c r="AD6" s="255"/>
      <c r="AE6" s="255"/>
      <c r="AF6" s="255"/>
      <c r="AG6" s="255"/>
      <c r="AH6" s="255"/>
      <c r="AI6" s="255"/>
      <c r="AJ6" s="255"/>
      <c r="AK6" s="255"/>
      <c r="AL6" s="255"/>
      <c r="AM6" s="255"/>
      <c r="AN6" s="255"/>
      <c r="AO6" s="255"/>
      <c r="AP6" s="255"/>
      <c r="AQ6" s="255"/>
      <c r="AR6" s="255"/>
      <c r="AS6" s="255"/>
      <c r="AT6" s="255"/>
      <c r="AU6" s="255"/>
      <c r="AV6" s="255"/>
      <c r="AW6" s="255"/>
      <c r="AX6" s="255"/>
      <c r="AY6" s="255"/>
      <c r="AZ6" s="255"/>
    </row>
    <row r="7" spans="1:52" x14ac:dyDescent="0.35">
      <c r="A7" s="255"/>
      <c r="B7" s="255"/>
      <c r="C7" s="255"/>
      <c r="D7" s="255"/>
      <c r="E7" s="255"/>
      <c r="F7" s="255"/>
      <c r="G7" s="255"/>
      <c r="H7" s="255"/>
      <c r="I7" s="255"/>
      <c r="J7" s="255"/>
      <c r="K7" s="255"/>
      <c r="L7" s="255"/>
      <c r="M7" s="255"/>
      <c r="N7" s="255"/>
      <c r="O7" s="255"/>
      <c r="P7" s="255"/>
      <c r="Q7" s="255"/>
      <c r="R7" s="255"/>
      <c r="S7" s="255"/>
      <c r="T7" s="255"/>
      <c r="U7" s="255"/>
      <c r="V7" s="255"/>
      <c r="W7" s="255"/>
      <c r="X7" s="255"/>
      <c r="Y7" s="255"/>
      <c r="Z7" s="255"/>
      <c r="AA7" s="255"/>
      <c r="AB7" s="255"/>
      <c r="AC7" s="255"/>
      <c r="AD7" s="255"/>
      <c r="AE7" s="255"/>
      <c r="AF7" s="255"/>
      <c r="AG7" s="255"/>
      <c r="AH7" s="255"/>
      <c r="AI7" s="255"/>
      <c r="AJ7" s="255"/>
      <c r="AK7" s="255"/>
      <c r="AL7" s="255"/>
      <c r="AM7" s="255"/>
      <c r="AN7" s="255"/>
      <c r="AO7" s="255"/>
      <c r="AP7" s="255"/>
      <c r="AQ7" s="255"/>
      <c r="AR7" s="255"/>
      <c r="AS7" s="255"/>
      <c r="AT7" s="255"/>
      <c r="AU7" s="255"/>
      <c r="AV7" s="255"/>
      <c r="AW7" s="255"/>
      <c r="AX7" s="255"/>
      <c r="AY7" s="255"/>
      <c r="AZ7" s="255"/>
    </row>
    <row r="8" spans="1:52" x14ac:dyDescent="0.35">
      <c r="A8" s="255"/>
      <c r="B8" s="255"/>
      <c r="C8" s="255"/>
      <c r="D8" s="255"/>
      <c r="E8" s="255"/>
      <c r="F8" s="255"/>
      <c r="G8" s="255"/>
      <c r="H8" s="255"/>
      <c r="I8" s="255"/>
      <c r="J8" s="255"/>
      <c r="K8" s="255"/>
      <c r="L8" s="255"/>
      <c r="M8" s="255"/>
      <c r="N8" s="255"/>
      <c r="O8" s="255"/>
      <c r="P8" s="255"/>
      <c r="Q8" s="255"/>
      <c r="R8" s="255"/>
      <c r="S8" s="255"/>
      <c r="T8" s="255"/>
      <c r="U8" s="255"/>
      <c r="V8" s="255"/>
      <c r="W8" s="255"/>
      <c r="X8" s="255"/>
      <c r="Y8" s="255"/>
      <c r="Z8" s="255"/>
      <c r="AA8" s="255"/>
      <c r="AB8" s="255"/>
      <c r="AC8" s="255"/>
      <c r="AD8" s="255"/>
      <c r="AE8" s="255"/>
      <c r="AF8" s="255"/>
      <c r="AG8" s="255"/>
      <c r="AH8" s="255"/>
      <c r="AI8" s="255"/>
      <c r="AJ8" s="255"/>
      <c r="AK8" s="255"/>
      <c r="AL8" s="255"/>
      <c r="AM8" s="255"/>
      <c r="AN8" s="255"/>
      <c r="AO8" s="255"/>
      <c r="AP8" s="255"/>
      <c r="AQ8" s="255"/>
      <c r="AR8" s="255"/>
      <c r="AS8" s="255"/>
      <c r="AT8" s="255"/>
      <c r="AU8" s="255"/>
      <c r="AV8" s="255"/>
      <c r="AW8" s="255"/>
      <c r="AX8" s="255"/>
      <c r="AY8" s="255"/>
      <c r="AZ8" s="255"/>
    </row>
    <row r="9" spans="1:52" x14ac:dyDescent="0.35">
      <c r="A9" s="255"/>
      <c r="B9" s="255"/>
      <c r="C9" s="255"/>
      <c r="D9" s="255"/>
      <c r="E9" s="255"/>
      <c r="F9" s="255"/>
      <c r="G9" s="255"/>
      <c r="H9" s="255"/>
      <c r="I9" s="255"/>
      <c r="J9" s="255"/>
      <c r="K9" s="255"/>
      <c r="L9" s="255"/>
      <c r="M9" s="255"/>
      <c r="N9" s="255"/>
      <c r="O9" s="255"/>
      <c r="P9" s="255"/>
      <c r="Q9" s="255"/>
      <c r="R9" s="255"/>
      <c r="S9" s="255"/>
      <c r="T9" s="255"/>
      <c r="U9" s="255"/>
      <c r="V9" s="255"/>
      <c r="W9" s="255"/>
      <c r="X9" s="255"/>
      <c r="Y9" s="255"/>
      <c r="Z9" s="255"/>
      <c r="AA9" s="255"/>
      <c r="AB9" s="255"/>
      <c r="AC9" s="255"/>
      <c r="AD9" s="255"/>
      <c r="AE9" s="255"/>
      <c r="AF9" s="255"/>
      <c r="AG9" s="255"/>
      <c r="AH9" s="255"/>
      <c r="AI9" s="255"/>
      <c r="AJ9" s="255"/>
      <c r="AK9" s="255"/>
      <c r="AL9" s="255"/>
      <c r="AM9" s="255"/>
      <c r="AN9" s="255"/>
      <c r="AO9" s="255"/>
      <c r="AP9" s="255"/>
      <c r="AQ9" s="255"/>
      <c r="AR9" s="255"/>
      <c r="AS9" s="255"/>
      <c r="AT9" s="255"/>
      <c r="AU9" s="255"/>
      <c r="AV9" s="255"/>
      <c r="AW9" s="255"/>
      <c r="AX9" s="255"/>
      <c r="AY9" s="255"/>
      <c r="AZ9" s="255"/>
    </row>
    <row r="10" spans="1:52" x14ac:dyDescent="0.35">
      <c r="A10" s="255"/>
      <c r="B10" s="255"/>
      <c r="C10" s="255"/>
      <c r="D10" s="255"/>
      <c r="E10" s="255"/>
      <c r="F10" s="255"/>
      <c r="G10" s="255"/>
      <c r="H10" s="255"/>
      <c r="I10" s="255"/>
      <c r="J10" s="255"/>
      <c r="K10" s="255"/>
      <c r="L10" s="255"/>
      <c r="M10" s="255"/>
      <c r="N10" s="255"/>
      <c r="O10" s="255"/>
      <c r="P10" s="255"/>
      <c r="Q10" s="255"/>
      <c r="R10" s="255"/>
      <c r="S10" s="255"/>
      <c r="T10" s="255"/>
      <c r="U10" s="255"/>
      <c r="V10" s="255"/>
      <c r="W10" s="255"/>
      <c r="X10" s="255"/>
      <c r="Y10" s="255"/>
      <c r="Z10" s="255"/>
      <c r="AA10" s="255"/>
      <c r="AB10" s="255"/>
      <c r="AC10" s="255"/>
      <c r="AD10" s="255"/>
      <c r="AE10" s="255"/>
      <c r="AF10" s="255"/>
      <c r="AG10" s="255"/>
      <c r="AH10" s="255"/>
      <c r="AI10" s="255"/>
      <c r="AJ10" s="255"/>
      <c r="AK10" s="255"/>
      <c r="AL10" s="255"/>
      <c r="AM10" s="255"/>
      <c r="AN10" s="255"/>
      <c r="AO10" s="255"/>
      <c r="AP10" s="255"/>
      <c r="AQ10" s="255"/>
      <c r="AR10" s="255"/>
      <c r="AS10" s="255"/>
      <c r="AT10" s="255"/>
      <c r="AU10" s="255"/>
      <c r="AV10" s="255"/>
      <c r="AW10" s="255"/>
      <c r="AX10" s="255"/>
      <c r="AY10" s="255"/>
      <c r="AZ10" s="255"/>
    </row>
    <row r="11" spans="1:52" x14ac:dyDescent="0.35">
      <c r="A11" s="255"/>
      <c r="B11" s="255"/>
      <c r="C11" s="255"/>
      <c r="D11" s="255"/>
      <c r="E11" s="255"/>
      <c r="F11" s="255"/>
      <c r="G11" s="255"/>
      <c r="H11" s="255"/>
      <c r="I11" s="255"/>
      <c r="J11" s="255"/>
      <c r="K11" s="255"/>
      <c r="L11" s="255"/>
      <c r="M11" s="255"/>
      <c r="N11" s="255"/>
      <c r="O11" s="255"/>
      <c r="P11" s="255"/>
      <c r="Q11" s="255"/>
      <c r="R11" s="255"/>
      <c r="S11" s="255"/>
      <c r="T11" s="255"/>
      <c r="U11" s="255"/>
      <c r="V11" s="255"/>
      <c r="W11" s="255"/>
      <c r="X11" s="255"/>
      <c r="Y11" s="255"/>
      <c r="Z11" s="255"/>
      <c r="AA11" s="255"/>
      <c r="AB11" s="255"/>
      <c r="AC11" s="255"/>
      <c r="AD11" s="255"/>
      <c r="AE11" s="255"/>
      <c r="AF11" s="255"/>
      <c r="AG11" s="255"/>
      <c r="AH11" s="255"/>
      <c r="AI11" s="255"/>
      <c r="AJ11" s="255"/>
      <c r="AK11" s="255"/>
      <c r="AL11" s="255"/>
      <c r="AM11" s="255"/>
      <c r="AN11" s="255"/>
      <c r="AO11" s="255"/>
      <c r="AP11" s="255"/>
      <c r="AQ11" s="255"/>
      <c r="AR11" s="255"/>
      <c r="AS11" s="255"/>
      <c r="AT11" s="255"/>
      <c r="AU11" s="255"/>
      <c r="AV11" s="255"/>
      <c r="AW11" s="255"/>
      <c r="AX11" s="255"/>
      <c r="AY11" s="255"/>
      <c r="AZ11" s="255"/>
    </row>
    <row r="12" spans="1:52" x14ac:dyDescent="0.35">
      <c r="A12" s="255"/>
      <c r="B12" s="255"/>
      <c r="C12" s="255"/>
      <c r="D12" s="255"/>
      <c r="E12" s="255"/>
      <c r="F12" s="255"/>
      <c r="G12" s="255"/>
      <c r="H12" s="255"/>
      <c r="I12" s="255"/>
      <c r="J12" s="255"/>
      <c r="K12" s="255"/>
      <c r="L12" s="255"/>
      <c r="M12" s="255"/>
      <c r="N12" s="255"/>
      <c r="O12" s="255"/>
      <c r="P12" s="255"/>
      <c r="Q12" s="255"/>
      <c r="R12" s="255"/>
      <c r="S12" s="255"/>
      <c r="T12" s="255"/>
      <c r="U12" s="255"/>
      <c r="V12" s="255"/>
      <c r="W12" s="255"/>
      <c r="X12" s="255"/>
      <c r="Y12" s="255"/>
      <c r="Z12" s="255"/>
      <c r="AA12" s="255"/>
      <c r="AB12" s="255"/>
      <c r="AC12" s="255"/>
      <c r="AD12" s="255"/>
      <c r="AE12" s="255"/>
      <c r="AF12" s="255"/>
      <c r="AG12" s="255"/>
      <c r="AH12" s="255"/>
      <c r="AI12" s="255"/>
      <c r="AJ12" s="255"/>
      <c r="AK12" s="255"/>
      <c r="AL12" s="255"/>
      <c r="AM12" s="255"/>
      <c r="AN12" s="255"/>
      <c r="AO12" s="255"/>
      <c r="AP12" s="255"/>
      <c r="AQ12" s="255"/>
      <c r="AR12" s="255"/>
      <c r="AS12" s="255"/>
      <c r="AT12" s="255"/>
      <c r="AU12" s="255"/>
      <c r="AV12" s="255"/>
      <c r="AW12" s="255"/>
      <c r="AX12" s="255"/>
      <c r="AY12" s="255"/>
      <c r="AZ12" s="255"/>
    </row>
    <row r="13" spans="1:52" x14ac:dyDescent="0.35">
      <c r="A13" s="255"/>
      <c r="B13" s="255"/>
      <c r="C13" s="255"/>
      <c r="D13" s="255"/>
      <c r="E13" s="255"/>
      <c r="F13" s="255"/>
      <c r="G13" s="255"/>
      <c r="H13" s="255"/>
      <c r="I13" s="255"/>
      <c r="J13" s="255"/>
      <c r="K13" s="255"/>
      <c r="L13" s="255"/>
      <c r="M13" s="255"/>
      <c r="N13" s="255"/>
      <c r="O13" s="255"/>
      <c r="P13" s="255"/>
      <c r="Q13" s="255"/>
      <c r="R13" s="255"/>
      <c r="S13" s="255"/>
      <c r="T13" s="255"/>
      <c r="U13" s="255"/>
      <c r="V13" s="255"/>
      <c r="W13" s="255"/>
      <c r="X13" s="255"/>
      <c r="Y13" s="255"/>
      <c r="Z13" s="255"/>
      <c r="AA13" s="255"/>
      <c r="AB13" s="255"/>
      <c r="AC13" s="255"/>
      <c r="AD13" s="255"/>
      <c r="AE13" s="255"/>
      <c r="AF13" s="255"/>
      <c r="AG13" s="255"/>
      <c r="AH13" s="255"/>
      <c r="AI13" s="255"/>
      <c r="AJ13" s="255"/>
      <c r="AK13" s="255"/>
      <c r="AL13" s="255"/>
      <c r="AM13" s="255"/>
      <c r="AN13" s="255"/>
      <c r="AO13" s="255"/>
      <c r="AP13" s="255"/>
      <c r="AQ13" s="255"/>
      <c r="AR13" s="255"/>
      <c r="AS13" s="255"/>
      <c r="AT13" s="255"/>
      <c r="AU13" s="255"/>
      <c r="AV13" s="255"/>
      <c r="AW13" s="255"/>
      <c r="AX13" s="255"/>
      <c r="AY13" s="255"/>
      <c r="AZ13" s="255"/>
    </row>
    <row r="14" spans="1:52" x14ac:dyDescent="0.35">
      <c r="A14" s="255"/>
      <c r="B14" s="255"/>
      <c r="C14" s="255"/>
      <c r="D14" s="255"/>
      <c r="E14" s="255"/>
      <c r="F14" s="255"/>
      <c r="G14" s="255"/>
      <c r="H14" s="255"/>
      <c r="I14" s="255"/>
      <c r="J14" s="255"/>
      <c r="K14" s="255"/>
      <c r="L14" s="255"/>
      <c r="M14" s="255"/>
      <c r="N14" s="255"/>
      <c r="O14" s="255"/>
      <c r="P14" s="255"/>
      <c r="Q14" s="255"/>
      <c r="R14" s="255"/>
      <c r="S14" s="255"/>
      <c r="T14" s="255"/>
      <c r="U14" s="255"/>
      <c r="V14" s="255"/>
      <c r="W14" s="255"/>
      <c r="X14" s="255"/>
      <c r="Y14" s="255"/>
      <c r="Z14" s="255"/>
      <c r="AA14" s="255"/>
      <c r="AB14" s="255"/>
      <c r="AC14" s="255"/>
      <c r="AD14" s="255"/>
      <c r="AE14" s="255"/>
      <c r="AF14" s="255"/>
      <c r="AG14" s="255"/>
      <c r="AH14" s="255"/>
      <c r="AI14" s="255"/>
      <c r="AJ14" s="255"/>
      <c r="AK14" s="255"/>
      <c r="AL14" s="255"/>
      <c r="AM14" s="255"/>
      <c r="AN14" s="255"/>
      <c r="AO14" s="255"/>
      <c r="AP14" s="255"/>
      <c r="AQ14" s="255"/>
      <c r="AR14" s="255"/>
      <c r="AS14" s="255"/>
      <c r="AT14" s="255"/>
      <c r="AU14" s="255"/>
      <c r="AV14" s="255"/>
      <c r="AW14" s="255"/>
      <c r="AX14" s="255"/>
      <c r="AY14" s="255"/>
      <c r="AZ14" s="255"/>
    </row>
    <row r="15" spans="1:52" x14ac:dyDescent="0.35">
      <c r="A15" s="255"/>
      <c r="B15" s="255"/>
      <c r="C15" s="255"/>
      <c r="D15" s="255"/>
      <c r="E15" s="255"/>
      <c r="F15" s="255"/>
      <c r="G15" s="255"/>
      <c r="H15" s="255"/>
      <c r="I15" s="255"/>
      <c r="J15" s="255"/>
      <c r="K15" s="255"/>
      <c r="L15" s="255"/>
      <c r="M15" s="255"/>
      <c r="N15" s="255"/>
      <c r="O15" s="255"/>
      <c r="P15" s="255"/>
      <c r="Q15" s="255"/>
      <c r="R15" s="255"/>
      <c r="S15" s="255"/>
      <c r="T15" s="255"/>
      <c r="U15" s="255"/>
      <c r="V15" s="255"/>
      <c r="W15" s="255"/>
      <c r="X15" s="255"/>
      <c r="Y15" s="255"/>
      <c r="Z15" s="255"/>
      <c r="AA15" s="255"/>
      <c r="AB15" s="255"/>
      <c r="AC15" s="255"/>
      <c r="AD15" s="255"/>
      <c r="AE15" s="255"/>
      <c r="AF15" s="255"/>
      <c r="AG15" s="255"/>
      <c r="AH15" s="255"/>
      <c r="AI15" s="255"/>
      <c r="AJ15" s="255"/>
      <c r="AK15" s="255"/>
      <c r="AL15" s="255"/>
      <c r="AM15" s="255"/>
      <c r="AN15" s="255"/>
      <c r="AO15" s="255"/>
      <c r="AP15" s="255"/>
      <c r="AQ15" s="255"/>
      <c r="AR15" s="255"/>
      <c r="AS15" s="255"/>
      <c r="AT15" s="255"/>
      <c r="AU15" s="255"/>
      <c r="AV15" s="255"/>
      <c r="AW15" s="255"/>
      <c r="AX15" s="255"/>
      <c r="AY15" s="255"/>
      <c r="AZ15" s="255"/>
    </row>
    <row r="16" spans="1:52" x14ac:dyDescent="0.35">
      <c r="A16" s="255"/>
      <c r="B16" s="255"/>
      <c r="C16" s="255"/>
      <c r="D16" s="255"/>
      <c r="E16" s="255"/>
      <c r="F16" s="255"/>
      <c r="G16" s="255"/>
      <c r="H16" s="255"/>
      <c r="I16" s="255"/>
      <c r="J16" s="255"/>
      <c r="K16" s="255"/>
      <c r="L16" s="255"/>
      <c r="M16" s="255"/>
      <c r="N16" s="255"/>
      <c r="O16" s="255"/>
      <c r="P16" s="255"/>
      <c r="Q16" s="255"/>
      <c r="R16" s="255"/>
      <c r="S16" s="255"/>
      <c r="T16" s="255"/>
      <c r="U16" s="255"/>
      <c r="V16" s="255"/>
      <c r="W16" s="255"/>
      <c r="X16" s="255"/>
      <c r="Y16" s="255"/>
      <c r="Z16" s="255"/>
      <c r="AA16" s="255"/>
      <c r="AB16" s="255"/>
      <c r="AC16" s="255"/>
      <c r="AD16" s="255"/>
      <c r="AE16" s="255"/>
      <c r="AF16" s="255"/>
      <c r="AG16" s="255"/>
      <c r="AH16" s="255"/>
      <c r="AI16" s="255"/>
      <c r="AJ16" s="255"/>
      <c r="AK16" s="255"/>
      <c r="AL16" s="255"/>
      <c r="AM16" s="255"/>
      <c r="AN16" s="255"/>
      <c r="AO16" s="255"/>
      <c r="AP16" s="255"/>
      <c r="AQ16" s="255"/>
      <c r="AR16" s="255"/>
      <c r="AS16" s="255"/>
      <c r="AT16" s="255"/>
      <c r="AU16" s="255"/>
      <c r="AV16" s="255"/>
      <c r="AW16" s="255"/>
      <c r="AX16" s="255"/>
      <c r="AY16" s="255"/>
      <c r="AZ16" s="255"/>
    </row>
    <row r="17" spans="1:52" x14ac:dyDescent="0.35">
      <c r="A17" s="255"/>
      <c r="B17" s="255"/>
      <c r="C17" s="255"/>
      <c r="D17" s="255"/>
      <c r="E17" s="255"/>
      <c r="F17" s="255"/>
      <c r="G17" s="255"/>
      <c r="H17" s="255"/>
      <c r="I17" s="255"/>
      <c r="J17" s="255"/>
      <c r="K17" s="255"/>
      <c r="L17" s="255"/>
      <c r="M17" s="255"/>
      <c r="N17" s="255"/>
      <c r="O17" s="255"/>
      <c r="P17" s="255"/>
      <c r="Q17" s="255"/>
      <c r="R17" s="255"/>
      <c r="S17" s="255"/>
      <c r="T17" s="255"/>
      <c r="U17" s="255"/>
      <c r="V17" s="255"/>
      <c r="W17" s="255"/>
      <c r="X17" s="255"/>
      <c r="Y17" s="255"/>
      <c r="Z17" s="255"/>
      <c r="AA17" s="255"/>
      <c r="AB17" s="255"/>
      <c r="AC17" s="255"/>
      <c r="AD17" s="255"/>
      <c r="AE17" s="255"/>
      <c r="AF17" s="255"/>
      <c r="AG17" s="255"/>
      <c r="AH17" s="255"/>
      <c r="AI17" s="255"/>
      <c r="AJ17" s="255"/>
      <c r="AK17" s="255"/>
      <c r="AL17" s="255"/>
      <c r="AM17" s="255"/>
      <c r="AN17" s="255"/>
      <c r="AO17" s="255"/>
      <c r="AP17" s="255"/>
      <c r="AQ17" s="255"/>
      <c r="AR17" s="255"/>
      <c r="AS17" s="255"/>
      <c r="AT17" s="255"/>
      <c r="AU17" s="255"/>
      <c r="AV17" s="255"/>
      <c r="AW17" s="255"/>
      <c r="AX17" s="255"/>
      <c r="AY17" s="255"/>
      <c r="AZ17" s="255"/>
    </row>
    <row r="18" spans="1:52" x14ac:dyDescent="0.35">
      <c r="A18" s="255"/>
      <c r="B18" s="255"/>
      <c r="C18" s="255"/>
      <c r="D18" s="255"/>
      <c r="E18" s="255"/>
      <c r="F18" s="255"/>
      <c r="G18" s="255"/>
      <c r="H18" s="255"/>
      <c r="I18" s="255"/>
      <c r="J18" s="255"/>
      <c r="K18" s="255"/>
      <c r="L18" s="255"/>
      <c r="M18" s="255"/>
      <c r="N18" s="255"/>
      <c r="O18" s="255"/>
      <c r="P18" s="255"/>
      <c r="Q18" s="255"/>
      <c r="R18" s="255"/>
      <c r="S18" s="255"/>
      <c r="T18" s="255"/>
      <c r="U18" s="255"/>
      <c r="V18" s="255"/>
      <c r="W18" s="255"/>
      <c r="X18" s="255"/>
      <c r="Y18" s="255"/>
      <c r="Z18" s="255"/>
      <c r="AA18" s="255"/>
      <c r="AB18" s="255"/>
      <c r="AC18" s="255"/>
      <c r="AD18" s="255"/>
      <c r="AE18" s="255"/>
      <c r="AF18" s="255"/>
      <c r="AG18" s="255"/>
      <c r="AH18" s="255"/>
      <c r="AI18" s="255"/>
      <c r="AJ18" s="255"/>
      <c r="AK18" s="255"/>
      <c r="AL18" s="255"/>
      <c r="AM18" s="255"/>
      <c r="AN18" s="255"/>
      <c r="AO18" s="255"/>
      <c r="AP18" s="255"/>
      <c r="AQ18" s="255"/>
      <c r="AR18" s="255"/>
      <c r="AS18" s="255"/>
      <c r="AT18" s="255"/>
      <c r="AU18" s="255"/>
      <c r="AV18" s="255"/>
      <c r="AW18" s="255"/>
      <c r="AX18" s="255"/>
      <c r="AY18" s="255"/>
      <c r="AZ18" s="255"/>
    </row>
    <row r="19" spans="1:52" x14ac:dyDescent="0.35">
      <c r="A19" s="255"/>
      <c r="B19" s="255"/>
      <c r="C19" s="255"/>
      <c r="D19" s="255"/>
      <c r="E19" s="255"/>
      <c r="F19" s="255"/>
      <c r="G19" s="255"/>
      <c r="H19" s="255"/>
      <c r="I19" s="255"/>
      <c r="J19" s="255"/>
      <c r="K19" s="255"/>
      <c r="L19" s="255"/>
      <c r="M19" s="255"/>
      <c r="N19" s="255"/>
      <c r="O19" s="255"/>
      <c r="P19" s="255"/>
      <c r="Q19" s="255"/>
      <c r="R19" s="255"/>
      <c r="S19" s="255"/>
      <c r="T19" s="255"/>
      <c r="U19" s="255"/>
      <c r="V19" s="255"/>
      <c r="W19" s="255"/>
      <c r="X19" s="255"/>
      <c r="Y19" s="255"/>
      <c r="Z19" s="255"/>
      <c r="AA19" s="255"/>
      <c r="AB19" s="255"/>
      <c r="AC19" s="255"/>
      <c r="AD19" s="255"/>
      <c r="AE19" s="255"/>
      <c r="AF19" s="255"/>
      <c r="AG19" s="255"/>
      <c r="AH19" s="255"/>
      <c r="AI19" s="255"/>
      <c r="AJ19" s="255"/>
      <c r="AK19" s="255"/>
      <c r="AL19" s="255"/>
      <c r="AM19" s="255"/>
      <c r="AN19" s="255"/>
      <c r="AO19" s="255"/>
      <c r="AP19" s="255"/>
      <c r="AQ19" s="255"/>
      <c r="AR19" s="255"/>
      <c r="AS19" s="255"/>
      <c r="AT19" s="255"/>
      <c r="AU19" s="255"/>
      <c r="AV19" s="255"/>
      <c r="AW19" s="255"/>
      <c r="AX19" s="255"/>
      <c r="AY19" s="255"/>
      <c r="AZ19" s="255"/>
    </row>
    <row r="20" spans="1:52" x14ac:dyDescent="0.35">
      <c r="A20" s="255"/>
      <c r="B20" s="255"/>
      <c r="C20" s="255"/>
      <c r="D20" s="255"/>
      <c r="E20" s="255"/>
      <c r="F20" s="255"/>
      <c r="G20" s="255"/>
      <c r="H20" s="255"/>
      <c r="I20" s="255"/>
      <c r="J20" s="255"/>
      <c r="K20" s="255"/>
      <c r="L20" s="255"/>
      <c r="M20" s="255"/>
      <c r="N20" s="255"/>
      <c r="O20" s="255"/>
      <c r="P20" s="255"/>
      <c r="Q20" s="255"/>
      <c r="R20" s="255"/>
      <c r="S20" s="255"/>
      <c r="T20" s="255"/>
      <c r="U20" s="255"/>
      <c r="V20" s="255"/>
      <c r="W20" s="255"/>
      <c r="X20" s="255"/>
      <c r="Y20" s="255"/>
      <c r="Z20" s="255"/>
      <c r="AA20" s="255"/>
      <c r="AB20" s="255"/>
      <c r="AC20" s="255"/>
      <c r="AD20" s="255"/>
      <c r="AE20" s="255"/>
      <c r="AF20" s="255"/>
      <c r="AG20" s="255"/>
      <c r="AH20" s="255"/>
      <c r="AI20" s="255"/>
      <c r="AJ20" s="255"/>
      <c r="AK20" s="255"/>
      <c r="AL20" s="255"/>
      <c r="AM20" s="255"/>
      <c r="AN20" s="255"/>
      <c r="AO20" s="255"/>
      <c r="AP20" s="255"/>
      <c r="AQ20" s="255"/>
      <c r="AR20" s="255"/>
      <c r="AS20" s="255"/>
      <c r="AT20" s="255"/>
      <c r="AU20" s="255"/>
      <c r="AV20" s="255"/>
      <c r="AW20" s="255"/>
      <c r="AX20" s="255"/>
      <c r="AY20" s="255"/>
      <c r="AZ20" s="255"/>
    </row>
    <row r="21" spans="1:52" x14ac:dyDescent="0.35">
      <c r="A21" s="255"/>
      <c r="B21" s="255"/>
      <c r="C21" s="255"/>
      <c r="D21" s="255"/>
      <c r="E21" s="255"/>
      <c r="F21" s="255"/>
      <c r="G21" s="255"/>
      <c r="H21" s="255"/>
      <c r="I21" s="255"/>
      <c r="J21" s="255"/>
      <c r="K21" s="255"/>
      <c r="L21" s="255"/>
      <c r="M21" s="255"/>
      <c r="N21" s="255"/>
      <c r="O21" s="255"/>
      <c r="P21" s="255"/>
      <c r="Q21" s="255"/>
      <c r="R21" s="255"/>
      <c r="S21" s="255"/>
      <c r="T21" s="255"/>
      <c r="U21" s="255"/>
      <c r="V21" s="255"/>
      <c r="W21" s="255"/>
      <c r="X21" s="255"/>
      <c r="Y21" s="255"/>
      <c r="Z21" s="255"/>
      <c r="AA21" s="255"/>
      <c r="AB21" s="255"/>
      <c r="AC21" s="255"/>
      <c r="AD21" s="255"/>
      <c r="AE21" s="255"/>
      <c r="AF21" s="255"/>
      <c r="AG21" s="255"/>
      <c r="AH21" s="255"/>
      <c r="AI21" s="255"/>
      <c r="AJ21" s="255"/>
      <c r="AK21" s="255"/>
      <c r="AL21" s="255"/>
      <c r="AM21" s="255"/>
      <c r="AN21" s="255"/>
      <c r="AO21" s="255"/>
      <c r="AP21" s="255"/>
      <c r="AQ21" s="255"/>
      <c r="AR21" s="255"/>
      <c r="AS21" s="255"/>
      <c r="AT21" s="255"/>
      <c r="AU21" s="255"/>
      <c r="AV21" s="255"/>
      <c r="AW21" s="255"/>
      <c r="AX21" s="255"/>
      <c r="AY21" s="255"/>
      <c r="AZ21" s="255"/>
    </row>
    <row r="22" spans="1:52" x14ac:dyDescent="0.35">
      <c r="A22" s="255"/>
      <c r="B22" s="255"/>
      <c r="C22" s="255"/>
      <c r="D22" s="255"/>
      <c r="E22" s="255"/>
      <c r="F22" s="255"/>
      <c r="G22" s="255"/>
      <c r="H22" s="255"/>
      <c r="I22" s="255"/>
      <c r="J22" s="255"/>
      <c r="K22" s="255"/>
      <c r="L22" s="255"/>
      <c r="M22" s="255"/>
      <c r="N22" s="255"/>
      <c r="O22" s="255"/>
      <c r="P22" s="255"/>
      <c r="Q22" s="255"/>
      <c r="R22" s="255"/>
      <c r="S22" s="255"/>
      <c r="T22" s="255"/>
      <c r="U22" s="255"/>
      <c r="V22" s="255"/>
      <c r="W22" s="255"/>
      <c r="X22" s="255"/>
      <c r="Y22" s="255"/>
      <c r="Z22" s="255"/>
      <c r="AA22" s="255"/>
      <c r="AB22" s="255"/>
      <c r="AC22" s="255"/>
      <c r="AD22" s="255"/>
      <c r="AE22" s="255"/>
      <c r="AF22" s="255"/>
      <c r="AG22" s="255"/>
      <c r="AH22" s="255"/>
      <c r="AI22" s="255"/>
      <c r="AJ22" s="255"/>
      <c r="AK22" s="255"/>
      <c r="AL22" s="255"/>
      <c r="AM22" s="255"/>
      <c r="AN22" s="255"/>
      <c r="AO22" s="255"/>
      <c r="AP22" s="255"/>
      <c r="AQ22" s="255"/>
      <c r="AR22" s="255"/>
      <c r="AS22" s="255"/>
      <c r="AT22" s="255"/>
      <c r="AU22" s="255"/>
      <c r="AV22" s="255"/>
      <c r="AW22" s="255"/>
      <c r="AX22" s="255"/>
      <c r="AY22" s="255"/>
      <c r="AZ22" s="255"/>
    </row>
    <row r="23" spans="1:52" x14ac:dyDescent="0.35">
      <c r="A23" s="255"/>
      <c r="B23" s="255"/>
      <c r="C23" s="255"/>
      <c r="D23" s="255"/>
      <c r="E23" s="255"/>
      <c r="F23" s="255"/>
      <c r="G23" s="255"/>
      <c r="H23" s="255"/>
      <c r="I23" s="255"/>
      <c r="J23" s="255"/>
      <c r="K23" s="255"/>
      <c r="L23" s="255"/>
      <c r="M23" s="255"/>
      <c r="N23" s="255"/>
      <c r="O23" s="255"/>
      <c r="P23" s="255"/>
      <c r="Q23" s="255"/>
      <c r="R23" s="255"/>
      <c r="S23" s="255"/>
      <c r="T23" s="255"/>
      <c r="U23" s="255"/>
      <c r="V23" s="255"/>
      <c r="W23" s="255"/>
      <c r="X23" s="255"/>
      <c r="Y23" s="255"/>
      <c r="Z23" s="255"/>
      <c r="AA23" s="255"/>
      <c r="AB23" s="255"/>
      <c r="AC23" s="255"/>
      <c r="AD23" s="255"/>
      <c r="AE23" s="255"/>
      <c r="AF23" s="255"/>
      <c r="AG23" s="255"/>
      <c r="AH23" s="255"/>
      <c r="AI23" s="255"/>
      <c r="AJ23" s="255"/>
      <c r="AK23" s="255"/>
      <c r="AL23" s="255"/>
      <c r="AM23" s="255"/>
      <c r="AN23" s="255"/>
      <c r="AO23" s="255"/>
      <c r="AP23" s="255"/>
      <c r="AQ23" s="255"/>
      <c r="AR23" s="255"/>
      <c r="AS23" s="255"/>
      <c r="AT23" s="255"/>
      <c r="AU23" s="255"/>
      <c r="AV23" s="255"/>
      <c r="AW23" s="255"/>
      <c r="AX23" s="255"/>
      <c r="AY23" s="255"/>
      <c r="AZ23" s="255"/>
    </row>
    <row r="24" spans="1:52" x14ac:dyDescent="0.35">
      <c r="A24" s="255"/>
      <c r="B24" s="255"/>
      <c r="C24" s="255"/>
      <c r="D24" s="255"/>
      <c r="E24" s="255"/>
      <c r="F24" s="255"/>
      <c r="G24" s="255"/>
      <c r="H24" s="255"/>
      <c r="I24" s="255"/>
      <c r="J24" s="255"/>
      <c r="K24" s="255"/>
      <c r="L24" s="255"/>
      <c r="M24" s="255"/>
      <c r="N24" s="255"/>
      <c r="O24" s="255"/>
      <c r="P24" s="255"/>
      <c r="Q24" s="255"/>
      <c r="R24" s="255"/>
      <c r="S24" s="255"/>
      <c r="T24" s="255"/>
      <c r="U24" s="255"/>
      <c r="V24" s="255"/>
      <c r="W24" s="255"/>
      <c r="X24" s="255"/>
      <c r="Y24" s="255"/>
      <c r="Z24" s="255"/>
      <c r="AA24" s="255"/>
      <c r="AB24" s="255"/>
      <c r="AC24" s="255"/>
      <c r="AD24" s="255"/>
      <c r="AE24" s="255"/>
      <c r="AF24" s="255"/>
      <c r="AG24" s="255"/>
      <c r="AH24" s="255"/>
      <c r="AI24" s="255"/>
      <c r="AJ24" s="255"/>
      <c r="AK24" s="255"/>
      <c r="AL24" s="255"/>
      <c r="AM24" s="255"/>
      <c r="AN24" s="255"/>
      <c r="AO24" s="255"/>
      <c r="AP24" s="255"/>
      <c r="AQ24" s="255"/>
      <c r="AR24" s="255"/>
      <c r="AS24" s="255"/>
      <c r="AT24" s="255"/>
      <c r="AU24" s="255"/>
      <c r="AV24" s="255"/>
      <c r="AW24" s="255"/>
      <c r="AX24" s="255"/>
      <c r="AY24" s="255"/>
      <c r="AZ24" s="255"/>
    </row>
    <row r="25" spans="1:52" x14ac:dyDescent="0.35">
      <c r="A25" s="255"/>
      <c r="B25" s="255"/>
      <c r="C25" s="255"/>
      <c r="D25" s="255"/>
      <c r="E25" s="255"/>
      <c r="F25" s="255"/>
      <c r="G25" s="255"/>
      <c r="H25" s="255"/>
      <c r="I25" s="255"/>
      <c r="J25" s="255"/>
      <c r="K25" s="255"/>
      <c r="L25" s="255"/>
      <c r="M25" s="255"/>
      <c r="N25" s="255"/>
      <c r="O25" s="255"/>
      <c r="P25" s="255"/>
      <c r="Q25" s="255"/>
      <c r="R25" s="255"/>
      <c r="S25" s="255"/>
      <c r="T25" s="255"/>
      <c r="U25" s="255"/>
      <c r="V25" s="255"/>
      <c r="W25" s="255"/>
      <c r="X25" s="255"/>
      <c r="Y25" s="255"/>
      <c r="Z25" s="255"/>
      <c r="AA25" s="255"/>
      <c r="AB25" s="255"/>
      <c r="AC25" s="255"/>
      <c r="AD25" s="255"/>
      <c r="AE25" s="255"/>
      <c r="AF25" s="255"/>
      <c r="AG25" s="255"/>
      <c r="AH25" s="255"/>
      <c r="AI25" s="255"/>
      <c r="AJ25" s="255"/>
      <c r="AK25" s="255"/>
      <c r="AL25" s="255"/>
      <c r="AM25" s="255"/>
      <c r="AN25" s="255"/>
      <c r="AO25" s="255"/>
      <c r="AP25" s="255"/>
      <c r="AQ25" s="255"/>
      <c r="AR25" s="255"/>
      <c r="AS25" s="255"/>
      <c r="AT25" s="255"/>
      <c r="AU25" s="255"/>
      <c r="AV25" s="255"/>
      <c r="AW25" s="255"/>
      <c r="AX25" s="255"/>
      <c r="AY25" s="255"/>
      <c r="AZ25" s="255"/>
    </row>
    <row r="26" spans="1:52" x14ac:dyDescent="0.35">
      <c r="A26" s="255"/>
      <c r="B26" s="255"/>
      <c r="C26" s="255"/>
      <c r="D26" s="255"/>
      <c r="E26" s="255"/>
      <c r="F26" s="255"/>
      <c r="G26" s="255"/>
      <c r="H26" s="255"/>
      <c r="I26" s="255"/>
      <c r="J26" s="255"/>
      <c r="K26" s="255"/>
      <c r="L26" s="255"/>
      <c r="M26" s="255"/>
      <c r="N26" s="255"/>
      <c r="O26" s="255"/>
      <c r="P26" s="255"/>
      <c r="Q26" s="255"/>
      <c r="R26" s="255"/>
      <c r="S26" s="255"/>
      <c r="T26" s="255"/>
      <c r="U26" s="255"/>
      <c r="V26" s="255"/>
      <c r="W26" s="255"/>
      <c r="X26" s="255"/>
      <c r="Y26" s="255"/>
      <c r="Z26" s="255"/>
      <c r="AA26" s="255"/>
      <c r="AB26" s="255"/>
      <c r="AC26" s="255"/>
      <c r="AD26" s="255"/>
      <c r="AE26" s="255"/>
      <c r="AF26" s="255"/>
      <c r="AG26" s="255"/>
      <c r="AH26" s="255"/>
      <c r="AI26" s="255"/>
      <c r="AJ26" s="255"/>
      <c r="AK26" s="255"/>
      <c r="AL26" s="255"/>
      <c r="AM26" s="255"/>
      <c r="AN26" s="255"/>
      <c r="AO26" s="255"/>
      <c r="AP26" s="255"/>
      <c r="AQ26" s="255"/>
      <c r="AR26" s="255"/>
      <c r="AS26" s="255"/>
      <c r="AT26" s="255"/>
      <c r="AU26" s="255"/>
      <c r="AV26" s="255"/>
      <c r="AW26" s="255"/>
      <c r="AX26" s="255"/>
      <c r="AY26" s="255"/>
      <c r="AZ26" s="255"/>
    </row>
    <row r="27" spans="1:52" x14ac:dyDescent="0.35">
      <c r="A27" s="255"/>
      <c r="B27" s="255"/>
      <c r="C27" s="255"/>
      <c r="D27" s="255"/>
      <c r="E27" s="255"/>
      <c r="F27" s="255"/>
      <c r="G27" s="255"/>
      <c r="H27" s="255"/>
      <c r="I27" s="255"/>
      <c r="J27" s="255"/>
      <c r="K27" s="255"/>
      <c r="L27" s="255"/>
      <c r="M27" s="255"/>
      <c r="N27" s="255"/>
      <c r="O27" s="255"/>
      <c r="P27" s="255"/>
      <c r="Q27" s="255"/>
      <c r="R27" s="255"/>
      <c r="S27" s="255"/>
      <c r="T27" s="255"/>
      <c r="U27" s="255"/>
      <c r="V27" s="255"/>
      <c r="W27" s="255"/>
      <c r="X27" s="255"/>
      <c r="Y27" s="255"/>
      <c r="Z27" s="255"/>
      <c r="AA27" s="255"/>
      <c r="AB27" s="255"/>
      <c r="AC27" s="255"/>
      <c r="AD27" s="255"/>
      <c r="AE27" s="255"/>
      <c r="AF27" s="255"/>
      <c r="AG27" s="255"/>
      <c r="AH27" s="255"/>
      <c r="AI27" s="255"/>
      <c r="AJ27" s="255"/>
      <c r="AK27" s="255"/>
      <c r="AL27" s="255"/>
      <c r="AM27" s="255"/>
      <c r="AN27" s="255"/>
      <c r="AO27" s="255"/>
      <c r="AP27" s="255"/>
      <c r="AQ27" s="255"/>
      <c r="AR27" s="255"/>
      <c r="AS27" s="255"/>
      <c r="AT27" s="255"/>
      <c r="AU27" s="255"/>
      <c r="AV27" s="255"/>
      <c r="AW27" s="255"/>
      <c r="AX27" s="255"/>
      <c r="AY27" s="255"/>
      <c r="AZ27" s="255"/>
    </row>
    <row r="28" spans="1:52" x14ac:dyDescent="0.35">
      <c r="A28" s="255"/>
      <c r="B28" s="255"/>
      <c r="C28" s="255"/>
      <c r="D28" s="255"/>
      <c r="E28" s="255"/>
      <c r="F28" s="255"/>
      <c r="G28" s="255"/>
      <c r="H28" s="255"/>
      <c r="I28" s="255"/>
      <c r="J28" s="255"/>
      <c r="K28" s="255"/>
      <c r="L28" s="255"/>
      <c r="M28" s="255"/>
      <c r="N28" s="255"/>
      <c r="O28" s="255"/>
      <c r="P28" s="255"/>
      <c r="Q28" s="255"/>
      <c r="R28" s="255"/>
      <c r="S28" s="255"/>
      <c r="T28" s="255"/>
      <c r="U28" s="255"/>
      <c r="V28" s="255"/>
      <c r="W28" s="255"/>
      <c r="X28" s="255"/>
      <c r="Y28" s="255"/>
      <c r="Z28" s="255"/>
      <c r="AA28" s="255"/>
      <c r="AB28" s="255"/>
      <c r="AC28" s="255"/>
      <c r="AD28" s="255"/>
      <c r="AE28" s="255"/>
      <c r="AF28" s="255"/>
      <c r="AG28" s="255"/>
      <c r="AH28" s="255"/>
      <c r="AI28" s="255"/>
      <c r="AJ28" s="255"/>
      <c r="AK28" s="255"/>
      <c r="AL28" s="255"/>
      <c r="AM28" s="255"/>
      <c r="AN28" s="255"/>
      <c r="AO28" s="255"/>
      <c r="AP28" s="255"/>
      <c r="AQ28" s="255"/>
      <c r="AR28" s="255"/>
      <c r="AS28" s="255"/>
      <c r="AT28" s="255"/>
      <c r="AU28" s="255"/>
      <c r="AV28" s="255"/>
      <c r="AW28" s="255"/>
      <c r="AX28" s="255"/>
      <c r="AY28" s="255"/>
      <c r="AZ28" s="255"/>
    </row>
    <row r="29" spans="1:52" x14ac:dyDescent="0.35">
      <c r="A29" s="255"/>
      <c r="B29" s="255"/>
      <c r="C29" s="255"/>
      <c r="D29" s="255"/>
      <c r="E29" s="255"/>
      <c r="F29" s="255"/>
      <c r="G29" s="255"/>
      <c r="H29" s="255"/>
      <c r="I29" s="255"/>
      <c r="J29" s="255"/>
      <c r="K29" s="255"/>
      <c r="L29" s="255"/>
      <c r="M29" s="255"/>
      <c r="N29" s="255"/>
      <c r="O29" s="255"/>
      <c r="P29" s="255"/>
      <c r="Q29" s="255"/>
      <c r="R29" s="255"/>
      <c r="S29" s="255"/>
      <c r="T29" s="255"/>
      <c r="U29" s="255"/>
      <c r="V29" s="255"/>
      <c r="W29" s="255"/>
      <c r="X29" s="255"/>
      <c r="Y29" s="255"/>
      <c r="Z29" s="255"/>
      <c r="AA29" s="255"/>
      <c r="AB29" s="255"/>
      <c r="AC29" s="255"/>
      <c r="AD29" s="255"/>
      <c r="AE29" s="255"/>
      <c r="AF29" s="255"/>
      <c r="AG29" s="255"/>
      <c r="AH29" s="255"/>
      <c r="AI29" s="255"/>
      <c r="AJ29" s="255"/>
      <c r="AK29" s="255"/>
      <c r="AL29" s="255"/>
      <c r="AM29" s="255"/>
      <c r="AN29" s="255"/>
      <c r="AO29" s="255"/>
      <c r="AP29" s="255"/>
      <c r="AQ29" s="255"/>
      <c r="AR29" s="255"/>
      <c r="AS29" s="255"/>
      <c r="AT29" s="255"/>
      <c r="AU29" s="255"/>
      <c r="AV29" s="255"/>
      <c r="AW29" s="255"/>
      <c r="AX29" s="255"/>
      <c r="AY29" s="255"/>
      <c r="AZ29" s="255"/>
    </row>
    <row r="30" spans="1:52" x14ac:dyDescent="0.35">
      <c r="A30" s="255"/>
      <c r="B30" s="255"/>
      <c r="C30" s="255"/>
      <c r="D30" s="255"/>
      <c r="E30" s="255"/>
      <c r="F30" s="255"/>
      <c r="G30" s="255"/>
      <c r="H30" s="255"/>
      <c r="I30" s="255"/>
      <c r="J30" s="255"/>
      <c r="K30" s="255"/>
      <c r="L30" s="255"/>
      <c r="M30" s="255"/>
      <c r="N30" s="255"/>
      <c r="O30" s="255"/>
      <c r="P30" s="255"/>
      <c r="Q30" s="255"/>
      <c r="R30" s="255"/>
      <c r="S30" s="255"/>
      <c r="T30" s="255"/>
      <c r="U30" s="255"/>
      <c r="V30" s="255"/>
      <c r="W30" s="255"/>
      <c r="X30" s="255"/>
      <c r="Y30" s="255"/>
      <c r="Z30" s="255"/>
      <c r="AA30" s="255"/>
      <c r="AB30" s="255"/>
      <c r="AC30" s="255"/>
      <c r="AD30" s="255"/>
      <c r="AE30" s="255"/>
      <c r="AF30" s="255"/>
      <c r="AG30" s="255"/>
      <c r="AH30" s="255"/>
      <c r="AI30" s="255"/>
      <c r="AJ30" s="255"/>
      <c r="AK30" s="255"/>
      <c r="AL30" s="255"/>
      <c r="AM30" s="255"/>
      <c r="AN30" s="255"/>
      <c r="AO30" s="255"/>
      <c r="AP30" s="255"/>
      <c r="AQ30" s="255"/>
      <c r="AR30" s="255"/>
      <c r="AS30" s="255"/>
      <c r="AT30" s="255"/>
      <c r="AU30" s="255"/>
      <c r="AV30" s="255"/>
      <c r="AW30" s="255"/>
      <c r="AX30" s="255"/>
      <c r="AY30" s="255"/>
      <c r="AZ30" s="255"/>
    </row>
    <row r="31" spans="1:52" x14ac:dyDescent="0.35">
      <c r="A31" s="255"/>
      <c r="B31" s="255"/>
      <c r="C31" s="255"/>
      <c r="D31" s="255"/>
      <c r="E31" s="255"/>
      <c r="F31" s="255"/>
      <c r="G31" s="255"/>
      <c r="H31" s="255"/>
      <c r="I31" s="255"/>
      <c r="J31" s="255"/>
      <c r="K31" s="255"/>
      <c r="L31" s="255"/>
      <c r="M31" s="255"/>
      <c r="N31" s="255"/>
      <c r="O31" s="255"/>
      <c r="P31" s="255"/>
      <c r="Q31" s="255"/>
      <c r="R31" s="255"/>
      <c r="S31" s="255"/>
      <c r="T31" s="255"/>
      <c r="U31" s="255"/>
      <c r="V31" s="255"/>
      <c r="W31" s="255"/>
      <c r="X31" s="255"/>
      <c r="Y31" s="255"/>
      <c r="Z31" s="255"/>
      <c r="AA31" s="255"/>
      <c r="AB31" s="255"/>
      <c r="AC31" s="255"/>
      <c r="AD31" s="255"/>
      <c r="AE31" s="255"/>
      <c r="AF31" s="255"/>
      <c r="AG31" s="255"/>
      <c r="AH31" s="255"/>
      <c r="AI31" s="255"/>
      <c r="AJ31" s="255"/>
      <c r="AK31" s="255"/>
      <c r="AL31" s="255"/>
      <c r="AM31" s="255"/>
      <c r="AN31" s="255"/>
      <c r="AO31" s="255"/>
      <c r="AP31" s="255"/>
      <c r="AQ31" s="255"/>
      <c r="AR31" s="255"/>
      <c r="AS31" s="255"/>
      <c r="AT31" s="255"/>
      <c r="AU31" s="255"/>
      <c r="AV31" s="255"/>
      <c r="AW31" s="255"/>
      <c r="AX31" s="255"/>
      <c r="AY31" s="255"/>
      <c r="AZ31" s="255"/>
    </row>
    <row r="32" spans="1:52" x14ac:dyDescent="0.35">
      <c r="A32" s="255"/>
      <c r="B32" s="255"/>
      <c r="C32" s="255"/>
      <c r="D32" s="255"/>
      <c r="E32" s="255"/>
      <c r="F32" s="255"/>
      <c r="G32" s="255"/>
      <c r="H32" s="255"/>
      <c r="I32" s="255"/>
      <c r="J32" s="255"/>
      <c r="K32" s="255"/>
      <c r="L32" s="255"/>
      <c r="M32" s="255"/>
      <c r="N32" s="255"/>
      <c r="O32" s="255"/>
      <c r="P32" s="255"/>
      <c r="Q32" s="255"/>
      <c r="R32" s="255"/>
      <c r="S32" s="255"/>
      <c r="T32" s="255"/>
      <c r="U32" s="255"/>
      <c r="V32" s="255"/>
      <c r="W32" s="255"/>
      <c r="X32" s="255"/>
      <c r="Y32" s="255"/>
      <c r="Z32" s="255"/>
      <c r="AA32" s="255"/>
      <c r="AB32" s="255"/>
      <c r="AC32" s="255"/>
      <c r="AD32" s="255"/>
      <c r="AE32" s="255"/>
      <c r="AF32" s="255"/>
      <c r="AG32" s="255"/>
      <c r="AH32" s="255"/>
      <c r="AI32" s="255"/>
      <c r="AJ32" s="255"/>
      <c r="AK32" s="255"/>
      <c r="AL32" s="255"/>
      <c r="AM32" s="255"/>
      <c r="AN32" s="255"/>
      <c r="AO32" s="255"/>
      <c r="AP32" s="255"/>
      <c r="AQ32" s="255"/>
      <c r="AR32" s="255"/>
      <c r="AS32" s="255"/>
      <c r="AT32" s="255"/>
      <c r="AU32" s="255"/>
      <c r="AV32" s="255"/>
      <c r="AW32" s="255"/>
      <c r="AX32" s="255"/>
      <c r="AY32" s="255"/>
      <c r="AZ32" s="255"/>
    </row>
    <row r="33" spans="1:52" x14ac:dyDescent="0.35">
      <c r="A33" s="255"/>
      <c r="B33" s="255"/>
      <c r="C33" s="255"/>
      <c r="D33" s="255"/>
      <c r="E33" s="255"/>
      <c r="F33" s="255"/>
      <c r="G33" s="255"/>
      <c r="H33" s="255"/>
      <c r="I33" s="255"/>
      <c r="J33" s="255"/>
      <c r="K33" s="255"/>
      <c r="L33" s="255"/>
      <c r="M33" s="255"/>
      <c r="N33" s="255"/>
      <c r="O33" s="255"/>
      <c r="P33" s="255"/>
      <c r="Q33" s="255"/>
      <c r="R33" s="255"/>
      <c r="S33" s="255"/>
      <c r="T33" s="255"/>
      <c r="U33" s="255"/>
      <c r="V33" s="255"/>
      <c r="W33" s="255"/>
      <c r="X33" s="255"/>
      <c r="Y33" s="255"/>
      <c r="Z33" s="255"/>
      <c r="AA33" s="255"/>
      <c r="AB33" s="255"/>
      <c r="AC33" s="255"/>
      <c r="AD33" s="255"/>
      <c r="AE33" s="255"/>
      <c r="AF33" s="255"/>
      <c r="AG33" s="255"/>
      <c r="AH33" s="255"/>
      <c r="AI33" s="255"/>
      <c r="AJ33" s="255"/>
      <c r="AK33" s="255"/>
      <c r="AL33" s="255"/>
      <c r="AM33" s="255"/>
      <c r="AN33" s="255"/>
      <c r="AO33" s="255"/>
      <c r="AP33" s="255"/>
      <c r="AQ33" s="255"/>
      <c r="AR33" s="255"/>
      <c r="AS33" s="255"/>
      <c r="AT33" s="255"/>
      <c r="AU33" s="255"/>
      <c r="AV33" s="255"/>
      <c r="AW33" s="255"/>
      <c r="AX33" s="255"/>
      <c r="AY33" s="255"/>
      <c r="AZ33" s="255"/>
    </row>
    <row r="34" spans="1:52" x14ac:dyDescent="0.35">
      <c r="A34" s="255"/>
      <c r="B34" s="255"/>
      <c r="C34" s="255"/>
      <c r="D34" s="255"/>
      <c r="E34" s="255"/>
      <c r="F34" s="255"/>
      <c r="G34" s="255"/>
      <c r="H34" s="255"/>
      <c r="I34" s="255"/>
      <c r="J34" s="255"/>
      <c r="K34" s="255"/>
      <c r="L34" s="255"/>
      <c r="M34" s="255"/>
      <c r="N34" s="255"/>
      <c r="O34" s="255"/>
      <c r="P34" s="255"/>
      <c r="Q34" s="255"/>
      <c r="R34" s="255"/>
      <c r="S34" s="255"/>
      <c r="T34" s="255"/>
      <c r="U34" s="255"/>
      <c r="V34" s="255"/>
      <c r="W34" s="255"/>
      <c r="X34" s="255"/>
      <c r="Y34" s="255"/>
      <c r="Z34" s="255"/>
      <c r="AA34" s="255"/>
      <c r="AB34" s="255"/>
      <c r="AC34" s="255"/>
      <c r="AD34" s="255"/>
      <c r="AE34" s="255"/>
      <c r="AF34" s="255"/>
      <c r="AG34" s="255"/>
      <c r="AH34" s="255"/>
      <c r="AI34" s="255"/>
      <c r="AJ34" s="255"/>
      <c r="AK34" s="255"/>
      <c r="AL34" s="255"/>
      <c r="AM34" s="255"/>
      <c r="AN34" s="255"/>
      <c r="AO34" s="255"/>
      <c r="AP34" s="255"/>
      <c r="AQ34" s="255"/>
      <c r="AR34" s="255"/>
      <c r="AS34" s="255"/>
      <c r="AT34" s="255"/>
      <c r="AU34" s="255"/>
      <c r="AV34" s="255"/>
      <c r="AW34" s="255"/>
      <c r="AX34" s="255"/>
      <c r="AY34" s="255"/>
      <c r="AZ34" s="255"/>
    </row>
    <row r="35" spans="1:52" x14ac:dyDescent="0.35">
      <c r="A35" s="255"/>
      <c r="B35" s="255"/>
      <c r="C35" s="255"/>
      <c r="D35" s="255"/>
      <c r="E35" s="255"/>
      <c r="F35" s="255"/>
      <c r="G35" s="255"/>
      <c r="H35" s="255"/>
      <c r="I35" s="255"/>
      <c r="J35" s="255"/>
      <c r="K35" s="255"/>
      <c r="L35" s="255"/>
      <c r="M35" s="255"/>
      <c r="N35" s="255"/>
      <c r="O35" s="255"/>
      <c r="P35" s="255"/>
      <c r="Q35" s="255"/>
      <c r="R35" s="255"/>
      <c r="S35" s="255"/>
      <c r="T35" s="255"/>
      <c r="U35" s="255"/>
      <c r="V35" s="255"/>
      <c r="W35" s="255"/>
      <c r="X35" s="255"/>
      <c r="Y35" s="255"/>
      <c r="Z35" s="255"/>
      <c r="AA35" s="255"/>
      <c r="AB35" s="255"/>
      <c r="AC35" s="255"/>
      <c r="AD35" s="255"/>
      <c r="AE35" s="255"/>
      <c r="AF35" s="255"/>
      <c r="AG35" s="255"/>
      <c r="AH35" s="255"/>
      <c r="AI35" s="255"/>
      <c r="AJ35" s="255"/>
      <c r="AK35" s="255"/>
      <c r="AL35" s="255"/>
      <c r="AM35" s="255"/>
      <c r="AN35" s="255"/>
      <c r="AO35" s="255"/>
      <c r="AP35" s="255"/>
      <c r="AQ35" s="255"/>
      <c r="AR35" s="255"/>
      <c r="AS35" s="255"/>
      <c r="AT35" s="255"/>
      <c r="AU35" s="255"/>
      <c r="AV35" s="255"/>
      <c r="AW35" s="255"/>
      <c r="AX35" s="255"/>
      <c r="AY35" s="255"/>
      <c r="AZ35" s="255"/>
    </row>
    <row r="36" spans="1:52" x14ac:dyDescent="0.35">
      <c r="A36" s="255"/>
      <c r="B36" s="255"/>
      <c r="C36" s="255"/>
      <c r="D36" s="255"/>
      <c r="E36" s="255"/>
      <c r="F36" s="255"/>
      <c r="G36" s="255"/>
      <c r="H36" s="255"/>
      <c r="I36" s="255"/>
      <c r="J36" s="255"/>
      <c r="K36" s="255"/>
      <c r="L36" s="255"/>
      <c r="M36" s="255"/>
      <c r="N36" s="255"/>
      <c r="O36" s="255"/>
      <c r="P36" s="255"/>
      <c r="Q36" s="255"/>
      <c r="R36" s="255"/>
      <c r="S36" s="255"/>
      <c r="T36" s="255"/>
      <c r="U36" s="255"/>
      <c r="V36" s="255"/>
      <c r="W36" s="255"/>
      <c r="X36" s="255"/>
      <c r="Y36" s="255"/>
      <c r="Z36" s="255"/>
      <c r="AA36" s="255"/>
      <c r="AB36" s="255"/>
      <c r="AC36" s="255"/>
      <c r="AD36" s="255"/>
      <c r="AE36" s="255"/>
      <c r="AF36" s="255"/>
      <c r="AG36" s="255"/>
      <c r="AH36" s="255"/>
      <c r="AI36" s="255"/>
      <c r="AJ36" s="255"/>
      <c r="AK36" s="255"/>
      <c r="AL36" s="255"/>
      <c r="AM36" s="255"/>
      <c r="AN36" s="255"/>
      <c r="AO36" s="255"/>
      <c r="AP36" s="255"/>
      <c r="AQ36" s="255"/>
      <c r="AR36" s="255"/>
      <c r="AS36" s="255"/>
      <c r="AT36" s="255"/>
      <c r="AU36" s="255"/>
      <c r="AV36" s="255"/>
      <c r="AW36" s="255"/>
      <c r="AX36" s="255"/>
      <c r="AY36" s="255"/>
      <c r="AZ36" s="255"/>
    </row>
    <row r="37" spans="1:52" x14ac:dyDescent="0.35">
      <c r="A37" s="255"/>
      <c r="B37" s="255"/>
      <c r="C37" s="255"/>
      <c r="D37" s="255"/>
      <c r="E37" s="255"/>
      <c r="F37" s="255"/>
      <c r="G37" s="255"/>
      <c r="H37" s="255"/>
      <c r="I37" s="255"/>
      <c r="J37" s="255"/>
      <c r="K37" s="255"/>
      <c r="L37" s="255"/>
      <c r="M37" s="255"/>
      <c r="N37" s="255"/>
      <c r="O37" s="255"/>
      <c r="P37" s="255"/>
      <c r="Q37" s="255"/>
      <c r="R37" s="255"/>
      <c r="S37" s="255"/>
      <c r="T37" s="255"/>
      <c r="U37" s="255"/>
      <c r="V37" s="255"/>
      <c r="W37" s="255"/>
      <c r="X37" s="255"/>
      <c r="Y37" s="255"/>
      <c r="Z37" s="255"/>
      <c r="AA37" s="255"/>
      <c r="AB37" s="255"/>
      <c r="AC37" s="255"/>
      <c r="AD37" s="255"/>
      <c r="AE37" s="255"/>
      <c r="AF37" s="255"/>
      <c r="AG37" s="255"/>
      <c r="AH37" s="255"/>
      <c r="AI37" s="255"/>
      <c r="AJ37" s="255"/>
      <c r="AK37" s="255"/>
      <c r="AL37" s="255"/>
      <c r="AM37" s="255"/>
      <c r="AN37" s="255"/>
      <c r="AO37" s="255"/>
      <c r="AP37" s="255"/>
      <c r="AQ37" s="255"/>
      <c r="AR37" s="255"/>
      <c r="AS37" s="255"/>
      <c r="AT37" s="255"/>
      <c r="AU37" s="255"/>
      <c r="AV37" s="255"/>
      <c r="AW37" s="255"/>
      <c r="AX37" s="255"/>
      <c r="AY37" s="255"/>
      <c r="AZ37" s="255"/>
    </row>
    <row r="38" spans="1:52" x14ac:dyDescent="0.35">
      <c r="A38" s="255"/>
      <c r="B38" s="255"/>
      <c r="C38" s="255"/>
      <c r="D38" s="255"/>
      <c r="E38" s="255"/>
      <c r="F38" s="255"/>
      <c r="G38" s="255"/>
      <c r="H38" s="255"/>
      <c r="I38" s="255"/>
      <c r="J38" s="255"/>
      <c r="K38" s="255"/>
      <c r="L38" s="255"/>
      <c r="M38" s="255"/>
      <c r="N38" s="255"/>
      <c r="O38" s="255"/>
      <c r="P38" s="255"/>
      <c r="Q38" s="255"/>
      <c r="R38" s="255"/>
      <c r="S38" s="255"/>
      <c r="T38" s="255"/>
      <c r="U38" s="255"/>
      <c r="V38" s="255"/>
      <c r="W38" s="255"/>
      <c r="X38" s="255"/>
      <c r="Y38" s="255"/>
      <c r="Z38" s="255"/>
      <c r="AA38" s="255"/>
      <c r="AB38" s="255"/>
      <c r="AC38" s="255"/>
      <c r="AD38" s="255"/>
      <c r="AE38" s="255"/>
      <c r="AF38" s="255"/>
      <c r="AG38" s="255"/>
      <c r="AH38" s="255"/>
      <c r="AI38" s="255"/>
      <c r="AJ38" s="255"/>
      <c r="AK38" s="255"/>
      <c r="AL38" s="255"/>
      <c r="AM38" s="255"/>
      <c r="AN38" s="255"/>
      <c r="AO38" s="255"/>
      <c r="AP38" s="255"/>
      <c r="AQ38" s="255"/>
      <c r="AR38" s="255"/>
      <c r="AS38" s="255"/>
      <c r="AT38" s="255"/>
      <c r="AU38" s="255"/>
      <c r="AV38" s="255"/>
      <c r="AW38" s="255"/>
      <c r="AX38" s="255"/>
      <c r="AY38" s="255"/>
      <c r="AZ38" s="255"/>
    </row>
    <row r="39" spans="1:52" x14ac:dyDescent="0.35">
      <c r="A39" s="255"/>
      <c r="B39" s="255"/>
      <c r="C39" s="255"/>
      <c r="D39" s="255"/>
      <c r="E39" s="255"/>
      <c r="F39" s="255"/>
      <c r="G39" s="255"/>
      <c r="H39" s="255"/>
      <c r="I39" s="255"/>
      <c r="J39" s="255"/>
      <c r="K39" s="255"/>
      <c r="L39" s="255"/>
      <c r="M39" s="255"/>
      <c r="N39" s="255"/>
      <c r="O39" s="255"/>
      <c r="P39" s="255"/>
      <c r="Q39" s="255"/>
      <c r="R39" s="255"/>
      <c r="S39" s="255"/>
      <c r="T39" s="255"/>
      <c r="U39" s="255"/>
      <c r="V39" s="255"/>
      <c r="W39" s="255"/>
      <c r="X39" s="255"/>
      <c r="Y39" s="255"/>
      <c r="Z39" s="255"/>
      <c r="AA39" s="255"/>
      <c r="AB39" s="255"/>
      <c r="AC39" s="255"/>
      <c r="AD39" s="255"/>
      <c r="AE39" s="255"/>
      <c r="AF39" s="255"/>
      <c r="AG39" s="255"/>
      <c r="AH39" s="255"/>
      <c r="AI39" s="255"/>
      <c r="AJ39" s="255"/>
      <c r="AK39" s="255"/>
      <c r="AL39" s="255"/>
      <c r="AM39" s="255"/>
      <c r="AN39" s="255"/>
      <c r="AO39" s="255"/>
      <c r="AP39" s="255"/>
      <c r="AQ39" s="255"/>
      <c r="AR39" s="255"/>
      <c r="AS39" s="255"/>
      <c r="AT39" s="255"/>
      <c r="AU39" s="255"/>
      <c r="AV39" s="255"/>
      <c r="AW39" s="255"/>
      <c r="AX39" s="255"/>
      <c r="AY39" s="255"/>
      <c r="AZ39" s="255"/>
    </row>
    <row r="40" spans="1:52" x14ac:dyDescent="0.35">
      <c r="A40" s="255"/>
      <c r="B40" s="255"/>
      <c r="C40" s="255"/>
      <c r="D40" s="255"/>
      <c r="E40" s="255"/>
      <c r="F40" s="255"/>
      <c r="G40" s="255"/>
      <c r="H40" s="255"/>
      <c r="I40" s="255"/>
      <c r="J40" s="255"/>
      <c r="K40" s="255"/>
      <c r="L40" s="255"/>
      <c r="M40" s="255"/>
      <c r="N40" s="255"/>
      <c r="O40" s="255"/>
      <c r="P40" s="255"/>
      <c r="Q40" s="255"/>
      <c r="R40" s="255"/>
      <c r="S40" s="255"/>
      <c r="T40" s="255"/>
      <c r="U40" s="255"/>
      <c r="V40" s="255"/>
      <c r="W40" s="255"/>
      <c r="X40" s="255"/>
      <c r="Y40" s="255"/>
      <c r="Z40" s="255"/>
      <c r="AA40" s="255"/>
      <c r="AB40" s="255"/>
      <c r="AC40" s="255"/>
      <c r="AD40" s="255"/>
      <c r="AE40" s="255"/>
      <c r="AF40" s="255"/>
      <c r="AG40" s="255"/>
      <c r="AH40" s="255"/>
      <c r="AI40" s="255"/>
      <c r="AJ40" s="255"/>
      <c r="AK40" s="255"/>
      <c r="AL40" s="255"/>
      <c r="AM40" s="255"/>
      <c r="AN40" s="255"/>
      <c r="AO40" s="255"/>
      <c r="AP40" s="255"/>
      <c r="AQ40" s="255"/>
      <c r="AR40" s="255"/>
      <c r="AS40" s="255"/>
      <c r="AT40" s="255"/>
      <c r="AU40" s="255"/>
      <c r="AV40" s="255"/>
      <c r="AW40" s="255"/>
      <c r="AX40" s="255"/>
      <c r="AY40" s="255"/>
      <c r="AZ40" s="255"/>
    </row>
    <row r="41" spans="1:52" x14ac:dyDescent="0.35">
      <c r="A41" s="255"/>
      <c r="B41" s="255"/>
      <c r="C41" s="255"/>
      <c r="D41" s="255"/>
      <c r="E41" s="255"/>
      <c r="F41" s="255"/>
      <c r="G41" s="255"/>
      <c r="H41" s="255"/>
      <c r="I41" s="255"/>
      <c r="J41" s="255"/>
      <c r="K41" s="255"/>
      <c r="L41" s="255"/>
      <c r="M41" s="255"/>
      <c r="N41" s="255"/>
      <c r="O41" s="255"/>
      <c r="P41" s="255"/>
      <c r="Q41" s="255"/>
      <c r="R41" s="255"/>
      <c r="S41" s="255"/>
      <c r="T41" s="255"/>
      <c r="U41" s="255"/>
      <c r="V41" s="255"/>
      <c r="W41" s="255"/>
      <c r="X41" s="255"/>
      <c r="Y41" s="255"/>
      <c r="Z41" s="255"/>
      <c r="AA41" s="255"/>
      <c r="AB41" s="255"/>
      <c r="AC41" s="255"/>
      <c r="AD41" s="255"/>
      <c r="AE41" s="255"/>
      <c r="AF41" s="255"/>
      <c r="AG41" s="255"/>
      <c r="AH41" s="255"/>
      <c r="AI41" s="255"/>
      <c r="AJ41" s="255"/>
      <c r="AK41" s="255"/>
      <c r="AL41" s="255"/>
      <c r="AM41" s="255"/>
      <c r="AN41" s="255"/>
      <c r="AO41" s="255"/>
      <c r="AP41" s="255"/>
      <c r="AQ41" s="255"/>
      <c r="AR41" s="255"/>
      <c r="AS41" s="255"/>
      <c r="AT41" s="255"/>
      <c r="AU41" s="255"/>
      <c r="AV41" s="255"/>
      <c r="AW41" s="255"/>
      <c r="AX41" s="255"/>
      <c r="AY41" s="255"/>
      <c r="AZ41" s="255"/>
    </row>
    <row r="42" spans="1:52" x14ac:dyDescent="0.35">
      <c r="A42" s="255"/>
      <c r="B42" s="255"/>
      <c r="C42" s="255"/>
      <c r="D42" s="255"/>
      <c r="E42" s="255"/>
      <c r="F42" s="255"/>
      <c r="G42" s="255"/>
      <c r="H42" s="255"/>
      <c r="I42" s="255"/>
      <c r="J42" s="255"/>
      <c r="K42" s="255"/>
      <c r="L42" s="255"/>
      <c r="M42" s="255"/>
      <c r="N42" s="255"/>
      <c r="O42" s="255"/>
      <c r="P42" s="255"/>
      <c r="Q42" s="255"/>
      <c r="R42" s="255"/>
      <c r="S42" s="255"/>
      <c r="T42" s="255"/>
      <c r="U42" s="255"/>
      <c r="V42" s="255"/>
      <c r="W42" s="255"/>
      <c r="X42" s="255"/>
      <c r="Y42" s="255"/>
      <c r="Z42" s="255"/>
      <c r="AA42" s="255"/>
      <c r="AB42" s="255"/>
      <c r="AC42" s="255"/>
      <c r="AD42" s="255"/>
      <c r="AE42" s="255"/>
      <c r="AF42" s="255"/>
      <c r="AG42" s="255"/>
      <c r="AH42" s="255"/>
      <c r="AI42" s="255"/>
      <c r="AJ42" s="255"/>
      <c r="AK42" s="255"/>
      <c r="AL42" s="255"/>
      <c r="AM42" s="255"/>
      <c r="AN42" s="255"/>
      <c r="AO42" s="255"/>
      <c r="AP42" s="255"/>
      <c r="AQ42" s="255"/>
      <c r="AR42" s="255"/>
      <c r="AS42" s="255"/>
      <c r="AT42" s="255"/>
      <c r="AU42" s="255"/>
      <c r="AV42" s="255"/>
      <c r="AW42" s="255"/>
      <c r="AX42" s="255"/>
      <c r="AY42" s="255"/>
      <c r="AZ42" s="255"/>
    </row>
    <row r="43" spans="1:52" x14ac:dyDescent="0.35">
      <c r="A43" s="255"/>
      <c r="B43" s="255"/>
      <c r="C43" s="255"/>
      <c r="D43" s="255"/>
      <c r="E43" s="255"/>
      <c r="F43" s="255"/>
      <c r="G43" s="255"/>
      <c r="H43" s="255"/>
      <c r="I43" s="255"/>
      <c r="J43" s="255"/>
      <c r="K43" s="255"/>
      <c r="L43" s="255"/>
      <c r="M43" s="255"/>
      <c r="N43" s="255"/>
      <c r="O43" s="255"/>
      <c r="P43" s="255"/>
      <c r="Q43" s="255"/>
      <c r="R43" s="255"/>
      <c r="S43" s="255"/>
      <c r="T43" s="255"/>
      <c r="U43" s="255"/>
      <c r="V43" s="255"/>
      <c r="W43" s="255"/>
      <c r="X43" s="255"/>
      <c r="Y43" s="255"/>
      <c r="Z43" s="255"/>
      <c r="AA43" s="255"/>
      <c r="AB43" s="255"/>
      <c r="AC43" s="255"/>
      <c r="AD43" s="255"/>
      <c r="AE43" s="255"/>
      <c r="AF43" s="255"/>
      <c r="AG43" s="255"/>
      <c r="AH43" s="255"/>
      <c r="AI43" s="255"/>
      <c r="AJ43" s="255"/>
      <c r="AK43" s="255"/>
      <c r="AL43" s="255"/>
      <c r="AM43" s="255"/>
      <c r="AN43" s="255"/>
      <c r="AO43" s="255"/>
      <c r="AP43" s="255"/>
      <c r="AQ43" s="255"/>
      <c r="AR43" s="255"/>
      <c r="AS43" s="255"/>
      <c r="AT43" s="255"/>
      <c r="AU43" s="255"/>
      <c r="AV43" s="255"/>
      <c r="AW43" s="255"/>
      <c r="AX43" s="255"/>
      <c r="AY43" s="255"/>
      <c r="AZ43" s="255"/>
    </row>
    <row r="44" spans="1:52" x14ac:dyDescent="0.35">
      <c r="A44" s="255"/>
      <c r="B44" s="255"/>
      <c r="C44" s="255"/>
      <c r="D44" s="255"/>
      <c r="E44" s="255"/>
      <c r="F44" s="255"/>
      <c r="G44" s="255"/>
      <c r="H44" s="255"/>
      <c r="I44" s="255"/>
      <c r="J44" s="255"/>
      <c r="K44" s="255"/>
      <c r="L44" s="255"/>
      <c r="M44" s="255"/>
      <c r="N44" s="255"/>
      <c r="O44" s="255"/>
      <c r="P44" s="255"/>
      <c r="Q44" s="255"/>
      <c r="R44" s="255"/>
      <c r="S44" s="255"/>
      <c r="T44" s="255"/>
      <c r="U44" s="255"/>
      <c r="V44" s="255"/>
      <c r="W44" s="255"/>
      <c r="X44" s="255"/>
      <c r="Y44" s="255"/>
      <c r="Z44" s="255"/>
      <c r="AA44" s="255"/>
      <c r="AB44" s="255"/>
      <c r="AC44" s="255"/>
      <c r="AD44" s="255"/>
      <c r="AE44" s="255"/>
      <c r="AF44" s="255"/>
      <c r="AG44" s="255"/>
      <c r="AH44" s="255"/>
      <c r="AI44" s="255"/>
      <c r="AJ44" s="255"/>
      <c r="AK44" s="255"/>
      <c r="AL44" s="255"/>
      <c r="AM44" s="255"/>
      <c r="AN44" s="255"/>
      <c r="AO44" s="255"/>
      <c r="AP44" s="255"/>
      <c r="AQ44" s="255"/>
      <c r="AR44" s="255"/>
      <c r="AS44" s="255"/>
      <c r="AT44" s="255"/>
      <c r="AU44" s="255"/>
      <c r="AV44" s="255"/>
      <c r="AW44" s="255"/>
      <c r="AX44" s="255"/>
      <c r="AY44" s="255"/>
      <c r="AZ44" s="255"/>
    </row>
    <row r="45" spans="1:52" x14ac:dyDescent="0.35">
      <c r="A45" s="255"/>
      <c r="B45" s="255"/>
      <c r="C45" s="255"/>
      <c r="D45" s="255"/>
      <c r="E45" s="255"/>
      <c r="F45" s="255"/>
      <c r="G45" s="255"/>
      <c r="H45" s="255"/>
      <c r="I45" s="255"/>
      <c r="J45" s="255"/>
      <c r="K45" s="255"/>
      <c r="L45" s="255"/>
      <c r="M45" s="255"/>
      <c r="N45" s="255"/>
      <c r="O45" s="255"/>
      <c r="P45" s="255"/>
      <c r="Q45" s="255"/>
      <c r="R45" s="255"/>
      <c r="S45" s="255"/>
      <c r="T45" s="255"/>
      <c r="U45" s="255"/>
      <c r="V45" s="255"/>
      <c r="W45" s="255"/>
      <c r="X45" s="255"/>
      <c r="Y45" s="255"/>
      <c r="Z45" s="255"/>
      <c r="AA45" s="255"/>
      <c r="AB45" s="255"/>
      <c r="AC45" s="255"/>
      <c r="AD45" s="255"/>
      <c r="AE45" s="255"/>
      <c r="AF45" s="255"/>
      <c r="AG45" s="255"/>
      <c r="AH45" s="255"/>
      <c r="AI45" s="255"/>
      <c r="AJ45" s="255"/>
      <c r="AK45" s="255"/>
      <c r="AL45" s="255"/>
      <c r="AM45" s="255"/>
      <c r="AN45" s="255"/>
      <c r="AO45" s="255"/>
      <c r="AP45" s="255"/>
      <c r="AQ45" s="255"/>
      <c r="AR45" s="255"/>
      <c r="AS45" s="255"/>
      <c r="AT45" s="255"/>
      <c r="AU45" s="255"/>
      <c r="AV45" s="255"/>
      <c r="AW45" s="255"/>
      <c r="AX45" s="255"/>
      <c r="AY45" s="255"/>
      <c r="AZ45" s="255"/>
    </row>
    <row r="46" spans="1:52" x14ac:dyDescent="0.35">
      <c r="A46" s="255"/>
      <c r="B46" s="255"/>
      <c r="C46" s="255"/>
      <c r="D46" s="255"/>
      <c r="E46" s="255"/>
      <c r="F46" s="255"/>
      <c r="G46" s="255"/>
      <c r="H46" s="255"/>
      <c r="I46" s="255"/>
      <c r="J46" s="255"/>
      <c r="K46" s="255"/>
      <c r="L46" s="255"/>
      <c r="M46" s="255"/>
      <c r="N46" s="255"/>
      <c r="O46" s="255"/>
      <c r="P46" s="255"/>
      <c r="Q46" s="255"/>
      <c r="R46" s="255"/>
      <c r="S46" s="255"/>
      <c r="T46" s="255"/>
      <c r="U46" s="255"/>
      <c r="V46" s="255"/>
      <c r="W46" s="255"/>
      <c r="X46" s="255"/>
      <c r="Y46" s="255"/>
      <c r="Z46" s="255"/>
      <c r="AA46" s="255"/>
      <c r="AB46" s="255"/>
      <c r="AC46" s="255"/>
      <c r="AD46" s="255"/>
      <c r="AE46" s="255"/>
      <c r="AF46" s="255"/>
      <c r="AG46" s="255"/>
      <c r="AH46" s="255"/>
      <c r="AI46" s="255"/>
      <c r="AJ46" s="255"/>
      <c r="AK46" s="255"/>
      <c r="AL46" s="255"/>
      <c r="AM46" s="255"/>
      <c r="AN46" s="255"/>
      <c r="AO46" s="255"/>
      <c r="AP46" s="255"/>
      <c r="AQ46" s="255"/>
      <c r="AR46" s="255"/>
      <c r="AS46" s="255"/>
      <c r="AT46" s="255"/>
      <c r="AU46" s="255"/>
      <c r="AV46" s="255"/>
      <c r="AW46" s="255"/>
      <c r="AX46" s="255"/>
      <c r="AY46" s="255"/>
      <c r="AZ46" s="255"/>
    </row>
    <row r="47" spans="1:52" x14ac:dyDescent="0.35">
      <c r="A47" s="255"/>
      <c r="B47" s="255"/>
      <c r="C47" s="255"/>
      <c r="D47" s="255"/>
      <c r="E47" s="255"/>
      <c r="F47" s="255"/>
      <c r="G47" s="255"/>
      <c r="H47" s="255"/>
      <c r="I47" s="255"/>
      <c r="J47" s="255"/>
      <c r="K47" s="255"/>
      <c r="L47" s="255"/>
      <c r="M47" s="255"/>
      <c r="N47" s="255"/>
      <c r="O47" s="255"/>
      <c r="P47" s="255"/>
      <c r="Q47" s="255"/>
      <c r="R47" s="255"/>
      <c r="S47" s="255"/>
      <c r="T47" s="255"/>
      <c r="U47" s="255"/>
      <c r="V47" s="255"/>
      <c r="W47" s="255"/>
      <c r="X47" s="255"/>
      <c r="Y47" s="255"/>
      <c r="Z47" s="255"/>
      <c r="AA47" s="255"/>
      <c r="AB47" s="255"/>
      <c r="AC47" s="255"/>
      <c r="AD47" s="255"/>
      <c r="AE47" s="255"/>
      <c r="AF47" s="255"/>
      <c r="AG47" s="255"/>
      <c r="AH47" s="255"/>
      <c r="AI47" s="255"/>
      <c r="AJ47" s="255"/>
      <c r="AK47" s="255"/>
      <c r="AL47" s="255"/>
      <c r="AM47" s="255"/>
      <c r="AN47" s="255"/>
      <c r="AO47" s="255"/>
      <c r="AP47" s="255"/>
      <c r="AQ47" s="255"/>
      <c r="AR47" s="255"/>
      <c r="AS47" s="255"/>
      <c r="AT47" s="255"/>
      <c r="AU47" s="255"/>
      <c r="AV47" s="255"/>
      <c r="AW47" s="255"/>
      <c r="AX47" s="255"/>
      <c r="AY47" s="255"/>
      <c r="AZ47" s="255"/>
    </row>
    <row r="48" spans="1:52" x14ac:dyDescent="0.35">
      <c r="A48" s="255"/>
      <c r="B48" s="255"/>
      <c r="C48" s="255"/>
      <c r="D48" s="255"/>
      <c r="E48" s="255"/>
      <c r="F48" s="255"/>
      <c r="G48" s="255"/>
      <c r="H48" s="255"/>
      <c r="I48" s="255"/>
      <c r="J48" s="255"/>
      <c r="K48" s="255"/>
      <c r="L48" s="255"/>
      <c r="M48" s="255"/>
      <c r="N48" s="255"/>
      <c r="O48" s="255"/>
      <c r="P48" s="255"/>
      <c r="Q48" s="255"/>
      <c r="R48" s="255"/>
      <c r="S48" s="255"/>
      <c r="T48" s="255"/>
      <c r="U48" s="255"/>
      <c r="V48" s="255"/>
      <c r="W48" s="255"/>
      <c r="X48" s="255"/>
      <c r="Y48" s="255"/>
      <c r="Z48" s="255"/>
      <c r="AA48" s="255"/>
      <c r="AB48" s="255"/>
      <c r="AC48" s="255"/>
      <c r="AD48" s="255"/>
      <c r="AE48" s="255"/>
      <c r="AF48" s="255"/>
      <c r="AG48" s="255"/>
      <c r="AH48" s="255"/>
      <c r="AI48" s="255"/>
      <c r="AJ48" s="255"/>
      <c r="AK48" s="255"/>
      <c r="AL48" s="255"/>
      <c r="AM48" s="255"/>
      <c r="AN48" s="255"/>
      <c r="AO48" s="255"/>
      <c r="AP48" s="255"/>
      <c r="AQ48" s="255"/>
      <c r="AR48" s="255"/>
      <c r="AS48" s="255"/>
      <c r="AT48" s="255"/>
      <c r="AU48" s="255"/>
      <c r="AV48" s="255"/>
      <c r="AW48" s="255"/>
      <c r="AX48" s="255"/>
      <c r="AY48" s="255"/>
      <c r="AZ48" s="255"/>
    </row>
    <row r="49" spans="1:52" x14ac:dyDescent="0.35">
      <c r="A49" s="255"/>
      <c r="B49" s="255"/>
      <c r="C49" s="255"/>
      <c r="D49" s="255"/>
      <c r="E49" s="255"/>
      <c r="F49" s="255"/>
      <c r="G49" s="255"/>
      <c r="H49" s="255"/>
      <c r="I49" s="255"/>
      <c r="J49" s="255"/>
      <c r="K49" s="255"/>
      <c r="L49" s="255"/>
      <c r="M49" s="255"/>
      <c r="N49" s="255"/>
      <c r="O49" s="255"/>
      <c r="P49" s="255"/>
      <c r="Q49" s="255"/>
      <c r="R49" s="255"/>
      <c r="S49" s="255"/>
      <c r="T49" s="255"/>
      <c r="U49" s="255"/>
      <c r="V49" s="255"/>
      <c r="W49" s="255"/>
      <c r="X49" s="255"/>
      <c r="Y49" s="255"/>
      <c r="Z49" s="255"/>
      <c r="AA49" s="255"/>
      <c r="AB49" s="255"/>
      <c r="AC49" s="255"/>
      <c r="AD49" s="255"/>
      <c r="AE49" s="255"/>
      <c r="AF49" s="255"/>
      <c r="AG49" s="255"/>
      <c r="AH49" s="255"/>
      <c r="AI49" s="255"/>
      <c r="AJ49" s="255"/>
      <c r="AK49" s="255"/>
      <c r="AL49" s="255"/>
      <c r="AM49" s="255"/>
      <c r="AN49" s="255"/>
      <c r="AO49" s="255"/>
      <c r="AP49" s="255"/>
      <c r="AQ49" s="255"/>
      <c r="AR49" s="255"/>
      <c r="AS49" s="255"/>
      <c r="AT49" s="255"/>
      <c r="AU49" s="255"/>
      <c r="AV49" s="255"/>
      <c r="AW49" s="255"/>
      <c r="AX49" s="255"/>
      <c r="AY49" s="255"/>
      <c r="AZ49" s="255"/>
    </row>
    <row r="50" spans="1:52" x14ac:dyDescent="0.35">
      <c r="A50" s="255"/>
      <c r="B50" s="255"/>
      <c r="C50" s="255"/>
      <c r="D50" s="255"/>
      <c r="E50" s="255"/>
      <c r="F50" s="255"/>
      <c r="G50" s="255"/>
      <c r="H50" s="255"/>
      <c r="I50" s="255"/>
      <c r="J50" s="255"/>
      <c r="K50" s="255"/>
      <c r="L50" s="255"/>
      <c r="M50" s="255"/>
      <c r="N50" s="255"/>
      <c r="O50" s="255"/>
      <c r="P50" s="255"/>
      <c r="Q50" s="255"/>
      <c r="R50" s="255"/>
      <c r="S50" s="255"/>
      <c r="T50" s="255"/>
      <c r="U50" s="255"/>
      <c r="V50" s="255"/>
      <c r="W50" s="255"/>
      <c r="X50" s="255"/>
      <c r="Y50" s="255"/>
      <c r="Z50" s="255"/>
      <c r="AA50" s="255"/>
      <c r="AB50" s="255"/>
      <c r="AC50" s="255"/>
      <c r="AD50" s="255"/>
      <c r="AE50" s="255"/>
      <c r="AF50" s="255"/>
      <c r="AG50" s="255"/>
      <c r="AH50" s="255"/>
      <c r="AI50" s="255"/>
      <c r="AJ50" s="255"/>
      <c r="AK50" s="255"/>
      <c r="AL50" s="255"/>
      <c r="AM50" s="255"/>
      <c r="AN50" s="255"/>
      <c r="AO50" s="255"/>
      <c r="AP50" s="255"/>
      <c r="AQ50" s="255"/>
      <c r="AR50" s="255"/>
      <c r="AS50" s="255"/>
      <c r="AT50" s="255"/>
      <c r="AU50" s="255"/>
      <c r="AV50" s="255"/>
      <c r="AW50" s="255"/>
      <c r="AX50" s="255"/>
      <c r="AY50" s="255"/>
      <c r="AZ50" s="255"/>
    </row>
    <row r="51" spans="1:52" x14ac:dyDescent="0.35">
      <c r="A51" s="255"/>
      <c r="B51" s="255"/>
      <c r="C51" s="255"/>
      <c r="D51" s="255"/>
      <c r="E51" s="255"/>
      <c r="F51" s="255"/>
      <c r="G51" s="255"/>
      <c r="H51" s="255"/>
      <c r="I51" s="255"/>
      <c r="J51" s="255"/>
      <c r="K51" s="255"/>
      <c r="L51" s="255"/>
      <c r="M51" s="255"/>
      <c r="N51" s="255"/>
      <c r="O51" s="255"/>
      <c r="P51" s="255"/>
      <c r="Q51" s="255"/>
      <c r="R51" s="255"/>
      <c r="S51" s="255"/>
      <c r="T51" s="255"/>
      <c r="U51" s="255"/>
      <c r="V51" s="255"/>
      <c r="W51" s="255"/>
      <c r="X51" s="255"/>
      <c r="Y51" s="255"/>
      <c r="Z51" s="255"/>
      <c r="AA51" s="255"/>
      <c r="AB51" s="255"/>
      <c r="AC51" s="255"/>
      <c r="AD51" s="255"/>
      <c r="AE51" s="255"/>
      <c r="AF51" s="255"/>
      <c r="AG51" s="255"/>
      <c r="AH51" s="255"/>
      <c r="AI51" s="255"/>
      <c r="AJ51" s="255"/>
      <c r="AK51" s="255"/>
      <c r="AL51" s="255"/>
      <c r="AM51" s="255"/>
      <c r="AN51" s="255"/>
      <c r="AO51" s="255"/>
      <c r="AP51" s="255"/>
      <c r="AQ51" s="255"/>
      <c r="AR51" s="255"/>
      <c r="AS51" s="255"/>
      <c r="AT51" s="255"/>
      <c r="AU51" s="255"/>
      <c r="AV51" s="255"/>
      <c r="AW51" s="255"/>
      <c r="AX51" s="255"/>
      <c r="AY51" s="255"/>
      <c r="AZ51" s="255"/>
    </row>
    <row r="52" spans="1:52" x14ac:dyDescent="0.35">
      <c r="A52" s="255"/>
      <c r="B52" s="255"/>
      <c r="C52" s="255"/>
      <c r="D52" s="255"/>
      <c r="E52" s="255"/>
      <c r="F52" s="255"/>
      <c r="G52" s="255"/>
      <c r="H52" s="255"/>
      <c r="I52" s="255"/>
      <c r="J52" s="255"/>
      <c r="K52" s="255"/>
      <c r="L52" s="255"/>
      <c r="M52" s="255"/>
      <c r="N52" s="255"/>
      <c r="O52" s="255"/>
      <c r="P52" s="255"/>
      <c r="Q52" s="255"/>
      <c r="R52" s="255"/>
      <c r="S52" s="255"/>
      <c r="T52" s="255"/>
      <c r="U52" s="255"/>
      <c r="V52" s="255"/>
      <c r="W52" s="255"/>
      <c r="X52" s="255"/>
      <c r="Y52" s="255"/>
      <c r="Z52" s="255"/>
      <c r="AA52" s="255"/>
      <c r="AB52" s="255"/>
      <c r="AC52" s="255"/>
      <c r="AD52" s="255"/>
      <c r="AE52" s="255"/>
      <c r="AF52" s="255"/>
      <c r="AG52" s="255"/>
      <c r="AH52" s="255"/>
      <c r="AI52" s="255"/>
      <c r="AJ52" s="255"/>
      <c r="AK52" s="255"/>
      <c r="AL52" s="255"/>
      <c r="AM52" s="255"/>
      <c r="AN52" s="255"/>
      <c r="AO52" s="255"/>
      <c r="AP52" s="255"/>
      <c r="AQ52" s="255"/>
      <c r="AR52" s="255"/>
      <c r="AS52" s="255"/>
      <c r="AT52" s="255"/>
      <c r="AU52" s="255"/>
      <c r="AV52" s="255"/>
      <c r="AW52" s="255"/>
      <c r="AX52" s="255"/>
      <c r="AY52" s="255"/>
      <c r="AZ52" s="255"/>
    </row>
    <row r="53" spans="1:52" x14ac:dyDescent="0.35">
      <c r="A53" s="255"/>
      <c r="B53" s="255"/>
      <c r="C53" s="255"/>
      <c r="D53" s="255"/>
      <c r="E53" s="255"/>
      <c r="F53" s="255"/>
      <c r="G53" s="255"/>
      <c r="H53" s="255"/>
      <c r="I53" s="255"/>
      <c r="J53" s="255"/>
      <c r="K53" s="255"/>
      <c r="L53" s="255"/>
      <c r="M53" s="255"/>
      <c r="N53" s="255"/>
      <c r="O53" s="255"/>
      <c r="P53" s="255"/>
      <c r="Q53" s="255"/>
      <c r="R53" s="255"/>
      <c r="S53" s="255"/>
      <c r="T53" s="255"/>
      <c r="U53" s="255"/>
      <c r="V53" s="255"/>
      <c r="W53" s="255"/>
      <c r="X53" s="255"/>
      <c r="Y53" s="255"/>
      <c r="Z53" s="255"/>
      <c r="AA53" s="255"/>
      <c r="AB53" s="255"/>
      <c r="AC53" s="255"/>
      <c r="AD53" s="255"/>
      <c r="AE53" s="255"/>
      <c r="AF53" s="255"/>
      <c r="AG53" s="255"/>
      <c r="AH53" s="255"/>
      <c r="AI53" s="255"/>
      <c r="AJ53" s="255"/>
      <c r="AK53" s="255"/>
      <c r="AL53" s="255"/>
      <c r="AM53" s="255"/>
      <c r="AN53" s="255"/>
      <c r="AO53" s="255"/>
      <c r="AP53" s="255"/>
      <c r="AQ53" s="255"/>
      <c r="AR53" s="255"/>
      <c r="AS53" s="255"/>
      <c r="AT53" s="255"/>
      <c r="AU53" s="255"/>
      <c r="AV53" s="255"/>
      <c r="AW53" s="255"/>
      <c r="AX53" s="255"/>
      <c r="AY53" s="255"/>
      <c r="AZ53" s="255"/>
    </row>
    <row r="54" spans="1:52" x14ac:dyDescent="0.35">
      <c r="A54" s="255"/>
      <c r="B54" s="255"/>
      <c r="C54" s="255"/>
      <c r="D54" s="255"/>
      <c r="E54" s="255"/>
      <c r="F54" s="255"/>
      <c r="G54" s="255"/>
      <c r="H54" s="255"/>
      <c r="I54" s="255"/>
      <c r="J54" s="255"/>
      <c r="K54" s="255"/>
      <c r="L54" s="255"/>
      <c r="M54" s="255"/>
      <c r="N54" s="255"/>
      <c r="O54" s="255"/>
      <c r="P54" s="255"/>
      <c r="Q54" s="255"/>
      <c r="R54" s="255"/>
      <c r="S54" s="255"/>
      <c r="T54" s="255"/>
      <c r="U54" s="255"/>
      <c r="V54" s="255"/>
      <c r="W54" s="255"/>
      <c r="X54" s="255"/>
      <c r="Y54" s="255"/>
      <c r="Z54" s="255"/>
      <c r="AA54" s="255"/>
      <c r="AB54" s="255"/>
      <c r="AC54" s="255"/>
      <c r="AD54" s="255"/>
      <c r="AE54" s="255"/>
      <c r="AF54" s="255"/>
      <c r="AG54" s="255"/>
      <c r="AH54" s="255"/>
      <c r="AI54" s="255"/>
      <c r="AJ54" s="255"/>
      <c r="AK54" s="255"/>
      <c r="AL54" s="255"/>
      <c r="AM54" s="255"/>
      <c r="AN54" s="255"/>
      <c r="AO54" s="255"/>
      <c r="AP54" s="255"/>
      <c r="AQ54" s="255"/>
      <c r="AR54" s="255"/>
      <c r="AS54" s="255"/>
      <c r="AT54" s="255"/>
      <c r="AU54" s="255"/>
      <c r="AV54" s="255"/>
      <c r="AW54" s="255"/>
      <c r="AX54" s="255"/>
      <c r="AY54" s="255"/>
      <c r="AZ54" s="255"/>
    </row>
    <row r="55" spans="1:52" x14ac:dyDescent="0.35">
      <c r="A55" s="255"/>
      <c r="B55" s="255"/>
      <c r="C55" s="255"/>
      <c r="D55" s="255"/>
      <c r="E55" s="255"/>
      <c r="F55" s="255"/>
      <c r="G55" s="255"/>
      <c r="H55" s="255"/>
      <c r="I55" s="255"/>
      <c r="J55" s="255"/>
      <c r="K55" s="255"/>
      <c r="L55" s="255"/>
      <c r="M55" s="255"/>
      <c r="N55" s="255"/>
      <c r="O55" s="255"/>
      <c r="P55" s="255"/>
      <c r="Q55" s="255"/>
      <c r="R55" s="255"/>
      <c r="S55" s="255"/>
      <c r="T55" s="255"/>
      <c r="U55" s="255"/>
      <c r="V55" s="255"/>
      <c r="W55" s="255"/>
      <c r="X55" s="255"/>
      <c r="Y55" s="255"/>
      <c r="Z55" s="255"/>
      <c r="AA55" s="255"/>
      <c r="AB55" s="255"/>
      <c r="AC55" s="255"/>
      <c r="AD55" s="255"/>
      <c r="AE55" s="255"/>
      <c r="AF55" s="255"/>
      <c r="AG55" s="255"/>
      <c r="AH55" s="255"/>
      <c r="AI55" s="255"/>
      <c r="AJ55" s="255"/>
      <c r="AK55" s="255"/>
      <c r="AL55" s="255"/>
      <c r="AM55" s="255"/>
      <c r="AN55" s="255"/>
      <c r="AO55" s="255"/>
      <c r="AP55" s="255"/>
      <c r="AQ55" s="255"/>
      <c r="AR55" s="255"/>
      <c r="AS55" s="255"/>
      <c r="AT55" s="255"/>
      <c r="AU55" s="255"/>
      <c r="AV55" s="255"/>
      <c r="AW55" s="255"/>
      <c r="AX55" s="255"/>
      <c r="AY55" s="255"/>
      <c r="AZ55" s="255"/>
    </row>
    <row r="56" spans="1:52" x14ac:dyDescent="0.35">
      <c r="A56" s="255"/>
      <c r="B56" s="255"/>
      <c r="C56" s="255"/>
      <c r="D56" s="255"/>
      <c r="E56" s="255"/>
      <c r="F56" s="255"/>
      <c r="G56" s="255"/>
      <c r="H56" s="255"/>
      <c r="I56" s="255"/>
      <c r="J56" s="255"/>
      <c r="K56" s="255"/>
      <c r="L56" s="255"/>
      <c r="M56" s="255"/>
      <c r="N56" s="255"/>
      <c r="O56" s="255"/>
      <c r="P56" s="255"/>
      <c r="Q56" s="255"/>
      <c r="R56" s="255"/>
      <c r="S56" s="255"/>
      <c r="T56" s="255"/>
      <c r="U56" s="255"/>
      <c r="V56" s="255"/>
      <c r="W56" s="255"/>
      <c r="X56" s="255"/>
      <c r="Y56" s="255"/>
      <c r="Z56" s="255"/>
      <c r="AA56" s="255"/>
      <c r="AB56" s="255"/>
      <c r="AC56" s="255"/>
      <c r="AD56" s="255"/>
      <c r="AE56" s="255"/>
      <c r="AF56" s="255"/>
      <c r="AG56" s="255"/>
      <c r="AH56" s="255"/>
      <c r="AI56" s="255"/>
      <c r="AJ56" s="255"/>
      <c r="AK56" s="255"/>
      <c r="AL56" s="255"/>
      <c r="AM56" s="255"/>
      <c r="AN56" s="255"/>
      <c r="AO56" s="255"/>
      <c r="AP56" s="255"/>
      <c r="AQ56" s="255"/>
      <c r="AR56" s="255"/>
      <c r="AS56" s="255"/>
      <c r="AT56" s="255"/>
      <c r="AU56" s="255"/>
      <c r="AV56" s="255"/>
      <c r="AW56" s="255"/>
      <c r="AX56" s="255"/>
      <c r="AY56" s="255"/>
      <c r="AZ56" s="255"/>
    </row>
    <row r="57" spans="1:52" x14ac:dyDescent="0.35">
      <c r="A57" s="255"/>
      <c r="B57" s="255"/>
      <c r="C57" s="255"/>
      <c r="D57" s="255"/>
      <c r="E57" s="255"/>
      <c r="F57" s="255"/>
      <c r="G57" s="255"/>
      <c r="H57" s="255"/>
      <c r="I57" s="255"/>
      <c r="J57" s="255"/>
      <c r="K57" s="255"/>
      <c r="L57" s="255"/>
      <c r="M57" s="255"/>
      <c r="N57" s="255"/>
      <c r="O57" s="255"/>
      <c r="P57" s="255"/>
      <c r="Q57" s="255"/>
      <c r="R57" s="255"/>
      <c r="S57" s="255"/>
      <c r="T57" s="255"/>
      <c r="U57" s="255"/>
      <c r="V57" s="255"/>
      <c r="W57" s="255"/>
      <c r="X57" s="255"/>
      <c r="Y57" s="255"/>
      <c r="Z57" s="255"/>
      <c r="AA57" s="255"/>
      <c r="AB57" s="255"/>
      <c r="AC57" s="255"/>
      <c r="AD57" s="255"/>
      <c r="AE57" s="255"/>
      <c r="AF57" s="255"/>
      <c r="AG57" s="255"/>
      <c r="AH57" s="255"/>
      <c r="AI57" s="255"/>
      <c r="AJ57" s="255"/>
      <c r="AK57" s="255"/>
      <c r="AL57" s="255"/>
      <c r="AM57" s="255"/>
      <c r="AN57" s="255"/>
      <c r="AO57" s="255"/>
      <c r="AP57" s="255"/>
      <c r="AQ57" s="255"/>
      <c r="AR57" s="255"/>
      <c r="AS57" s="255"/>
      <c r="AT57" s="255"/>
      <c r="AU57" s="255"/>
      <c r="AV57" s="255"/>
      <c r="AW57" s="255"/>
      <c r="AX57" s="255"/>
      <c r="AY57" s="255"/>
      <c r="AZ57" s="255"/>
    </row>
    <row r="58" spans="1:52" x14ac:dyDescent="0.35">
      <c r="A58" s="255"/>
      <c r="B58" s="255"/>
      <c r="C58" s="255"/>
      <c r="D58" s="255"/>
      <c r="E58" s="255"/>
      <c r="F58" s="255"/>
      <c r="G58" s="255"/>
      <c r="H58" s="255"/>
      <c r="I58" s="255"/>
      <c r="J58" s="255"/>
      <c r="K58" s="255"/>
      <c r="L58" s="255"/>
      <c r="M58" s="255"/>
      <c r="N58" s="255"/>
      <c r="O58" s="255"/>
      <c r="P58" s="255"/>
      <c r="Q58" s="255"/>
      <c r="R58" s="255"/>
      <c r="S58" s="255"/>
      <c r="T58" s="255"/>
      <c r="U58" s="255"/>
      <c r="V58" s="255"/>
      <c r="W58" s="255"/>
      <c r="X58" s="255"/>
      <c r="Y58" s="255"/>
      <c r="Z58" s="255"/>
      <c r="AA58" s="255"/>
      <c r="AB58" s="255"/>
      <c r="AC58" s="255"/>
      <c r="AD58" s="255"/>
      <c r="AE58" s="255"/>
      <c r="AF58" s="255"/>
      <c r="AG58" s="255"/>
      <c r="AH58" s="255"/>
      <c r="AI58" s="255"/>
      <c r="AJ58" s="255"/>
      <c r="AK58" s="255"/>
      <c r="AL58" s="255"/>
      <c r="AM58" s="255"/>
      <c r="AN58" s="255"/>
      <c r="AO58" s="255"/>
      <c r="AP58" s="255"/>
      <c r="AQ58" s="255"/>
      <c r="AR58" s="255"/>
      <c r="AS58" s="255"/>
      <c r="AT58" s="255"/>
      <c r="AU58" s="255"/>
      <c r="AV58" s="255"/>
      <c r="AW58" s="255"/>
      <c r="AX58" s="255"/>
      <c r="AY58" s="255"/>
      <c r="AZ58" s="255"/>
    </row>
    <row r="59" spans="1:52" x14ac:dyDescent="0.35">
      <c r="A59" s="255"/>
      <c r="B59" s="255"/>
      <c r="C59" s="255"/>
      <c r="D59" s="255"/>
      <c r="E59" s="255"/>
      <c r="F59" s="255"/>
      <c r="G59" s="255"/>
      <c r="H59" s="255"/>
      <c r="I59" s="255"/>
      <c r="J59" s="255"/>
      <c r="K59" s="255"/>
      <c r="L59" s="255"/>
      <c r="M59" s="255"/>
      <c r="N59" s="255"/>
      <c r="O59" s="255"/>
      <c r="P59" s="255"/>
      <c r="Q59" s="255"/>
      <c r="R59" s="255"/>
      <c r="S59" s="255"/>
      <c r="T59" s="255"/>
      <c r="U59" s="255"/>
      <c r="V59" s="255"/>
      <c r="W59" s="255"/>
      <c r="X59" s="255"/>
      <c r="Y59" s="255"/>
      <c r="Z59" s="255"/>
      <c r="AA59" s="255"/>
      <c r="AB59" s="255"/>
      <c r="AC59" s="255"/>
      <c r="AD59" s="255"/>
      <c r="AE59" s="255"/>
      <c r="AF59" s="255"/>
      <c r="AG59" s="255"/>
      <c r="AH59" s="255"/>
      <c r="AI59" s="255"/>
      <c r="AJ59" s="255"/>
      <c r="AK59" s="255"/>
      <c r="AL59" s="255"/>
      <c r="AM59" s="255"/>
      <c r="AN59" s="255"/>
      <c r="AO59" s="255"/>
      <c r="AP59" s="255"/>
      <c r="AQ59" s="255"/>
      <c r="AR59" s="255"/>
      <c r="AS59" s="255"/>
      <c r="AT59" s="255"/>
      <c r="AU59" s="255"/>
      <c r="AV59" s="255"/>
      <c r="AW59" s="255"/>
      <c r="AX59" s="255"/>
      <c r="AY59" s="255"/>
      <c r="AZ59" s="255"/>
    </row>
    <row r="60" spans="1:52" x14ac:dyDescent="0.35">
      <c r="A60" s="255"/>
      <c r="B60" s="255"/>
      <c r="C60" s="255"/>
      <c r="D60" s="255"/>
      <c r="E60" s="255"/>
      <c r="F60" s="255"/>
      <c r="G60" s="255"/>
      <c r="H60" s="255"/>
      <c r="I60" s="255"/>
      <c r="J60" s="255"/>
      <c r="K60" s="255"/>
      <c r="L60" s="255"/>
      <c r="M60" s="255"/>
      <c r="N60" s="255"/>
      <c r="O60" s="255"/>
      <c r="P60" s="255"/>
      <c r="Q60" s="255"/>
      <c r="R60" s="255"/>
      <c r="S60" s="255"/>
      <c r="T60" s="255"/>
      <c r="U60" s="255"/>
      <c r="V60" s="255"/>
      <c r="W60" s="255"/>
      <c r="X60" s="255"/>
      <c r="Y60" s="255"/>
      <c r="Z60" s="255"/>
      <c r="AA60" s="255"/>
      <c r="AB60" s="255"/>
      <c r="AC60" s="255"/>
      <c r="AD60" s="255"/>
      <c r="AE60" s="255"/>
      <c r="AF60" s="255"/>
      <c r="AG60" s="255"/>
      <c r="AH60" s="255"/>
      <c r="AI60" s="255"/>
      <c r="AJ60" s="255"/>
      <c r="AK60" s="255"/>
      <c r="AL60" s="255"/>
      <c r="AM60" s="255"/>
      <c r="AN60" s="255"/>
      <c r="AO60" s="255"/>
      <c r="AP60" s="255"/>
      <c r="AQ60" s="255"/>
      <c r="AR60" s="255"/>
      <c r="AS60" s="255"/>
      <c r="AT60" s="255"/>
      <c r="AU60" s="255"/>
      <c r="AV60" s="255"/>
      <c r="AW60" s="255"/>
      <c r="AX60" s="255"/>
      <c r="AY60" s="255"/>
      <c r="AZ60" s="255"/>
    </row>
    <row r="61" spans="1:52" x14ac:dyDescent="0.35">
      <c r="A61" s="255"/>
      <c r="B61" s="255"/>
      <c r="C61" s="255"/>
      <c r="D61" s="255"/>
      <c r="E61" s="255"/>
      <c r="F61" s="255"/>
      <c r="G61" s="255"/>
      <c r="H61" s="255"/>
      <c r="I61" s="255"/>
      <c r="J61" s="255"/>
      <c r="K61" s="255"/>
      <c r="L61" s="255"/>
      <c r="M61" s="255"/>
      <c r="N61" s="255"/>
      <c r="O61" s="255"/>
      <c r="P61" s="255"/>
      <c r="Q61" s="255"/>
      <c r="R61" s="255"/>
      <c r="S61" s="255"/>
      <c r="T61" s="255"/>
      <c r="U61" s="255"/>
      <c r="V61" s="255"/>
      <c r="W61" s="255"/>
      <c r="X61" s="255"/>
      <c r="Y61" s="255"/>
      <c r="Z61" s="255"/>
      <c r="AA61" s="255"/>
      <c r="AB61" s="255"/>
      <c r="AC61" s="255"/>
      <c r="AD61" s="255"/>
      <c r="AE61" s="255"/>
      <c r="AF61" s="255"/>
      <c r="AG61" s="255"/>
      <c r="AH61" s="255"/>
      <c r="AI61" s="255"/>
      <c r="AJ61" s="255"/>
      <c r="AK61" s="255"/>
      <c r="AL61" s="255"/>
      <c r="AM61" s="255"/>
      <c r="AN61" s="255"/>
      <c r="AO61" s="255"/>
      <c r="AP61" s="255"/>
      <c r="AQ61" s="255"/>
      <c r="AR61" s="255"/>
      <c r="AS61" s="255"/>
      <c r="AT61" s="255"/>
      <c r="AU61" s="255"/>
      <c r="AV61" s="255"/>
      <c r="AW61" s="255"/>
      <c r="AX61" s="255"/>
      <c r="AY61" s="255"/>
      <c r="AZ61" s="255"/>
    </row>
    <row r="62" spans="1:52" x14ac:dyDescent="0.35">
      <c r="A62" s="255"/>
      <c r="B62" s="255"/>
      <c r="C62" s="255"/>
      <c r="D62" s="255"/>
      <c r="E62" s="255"/>
      <c r="F62" s="255"/>
      <c r="G62" s="255"/>
      <c r="H62" s="255"/>
      <c r="I62" s="255"/>
      <c r="J62" s="255"/>
      <c r="K62" s="255"/>
      <c r="L62" s="255"/>
      <c r="M62" s="255"/>
      <c r="N62" s="255"/>
      <c r="O62" s="255"/>
      <c r="P62" s="255"/>
      <c r="Q62" s="255"/>
      <c r="R62" s="255"/>
      <c r="S62" s="255"/>
      <c r="T62" s="255"/>
      <c r="U62" s="255"/>
      <c r="V62" s="255"/>
      <c r="W62" s="255"/>
      <c r="X62" s="255"/>
      <c r="Y62" s="255"/>
      <c r="Z62" s="255"/>
      <c r="AA62" s="255"/>
      <c r="AB62" s="255"/>
      <c r="AC62" s="255"/>
      <c r="AD62" s="255"/>
      <c r="AE62" s="255"/>
      <c r="AF62" s="255"/>
      <c r="AG62" s="255"/>
      <c r="AH62" s="255"/>
      <c r="AI62" s="255"/>
      <c r="AJ62" s="255"/>
      <c r="AK62" s="255"/>
      <c r="AL62" s="255"/>
      <c r="AM62" s="255"/>
      <c r="AN62" s="255"/>
      <c r="AO62" s="255"/>
      <c r="AP62" s="255"/>
      <c r="AQ62" s="255"/>
      <c r="AR62" s="255"/>
      <c r="AS62" s="255"/>
      <c r="AT62" s="255"/>
      <c r="AU62" s="255"/>
      <c r="AV62" s="255"/>
      <c r="AW62" s="255"/>
      <c r="AX62" s="255"/>
      <c r="AY62" s="255"/>
      <c r="AZ62" s="255"/>
    </row>
    <row r="63" spans="1:52" x14ac:dyDescent="0.35">
      <c r="A63" s="255"/>
      <c r="B63" s="255"/>
      <c r="C63" s="255"/>
      <c r="D63" s="255"/>
      <c r="E63" s="255"/>
      <c r="F63" s="255"/>
      <c r="G63" s="255"/>
      <c r="H63" s="255"/>
      <c r="I63" s="255"/>
      <c r="J63" s="255"/>
      <c r="K63" s="255"/>
      <c r="L63" s="255"/>
      <c r="M63" s="255"/>
      <c r="N63" s="255"/>
      <c r="O63" s="255"/>
      <c r="P63" s="255"/>
      <c r="Q63" s="255"/>
      <c r="R63" s="255"/>
      <c r="S63" s="255"/>
      <c r="T63" s="255"/>
      <c r="U63" s="255"/>
      <c r="V63" s="255"/>
      <c r="W63" s="255"/>
      <c r="X63" s="255"/>
      <c r="Y63" s="255"/>
      <c r="Z63" s="255"/>
      <c r="AA63" s="255"/>
      <c r="AB63" s="255"/>
      <c r="AC63" s="255"/>
      <c r="AD63" s="255"/>
      <c r="AE63" s="255"/>
      <c r="AF63" s="255"/>
      <c r="AG63" s="255"/>
      <c r="AH63" s="255"/>
      <c r="AI63" s="255"/>
      <c r="AJ63" s="255"/>
      <c r="AK63" s="255"/>
      <c r="AL63" s="255"/>
      <c r="AM63" s="255"/>
      <c r="AN63" s="255"/>
      <c r="AO63" s="255"/>
      <c r="AP63" s="255"/>
      <c r="AQ63" s="255"/>
      <c r="AR63" s="255"/>
      <c r="AS63" s="255"/>
      <c r="AT63" s="255"/>
      <c r="AU63" s="255"/>
      <c r="AV63" s="255"/>
      <c r="AW63" s="255"/>
      <c r="AX63" s="255"/>
      <c r="AY63" s="255"/>
      <c r="AZ63" s="255"/>
    </row>
    <row r="64" spans="1:52" x14ac:dyDescent="0.35">
      <c r="A64" s="255"/>
      <c r="B64" s="255"/>
      <c r="C64" s="255"/>
      <c r="D64" s="255"/>
      <c r="E64" s="255"/>
      <c r="F64" s="255"/>
      <c r="G64" s="255"/>
      <c r="H64" s="255"/>
      <c r="I64" s="255"/>
      <c r="J64" s="255"/>
      <c r="K64" s="255"/>
      <c r="L64" s="255"/>
      <c r="M64" s="255"/>
      <c r="N64" s="255"/>
      <c r="O64" s="255"/>
      <c r="P64" s="255"/>
      <c r="Q64" s="255"/>
      <c r="R64" s="255"/>
      <c r="S64" s="255"/>
      <c r="T64" s="255"/>
      <c r="U64" s="255"/>
      <c r="V64" s="255"/>
      <c r="W64" s="255"/>
      <c r="X64" s="255"/>
      <c r="Y64" s="255"/>
      <c r="Z64" s="255"/>
      <c r="AA64" s="255"/>
      <c r="AB64" s="255"/>
      <c r="AC64" s="255"/>
      <c r="AD64" s="255"/>
      <c r="AE64" s="255"/>
      <c r="AF64" s="255"/>
      <c r="AG64" s="255"/>
      <c r="AH64" s="255"/>
      <c r="AI64" s="255"/>
      <c r="AJ64" s="255"/>
      <c r="AK64" s="255"/>
      <c r="AL64" s="255"/>
      <c r="AM64" s="255"/>
      <c r="AN64" s="255"/>
      <c r="AO64" s="255"/>
      <c r="AP64" s="255"/>
      <c r="AQ64" s="255"/>
      <c r="AR64" s="255"/>
      <c r="AS64" s="255"/>
      <c r="AT64" s="255"/>
      <c r="AU64" s="255"/>
      <c r="AV64" s="255"/>
      <c r="AW64" s="255"/>
      <c r="AX64" s="255"/>
      <c r="AY64" s="255"/>
      <c r="AZ64" s="255"/>
    </row>
    <row r="65" spans="1:52" x14ac:dyDescent="0.35">
      <c r="A65" s="255"/>
      <c r="B65" s="255"/>
      <c r="C65" s="255"/>
      <c r="D65" s="255"/>
      <c r="E65" s="255"/>
      <c r="F65" s="255"/>
      <c r="G65" s="255"/>
      <c r="H65" s="255"/>
      <c r="I65" s="255"/>
      <c r="J65" s="255"/>
      <c r="K65" s="255"/>
      <c r="L65" s="255"/>
      <c r="M65" s="255"/>
      <c r="N65" s="255"/>
      <c r="O65" s="255"/>
      <c r="P65" s="255"/>
      <c r="Q65" s="255"/>
      <c r="R65" s="255"/>
      <c r="S65" s="255"/>
      <c r="T65" s="255"/>
      <c r="U65" s="255"/>
      <c r="V65" s="255"/>
      <c r="W65" s="255"/>
      <c r="X65" s="255"/>
      <c r="Y65" s="255"/>
      <c r="Z65" s="255"/>
      <c r="AA65" s="255"/>
      <c r="AB65" s="255"/>
      <c r="AC65" s="255"/>
      <c r="AD65" s="255"/>
      <c r="AE65" s="255"/>
      <c r="AF65" s="255"/>
      <c r="AG65" s="255"/>
      <c r="AH65" s="255"/>
      <c r="AI65" s="255"/>
      <c r="AJ65" s="255"/>
      <c r="AK65" s="255"/>
      <c r="AL65" s="255"/>
      <c r="AM65" s="255"/>
      <c r="AN65" s="255"/>
      <c r="AO65" s="255"/>
      <c r="AP65" s="255"/>
      <c r="AQ65" s="255"/>
      <c r="AR65" s="255"/>
      <c r="AS65" s="255"/>
      <c r="AT65" s="255"/>
      <c r="AU65" s="255"/>
      <c r="AV65" s="255"/>
      <c r="AW65" s="255"/>
      <c r="AX65" s="255"/>
      <c r="AY65" s="255"/>
      <c r="AZ65" s="255"/>
    </row>
    <row r="66" spans="1:52" x14ac:dyDescent="0.35">
      <c r="A66" s="255"/>
      <c r="B66" s="255"/>
      <c r="C66" s="255"/>
      <c r="D66" s="255"/>
      <c r="E66" s="255"/>
      <c r="F66" s="255"/>
      <c r="G66" s="255"/>
      <c r="H66" s="255"/>
      <c r="I66" s="255"/>
      <c r="J66" s="255"/>
      <c r="K66" s="255"/>
      <c r="L66" s="255"/>
      <c r="M66" s="255"/>
      <c r="N66" s="255"/>
      <c r="O66" s="255"/>
      <c r="P66" s="255"/>
      <c r="Q66" s="255"/>
      <c r="R66" s="255"/>
      <c r="S66" s="255"/>
      <c r="T66" s="255"/>
      <c r="U66" s="255"/>
      <c r="V66" s="255"/>
      <c r="W66" s="255"/>
      <c r="X66" s="255"/>
      <c r="Y66" s="255"/>
      <c r="Z66" s="255"/>
      <c r="AA66" s="255"/>
      <c r="AB66" s="255"/>
      <c r="AC66" s="255"/>
      <c r="AD66" s="255"/>
      <c r="AE66" s="255"/>
      <c r="AF66" s="255"/>
      <c r="AG66" s="255"/>
      <c r="AH66" s="255"/>
      <c r="AI66" s="255"/>
      <c r="AJ66" s="255"/>
      <c r="AK66" s="255"/>
      <c r="AL66" s="255"/>
      <c r="AM66" s="255"/>
      <c r="AN66" s="255"/>
      <c r="AO66" s="255"/>
      <c r="AP66" s="255"/>
      <c r="AQ66" s="255"/>
      <c r="AR66" s="255"/>
      <c r="AS66" s="255"/>
      <c r="AT66" s="255"/>
      <c r="AU66" s="255"/>
      <c r="AV66" s="255"/>
      <c r="AW66" s="255"/>
      <c r="AX66" s="255"/>
      <c r="AY66" s="255"/>
      <c r="AZ66" s="255"/>
    </row>
    <row r="67" spans="1:52" x14ac:dyDescent="0.35">
      <c r="A67" s="255"/>
      <c r="B67" s="255"/>
      <c r="C67" s="255"/>
      <c r="D67" s="255"/>
      <c r="E67" s="255"/>
      <c r="F67" s="255"/>
      <c r="G67" s="255"/>
      <c r="H67" s="255"/>
      <c r="I67" s="255"/>
      <c r="J67" s="255"/>
      <c r="K67" s="255"/>
      <c r="L67" s="255"/>
      <c r="M67" s="255"/>
      <c r="N67" s="255"/>
      <c r="O67" s="255"/>
      <c r="P67" s="255"/>
      <c r="Q67" s="255"/>
      <c r="R67" s="255"/>
      <c r="S67" s="255"/>
      <c r="T67" s="255"/>
      <c r="U67" s="255"/>
      <c r="V67" s="255"/>
      <c r="W67" s="255"/>
      <c r="X67" s="255"/>
      <c r="Y67" s="255"/>
      <c r="Z67" s="255"/>
      <c r="AA67" s="255"/>
      <c r="AB67" s="255"/>
      <c r="AC67" s="255"/>
      <c r="AD67" s="255"/>
      <c r="AE67" s="255"/>
      <c r="AF67" s="255"/>
      <c r="AG67" s="255"/>
      <c r="AH67" s="255"/>
      <c r="AI67" s="255"/>
      <c r="AJ67" s="255"/>
      <c r="AK67" s="255"/>
      <c r="AL67" s="255"/>
      <c r="AM67" s="255"/>
      <c r="AN67" s="255"/>
      <c r="AO67" s="255"/>
      <c r="AP67" s="255"/>
      <c r="AQ67" s="255"/>
      <c r="AR67" s="255"/>
      <c r="AS67" s="255"/>
      <c r="AT67" s="255"/>
      <c r="AU67" s="255"/>
      <c r="AV67" s="255"/>
      <c r="AW67" s="255"/>
      <c r="AX67" s="255"/>
      <c r="AY67" s="255"/>
      <c r="AZ67" s="255"/>
    </row>
    <row r="68" spans="1:52" x14ac:dyDescent="0.35">
      <c r="A68" s="255"/>
      <c r="B68" s="255"/>
      <c r="C68" s="255"/>
      <c r="D68" s="255"/>
      <c r="E68" s="255"/>
      <c r="F68" s="255"/>
      <c r="G68" s="255"/>
      <c r="H68" s="255"/>
      <c r="I68" s="255"/>
      <c r="J68" s="255"/>
      <c r="K68" s="255"/>
      <c r="L68" s="255"/>
      <c r="M68" s="255"/>
      <c r="N68" s="255"/>
      <c r="O68" s="255"/>
      <c r="P68" s="255"/>
      <c r="Q68" s="255"/>
      <c r="R68" s="255"/>
      <c r="S68" s="255"/>
      <c r="T68" s="255"/>
      <c r="U68" s="255"/>
      <c r="V68" s="255"/>
      <c r="W68" s="255"/>
      <c r="X68" s="255"/>
      <c r="Y68" s="255"/>
      <c r="Z68" s="255"/>
      <c r="AA68" s="255"/>
      <c r="AB68" s="255"/>
      <c r="AC68" s="255"/>
      <c r="AD68" s="255"/>
      <c r="AE68" s="255"/>
      <c r="AF68" s="255"/>
      <c r="AG68" s="255"/>
      <c r="AH68" s="255"/>
      <c r="AI68" s="255"/>
      <c r="AJ68" s="255"/>
      <c r="AK68" s="255"/>
      <c r="AL68" s="255"/>
      <c r="AM68" s="255"/>
      <c r="AN68" s="255"/>
      <c r="AO68" s="255"/>
      <c r="AP68" s="255"/>
      <c r="AQ68" s="255"/>
      <c r="AR68" s="255"/>
      <c r="AS68" s="255"/>
      <c r="AT68" s="255"/>
      <c r="AU68" s="255"/>
      <c r="AV68" s="255"/>
      <c r="AW68" s="255"/>
      <c r="AX68" s="255"/>
      <c r="AY68" s="255"/>
      <c r="AZ68" s="255"/>
    </row>
    <row r="69" spans="1:52" x14ac:dyDescent="0.35">
      <c r="A69" s="255"/>
      <c r="B69" s="255"/>
      <c r="C69" s="255"/>
      <c r="D69" s="255"/>
      <c r="E69" s="255"/>
      <c r="F69" s="255"/>
      <c r="G69" s="255"/>
      <c r="H69" s="255"/>
      <c r="I69" s="255"/>
      <c r="J69" s="255"/>
      <c r="K69" s="255"/>
      <c r="L69" s="255"/>
      <c r="M69" s="255"/>
      <c r="N69" s="255"/>
      <c r="O69" s="255"/>
      <c r="P69" s="255"/>
      <c r="Q69" s="255"/>
      <c r="R69" s="255"/>
      <c r="S69" s="255"/>
      <c r="T69" s="255"/>
      <c r="U69" s="255"/>
      <c r="V69" s="255"/>
      <c r="W69" s="255"/>
      <c r="X69" s="255"/>
      <c r="Y69" s="255"/>
      <c r="Z69" s="255"/>
      <c r="AA69" s="255"/>
      <c r="AB69" s="255"/>
      <c r="AC69" s="255"/>
      <c r="AD69" s="255"/>
      <c r="AE69" s="255"/>
      <c r="AF69" s="255"/>
      <c r="AG69" s="255"/>
      <c r="AH69" s="255"/>
      <c r="AI69" s="255"/>
      <c r="AJ69" s="255"/>
      <c r="AK69" s="255"/>
      <c r="AL69" s="255"/>
      <c r="AM69" s="255"/>
      <c r="AN69" s="255"/>
      <c r="AO69" s="255"/>
      <c r="AP69" s="255"/>
      <c r="AQ69" s="255"/>
      <c r="AR69" s="255"/>
      <c r="AS69" s="255"/>
      <c r="AT69" s="255"/>
      <c r="AU69" s="255"/>
      <c r="AV69" s="255"/>
      <c r="AW69" s="255"/>
      <c r="AX69" s="255"/>
      <c r="AY69" s="255"/>
      <c r="AZ69" s="255"/>
    </row>
    <row r="70" spans="1:52" x14ac:dyDescent="0.35">
      <c r="A70" s="255"/>
      <c r="B70" s="255"/>
      <c r="C70" s="255"/>
      <c r="D70" s="255"/>
      <c r="E70" s="255"/>
      <c r="F70" s="255"/>
      <c r="G70" s="255"/>
      <c r="H70" s="255"/>
      <c r="I70" s="255"/>
      <c r="J70" s="255"/>
      <c r="K70" s="255"/>
      <c r="L70" s="255"/>
      <c r="M70" s="255"/>
      <c r="N70" s="255"/>
      <c r="O70" s="255"/>
      <c r="P70" s="255"/>
      <c r="Q70" s="255"/>
      <c r="R70" s="255"/>
      <c r="S70" s="255"/>
      <c r="T70" s="255"/>
      <c r="U70" s="255"/>
      <c r="V70" s="255"/>
      <c r="W70" s="255"/>
      <c r="X70" s="255"/>
      <c r="Y70" s="255"/>
      <c r="Z70" s="255"/>
      <c r="AA70" s="255"/>
      <c r="AB70" s="255"/>
      <c r="AC70" s="255"/>
      <c r="AD70" s="255"/>
      <c r="AE70" s="255"/>
      <c r="AF70" s="255"/>
      <c r="AG70" s="255"/>
      <c r="AH70" s="255"/>
      <c r="AI70" s="255"/>
      <c r="AJ70" s="255"/>
      <c r="AK70" s="255"/>
      <c r="AL70" s="255"/>
      <c r="AM70" s="255"/>
      <c r="AN70" s="255"/>
      <c r="AO70" s="255"/>
      <c r="AP70" s="255"/>
      <c r="AQ70" s="255"/>
      <c r="AR70" s="255"/>
      <c r="AS70" s="255"/>
      <c r="AT70" s="255"/>
      <c r="AU70" s="255"/>
      <c r="AV70" s="255"/>
      <c r="AW70" s="255"/>
      <c r="AX70" s="255"/>
      <c r="AY70" s="255"/>
      <c r="AZ70" s="255"/>
    </row>
    <row r="71" spans="1:52" x14ac:dyDescent="0.35">
      <c r="A71" s="255"/>
      <c r="B71" s="255"/>
      <c r="C71" s="255"/>
      <c r="D71" s="255"/>
      <c r="E71" s="255"/>
      <c r="F71" s="255"/>
      <c r="G71" s="255"/>
      <c r="H71" s="255"/>
      <c r="I71" s="255"/>
      <c r="J71" s="255"/>
      <c r="K71" s="255"/>
      <c r="L71" s="255"/>
      <c r="M71" s="255"/>
      <c r="N71" s="255"/>
      <c r="O71" s="255"/>
      <c r="P71" s="255"/>
      <c r="Q71" s="255"/>
      <c r="R71" s="255"/>
      <c r="S71" s="255"/>
      <c r="T71" s="255"/>
      <c r="U71" s="255"/>
      <c r="V71" s="255"/>
      <c r="W71" s="255"/>
      <c r="X71" s="255"/>
      <c r="Y71" s="255"/>
      <c r="Z71" s="255"/>
      <c r="AA71" s="255"/>
      <c r="AB71" s="255"/>
      <c r="AC71" s="255"/>
      <c r="AD71" s="255"/>
      <c r="AE71" s="255"/>
      <c r="AF71" s="255"/>
      <c r="AG71" s="255"/>
      <c r="AH71" s="255"/>
      <c r="AI71" s="255"/>
      <c r="AJ71" s="255"/>
      <c r="AK71" s="255"/>
      <c r="AL71" s="255"/>
      <c r="AM71" s="255"/>
      <c r="AN71" s="255"/>
      <c r="AO71" s="255"/>
      <c r="AP71" s="255"/>
      <c r="AQ71" s="255"/>
      <c r="AR71" s="255"/>
      <c r="AS71" s="255"/>
      <c r="AT71" s="255"/>
      <c r="AU71" s="255"/>
      <c r="AV71" s="255"/>
      <c r="AW71" s="255"/>
      <c r="AX71" s="255"/>
      <c r="AY71" s="255"/>
      <c r="AZ71" s="255"/>
    </row>
    <row r="72" spans="1:52" x14ac:dyDescent="0.35">
      <c r="A72" s="255"/>
      <c r="B72" s="255"/>
      <c r="C72" s="255"/>
      <c r="D72" s="255"/>
      <c r="E72" s="255"/>
      <c r="F72" s="255"/>
      <c r="G72" s="255"/>
      <c r="H72" s="255"/>
      <c r="I72" s="255"/>
      <c r="J72" s="255"/>
      <c r="K72" s="255"/>
      <c r="L72" s="255"/>
      <c r="M72" s="255"/>
      <c r="N72" s="255"/>
      <c r="O72" s="255"/>
      <c r="P72" s="255"/>
      <c r="Q72" s="255"/>
      <c r="R72" s="255"/>
      <c r="S72" s="255"/>
      <c r="T72" s="255"/>
      <c r="U72" s="255"/>
      <c r="V72" s="255"/>
      <c r="W72" s="255"/>
      <c r="X72" s="255"/>
      <c r="Y72" s="255"/>
      <c r="Z72" s="255"/>
      <c r="AA72" s="255"/>
      <c r="AB72" s="255"/>
      <c r="AC72" s="255"/>
      <c r="AD72" s="255"/>
      <c r="AE72" s="255"/>
      <c r="AF72" s="255"/>
      <c r="AG72" s="255"/>
      <c r="AH72" s="255"/>
      <c r="AI72" s="255"/>
      <c r="AJ72" s="255"/>
      <c r="AK72" s="255"/>
      <c r="AL72" s="255"/>
      <c r="AM72" s="255"/>
      <c r="AN72" s="255"/>
      <c r="AO72" s="255"/>
      <c r="AP72" s="255"/>
      <c r="AQ72" s="255"/>
      <c r="AR72" s="255"/>
      <c r="AS72" s="255"/>
      <c r="AT72" s="255"/>
      <c r="AU72" s="255"/>
      <c r="AV72" s="255"/>
      <c r="AW72" s="255"/>
      <c r="AX72" s="255"/>
      <c r="AY72" s="255"/>
      <c r="AZ72" s="255"/>
    </row>
    <row r="73" spans="1:52" x14ac:dyDescent="0.35">
      <c r="A73" s="255"/>
      <c r="B73" s="255"/>
      <c r="C73" s="255"/>
      <c r="D73" s="255"/>
      <c r="E73" s="255"/>
      <c r="F73" s="255"/>
      <c r="G73" s="255"/>
      <c r="H73" s="255"/>
      <c r="I73" s="255"/>
      <c r="J73" s="255"/>
      <c r="K73" s="255"/>
      <c r="L73" s="255"/>
      <c r="M73" s="255"/>
      <c r="N73" s="255"/>
      <c r="O73" s="255"/>
      <c r="P73" s="255"/>
      <c r="Q73" s="255"/>
      <c r="R73" s="255"/>
      <c r="S73" s="255"/>
      <c r="T73" s="255"/>
      <c r="U73" s="255"/>
      <c r="V73" s="255"/>
      <c r="W73" s="255"/>
      <c r="X73" s="255"/>
      <c r="Y73" s="255"/>
      <c r="Z73" s="255"/>
      <c r="AA73" s="255"/>
      <c r="AB73" s="255"/>
      <c r="AC73" s="255"/>
      <c r="AD73" s="255"/>
      <c r="AE73" s="255"/>
      <c r="AF73" s="255"/>
      <c r="AG73" s="255"/>
      <c r="AH73" s="255"/>
      <c r="AI73" s="255"/>
      <c r="AJ73" s="255"/>
      <c r="AK73" s="255"/>
      <c r="AL73" s="255"/>
      <c r="AM73" s="255"/>
      <c r="AN73" s="255"/>
      <c r="AO73" s="255"/>
      <c r="AP73" s="255"/>
      <c r="AQ73" s="255"/>
      <c r="AR73" s="255"/>
      <c r="AS73" s="255"/>
      <c r="AT73" s="255"/>
      <c r="AU73" s="255"/>
      <c r="AV73" s="255"/>
      <c r="AW73" s="255"/>
      <c r="AX73" s="255"/>
      <c r="AY73" s="255"/>
      <c r="AZ73" s="255"/>
    </row>
    <row r="74" spans="1:52" x14ac:dyDescent="0.35">
      <c r="A74" s="255"/>
      <c r="B74" s="255"/>
      <c r="C74" s="255"/>
      <c r="D74" s="255"/>
      <c r="E74" s="255"/>
      <c r="F74" s="255"/>
      <c r="G74" s="255"/>
      <c r="H74" s="255"/>
      <c r="I74" s="255"/>
      <c r="J74" s="255"/>
      <c r="K74" s="255"/>
      <c r="L74" s="255"/>
      <c r="M74" s="255"/>
      <c r="N74" s="255"/>
      <c r="O74" s="255"/>
      <c r="P74" s="255"/>
      <c r="Q74" s="255"/>
      <c r="R74" s="255"/>
      <c r="S74" s="255"/>
      <c r="T74" s="255"/>
      <c r="U74" s="255"/>
      <c r="V74" s="255"/>
      <c r="W74" s="255"/>
      <c r="X74" s="255"/>
      <c r="Y74" s="255"/>
      <c r="Z74" s="255"/>
      <c r="AA74" s="255"/>
      <c r="AB74" s="255"/>
      <c r="AC74" s="255"/>
      <c r="AD74" s="255"/>
      <c r="AE74" s="255"/>
      <c r="AF74" s="255"/>
      <c r="AG74" s="255"/>
      <c r="AH74" s="255"/>
      <c r="AI74" s="255"/>
      <c r="AJ74" s="255"/>
      <c r="AK74" s="255"/>
      <c r="AL74" s="255"/>
      <c r="AM74" s="255"/>
      <c r="AN74" s="255"/>
      <c r="AO74" s="255"/>
      <c r="AP74" s="255"/>
      <c r="AQ74" s="255"/>
      <c r="AR74" s="255"/>
      <c r="AS74" s="255"/>
      <c r="AT74" s="255"/>
      <c r="AU74" s="255"/>
      <c r="AV74" s="255"/>
      <c r="AW74" s="255"/>
      <c r="AX74" s="255"/>
      <c r="AY74" s="255"/>
      <c r="AZ74" s="255"/>
    </row>
    <row r="75" spans="1:52" x14ac:dyDescent="0.35">
      <c r="A75" s="255"/>
      <c r="B75" s="255"/>
      <c r="C75" s="255"/>
      <c r="D75" s="255"/>
      <c r="E75" s="255"/>
      <c r="F75" s="255"/>
      <c r="G75" s="255"/>
      <c r="H75" s="255"/>
      <c r="I75" s="255"/>
      <c r="J75" s="255"/>
      <c r="K75" s="255"/>
      <c r="L75" s="255"/>
      <c r="M75" s="255"/>
      <c r="N75" s="255"/>
      <c r="O75" s="255"/>
      <c r="P75" s="255"/>
      <c r="Q75" s="255"/>
      <c r="R75" s="255"/>
      <c r="S75" s="255"/>
      <c r="T75" s="255"/>
      <c r="U75" s="255"/>
      <c r="V75" s="255"/>
      <c r="W75" s="255"/>
      <c r="X75" s="255"/>
      <c r="Y75" s="255"/>
      <c r="Z75" s="255"/>
      <c r="AA75" s="255"/>
      <c r="AB75" s="255"/>
      <c r="AC75" s="255"/>
      <c r="AD75" s="255"/>
      <c r="AE75" s="255"/>
      <c r="AF75" s="255"/>
      <c r="AG75" s="255"/>
      <c r="AH75" s="255"/>
      <c r="AI75" s="255"/>
      <c r="AJ75" s="255"/>
      <c r="AK75" s="255"/>
      <c r="AL75" s="255"/>
      <c r="AM75" s="255"/>
      <c r="AN75" s="255"/>
      <c r="AO75" s="255"/>
      <c r="AP75" s="255"/>
      <c r="AQ75" s="255"/>
      <c r="AR75" s="255"/>
      <c r="AS75" s="255"/>
      <c r="AT75" s="255"/>
      <c r="AU75" s="255"/>
      <c r="AV75" s="255"/>
      <c r="AW75" s="255"/>
      <c r="AX75" s="255"/>
      <c r="AY75" s="255"/>
      <c r="AZ75" s="255"/>
    </row>
    <row r="76" spans="1:52" x14ac:dyDescent="0.35">
      <c r="A76" s="255"/>
      <c r="B76" s="255"/>
      <c r="C76" s="255"/>
      <c r="D76" s="255"/>
      <c r="E76" s="255"/>
      <c r="F76" s="255"/>
      <c r="G76" s="255"/>
      <c r="H76" s="255"/>
      <c r="I76" s="255"/>
      <c r="J76" s="255"/>
      <c r="K76" s="255"/>
      <c r="L76" s="255"/>
      <c r="M76" s="255"/>
      <c r="N76" s="255"/>
      <c r="O76" s="255"/>
      <c r="P76" s="255"/>
      <c r="Q76" s="255"/>
      <c r="R76" s="255"/>
      <c r="S76" s="255"/>
      <c r="T76" s="255"/>
      <c r="U76" s="255"/>
      <c r="V76" s="255"/>
      <c r="W76" s="255"/>
      <c r="X76" s="255"/>
      <c r="Y76" s="255"/>
      <c r="Z76" s="255"/>
      <c r="AA76" s="255"/>
      <c r="AB76" s="255"/>
      <c r="AC76" s="255"/>
      <c r="AD76" s="255"/>
      <c r="AE76" s="255"/>
      <c r="AF76" s="255"/>
      <c r="AG76" s="255"/>
      <c r="AH76" s="255"/>
      <c r="AI76" s="255"/>
      <c r="AJ76" s="255"/>
      <c r="AK76" s="255"/>
      <c r="AL76" s="255"/>
      <c r="AM76" s="255"/>
      <c r="AN76" s="255"/>
      <c r="AO76" s="255"/>
      <c r="AP76" s="255"/>
      <c r="AQ76" s="255"/>
      <c r="AR76" s="255"/>
      <c r="AS76" s="255"/>
      <c r="AT76" s="255"/>
      <c r="AU76" s="255"/>
      <c r="AV76" s="255"/>
      <c r="AW76" s="255"/>
      <c r="AX76" s="255"/>
      <c r="AY76" s="255"/>
      <c r="AZ76" s="255"/>
    </row>
    <row r="77" spans="1:52" x14ac:dyDescent="0.35">
      <c r="A77" s="255"/>
      <c r="B77" s="255"/>
      <c r="C77" s="255"/>
      <c r="D77" s="255"/>
      <c r="E77" s="255"/>
      <c r="F77" s="255"/>
      <c r="G77" s="255"/>
      <c r="H77" s="255"/>
      <c r="I77" s="255"/>
      <c r="J77" s="255"/>
      <c r="K77" s="255"/>
      <c r="L77" s="255"/>
      <c r="M77" s="255"/>
      <c r="N77" s="255"/>
      <c r="O77" s="255"/>
      <c r="P77" s="255"/>
      <c r="Q77" s="255"/>
      <c r="R77" s="255"/>
      <c r="S77" s="255"/>
      <c r="T77" s="255"/>
      <c r="U77" s="255"/>
      <c r="V77" s="255"/>
      <c r="W77" s="255"/>
      <c r="X77" s="255"/>
      <c r="Y77" s="255"/>
      <c r="Z77" s="255"/>
      <c r="AA77" s="255"/>
      <c r="AB77" s="255"/>
      <c r="AC77" s="255"/>
      <c r="AD77" s="255"/>
      <c r="AE77" s="255"/>
      <c r="AF77" s="255"/>
      <c r="AG77" s="255"/>
      <c r="AH77" s="255"/>
      <c r="AI77" s="255"/>
      <c r="AJ77" s="255"/>
      <c r="AK77" s="255"/>
      <c r="AL77" s="255"/>
      <c r="AM77" s="255"/>
      <c r="AN77" s="255"/>
      <c r="AO77" s="255"/>
      <c r="AP77" s="255"/>
      <c r="AQ77" s="255"/>
      <c r="AR77" s="255"/>
      <c r="AS77" s="255"/>
      <c r="AT77" s="255"/>
      <c r="AU77" s="255"/>
      <c r="AV77" s="255"/>
      <c r="AW77" s="255"/>
      <c r="AX77" s="255"/>
      <c r="AY77" s="255"/>
      <c r="AZ77" s="255"/>
    </row>
    <row r="78" spans="1:52" x14ac:dyDescent="0.35">
      <c r="A78" s="255"/>
      <c r="B78" s="255"/>
      <c r="C78" s="255"/>
      <c r="D78" s="255"/>
      <c r="E78" s="255"/>
      <c r="F78" s="255"/>
      <c r="G78" s="255"/>
      <c r="H78" s="255"/>
      <c r="I78" s="255"/>
      <c r="J78" s="255"/>
      <c r="K78" s="255"/>
      <c r="L78" s="255"/>
      <c r="M78" s="255"/>
      <c r="N78" s="255"/>
      <c r="O78" s="255"/>
      <c r="P78" s="255"/>
      <c r="Q78" s="255"/>
      <c r="R78" s="255"/>
      <c r="S78" s="255"/>
      <c r="T78" s="255"/>
      <c r="U78" s="255"/>
      <c r="V78" s="255"/>
      <c r="W78" s="255"/>
      <c r="X78" s="255"/>
      <c r="Y78" s="255"/>
      <c r="Z78" s="255"/>
      <c r="AA78" s="255"/>
      <c r="AB78" s="255"/>
      <c r="AC78" s="255"/>
      <c r="AD78" s="255"/>
      <c r="AE78" s="255"/>
      <c r="AF78" s="255"/>
      <c r="AG78" s="255"/>
      <c r="AH78" s="255"/>
      <c r="AI78" s="255"/>
      <c r="AJ78" s="255"/>
      <c r="AK78" s="255"/>
      <c r="AL78" s="255"/>
      <c r="AM78" s="255"/>
      <c r="AN78" s="255"/>
      <c r="AO78" s="255"/>
      <c r="AP78" s="255"/>
      <c r="AQ78" s="255"/>
      <c r="AR78" s="255"/>
      <c r="AS78" s="255"/>
      <c r="AT78" s="255"/>
      <c r="AU78" s="255"/>
      <c r="AV78" s="255"/>
      <c r="AW78" s="255"/>
      <c r="AX78" s="255"/>
      <c r="AY78" s="255"/>
      <c r="AZ78" s="255"/>
    </row>
    <row r="79" spans="1:52" x14ac:dyDescent="0.35">
      <c r="A79" s="255"/>
      <c r="B79" s="255"/>
      <c r="C79" s="255"/>
      <c r="D79" s="255"/>
      <c r="E79" s="255"/>
      <c r="F79" s="255"/>
      <c r="G79" s="255"/>
      <c r="H79" s="255"/>
      <c r="I79" s="255"/>
      <c r="J79" s="255"/>
      <c r="K79" s="255"/>
      <c r="L79" s="255"/>
      <c r="M79" s="255"/>
      <c r="N79" s="255"/>
      <c r="O79" s="255"/>
      <c r="P79" s="255"/>
      <c r="Q79" s="255"/>
      <c r="R79" s="255"/>
      <c r="S79" s="255"/>
      <c r="T79" s="255"/>
      <c r="U79" s="255"/>
      <c r="V79" s="255"/>
      <c r="W79" s="255"/>
      <c r="X79" s="255"/>
      <c r="Y79" s="255"/>
      <c r="Z79" s="255"/>
      <c r="AA79" s="255"/>
      <c r="AB79" s="255"/>
      <c r="AC79" s="255"/>
      <c r="AD79" s="255"/>
      <c r="AE79" s="255"/>
      <c r="AF79" s="255"/>
      <c r="AG79" s="255"/>
      <c r="AH79" s="255"/>
      <c r="AI79" s="255"/>
      <c r="AJ79" s="255"/>
      <c r="AK79" s="255"/>
      <c r="AL79" s="255"/>
      <c r="AM79" s="255"/>
      <c r="AN79" s="255"/>
      <c r="AO79" s="255"/>
      <c r="AP79" s="255"/>
      <c r="AQ79" s="255"/>
      <c r="AR79" s="255"/>
      <c r="AS79" s="255"/>
      <c r="AT79" s="255"/>
      <c r="AU79" s="255"/>
      <c r="AV79" s="255"/>
      <c r="AW79" s="255"/>
      <c r="AX79" s="255"/>
      <c r="AY79" s="255"/>
      <c r="AZ79" s="255"/>
    </row>
    <row r="80" spans="1:52" x14ac:dyDescent="0.35">
      <c r="A80" s="255"/>
      <c r="B80" s="255"/>
      <c r="C80" s="255"/>
      <c r="D80" s="255"/>
      <c r="E80" s="255"/>
      <c r="F80" s="255"/>
      <c r="G80" s="255"/>
      <c r="H80" s="255"/>
      <c r="I80" s="255"/>
      <c r="J80" s="255"/>
      <c r="K80" s="255"/>
      <c r="L80" s="255"/>
      <c r="M80" s="255"/>
      <c r="N80" s="255"/>
      <c r="O80" s="255"/>
      <c r="P80" s="255"/>
      <c r="Q80" s="255"/>
      <c r="R80" s="255"/>
      <c r="S80" s="255"/>
      <c r="T80" s="255"/>
      <c r="U80" s="255"/>
      <c r="V80" s="255"/>
      <c r="W80" s="255"/>
      <c r="X80" s="255"/>
      <c r="Y80" s="255"/>
      <c r="Z80" s="255"/>
      <c r="AA80" s="255"/>
      <c r="AB80" s="255"/>
      <c r="AC80" s="255"/>
      <c r="AD80" s="255"/>
      <c r="AE80" s="255"/>
      <c r="AF80" s="255"/>
      <c r="AG80" s="255"/>
      <c r="AH80" s="255"/>
      <c r="AI80" s="255"/>
      <c r="AJ80" s="255"/>
      <c r="AK80" s="255"/>
      <c r="AL80" s="255"/>
      <c r="AM80" s="255"/>
      <c r="AN80" s="255"/>
      <c r="AO80" s="255"/>
      <c r="AP80" s="255"/>
      <c r="AQ80" s="255"/>
      <c r="AR80" s="255"/>
      <c r="AS80" s="255"/>
      <c r="AT80" s="255"/>
      <c r="AU80" s="255"/>
      <c r="AV80" s="255"/>
      <c r="AW80" s="255"/>
      <c r="AX80" s="255"/>
      <c r="AY80" s="255"/>
      <c r="AZ80" s="255"/>
    </row>
    <row r="81" spans="1:52" x14ac:dyDescent="0.35">
      <c r="A81" s="255"/>
      <c r="B81" s="255"/>
      <c r="C81" s="255"/>
      <c r="D81" s="255"/>
      <c r="E81" s="255"/>
      <c r="F81" s="255"/>
      <c r="G81" s="255"/>
      <c r="H81" s="255"/>
      <c r="I81" s="255"/>
      <c r="J81" s="255"/>
      <c r="K81" s="255"/>
      <c r="L81" s="255"/>
      <c r="M81" s="255"/>
      <c r="N81" s="255"/>
      <c r="O81" s="255"/>
      <c r="P81" s="255"/>
      <c r="Q81" s="255"/>
      <c r="R81" s="255"/>
      <c r="S81" s="255"/>
      <c r="T81" s="255"/>
      <c r="U81" s="255"/>
      <c r="V81" s="255"/>
      <c r="W81" s="255"/>
      <c r="X81" s="255"/>
      <c r="Y81" s="255"/>
      <c r="Z81" s="255"/>
      <c r="AA81" s="255"/>
      <c r="AB81" s="255"/>
      <c r="AC81" s="255"/>
      <c r="AD81" s="255"/>
      <c r="AE81" s="255"/>
      <c r="AF81" s="255"/>
      <c r="AG81" s="255"/>
      <c r="AH81" s="255"/>
      <c r="AI81" s="255"/>
      <c r="AJ81" s="255"/>
      <c r="AK81" s="255"/>
      <c r="AL81" s="255"/>
      <c r="AM81" s="255"/>
      <c r="AN81" s="255"/>
      <c r="AO81" s="255"/>
      <c r="AP81" s="255"/>
      <c r="AQ81" s="255"/>
      <c r="AR81" s="255"/>
      <c r="AS81" s="255"/>
      <c r="AT81" s="255"/>
      <c r="AU81" s="255"/>
      <c r="AV81" s="255"/>
      <c r="AW81" s="255"/>
      <c r="AX81" s="255"/>
      <c r="AY81" s="255"/>
      <c r="AZ81" s="255"/>
    </row>
    <row r="82" spans="1:52" x14ac:dyDescent="0.35">
      <c r="A82" s="255"/>
      <c r="B82" s="255"/>
      <c r="C82" s="255"/>
      <c r="D82" s="255"/>
      <c r="E82" s="255"/>
      <c r="F82" s="255"/>
      <c r="G82" s="255"/>
      <c r="H82" s="255"/>
      <c r="I82" s="255"/>
      <c r="J82" s="255"/>
      <c r="K82" s="255"/>
      <c r="L82" s="255"/>
      <c r="M82" s="255"/>
      <c r="N82" s="255"/>
      <c r="O82" s="255"/>
      <c r="P82" s="255"/>
      <c r="Q82" s="255"/>
      <c r="R82" s="255"/>
      <c r="S82" s="255"/>
      <c r="T82" s="255"/>
      <c r="U82" s="255"/>
      <c r="V82" s="255"/>
      <c r="W82" s="255"/>
      <c r="X82" s="255"/>
      <c r="Y82" s="255"/>
      <c r="Z82" s="255"/>
      <c r="AA82" s="255"/>
      <c r="AB82" s="255"/>
      <c r="AC82" s="255"/>
      <c r="AD82" s="255"/>
      <c r="AE82" s="255"/>
      <c r="AF82" s="255"/>
      <c r="AG82" s="255"/>
      <c r="AH82" s="255"/>
      <c r="AI82" s="255"/>
      <c r="AJ82" s="255"/>
      <c r="AK82" s="255"/>
      <c r="AL82" s="255"/>
      <c r="AM82" s="255"/>
      <c r="AN82" s="255"/>
      <c r="AO82" s="255"/>
      <c r="AP82" s="255"/>
      <c r="AQ82" s="255"/>
      <c r="AR82" s="255"/>
      <c r="AS82" s="255"/>
      <c r="AT82" s="255"/>
      <c r="AU82" s="255"/>
      <c r="AV82" s="255"/>
      <c r="AW82" s="255"/>
      <c r="AX82" s="255"/>
      <c r="AY82" s="255"/>
      <c r="AZ82" s="255"/>
    </row>
    <row r="83" spans="1:52" x14ac:dyDescent="0.35">
      <c r="A83" s="255"/>
      <c r="B83" s="255"/>
      <c r="C83" s="255"/>
      <c r="D83" s="255"/>
      <c r="E83" s="255"/>
      <c r="F83" s="255"/>
      <c r="G83" s="255"/>
      <c r="H83" s="255"/>
      <c r="I83" s="255"/>
      <c r="J83" s="255"/>
      <c r="K83" s="255"/>
      <c r="L83" s="255"/>
      <c r="M83" s="255"/>
      <c r="N83" s="255"/>
      <c r="O83" s="255"/>
      <c r="P83" s="255"/>
      <c r="Q83" s="255"/>
      <c r="R83" s="255"/>
      <c r="S83" s="255"/>
      <c r="T83" s="255"/>
      <c r="U83" s="255"/>
      <c r="V83" s="255"/>
      <c r="W83" s="255"/>
      <c r="X83" s="255"/>
      <c r="Y83" s="255"/>
      <c r="Z83" s="255"/>
      <c r="AA83" s="255"/>
      <c r="AB83" s="255"/>
      <c r="AC83" s="255"/>
      <c r="AD83" s="255"/>
      <c r="AE83" s="255"/>
      <c r="AF83" s="255"/>
      <c r="AG83" s="255"/>
      <c r="AH83" s="255"/>
      <c r="AI83" s="255"/>
      <c r="AJ83" s="255"/>
      <c r="AK83" s="255"/>
      <c r="AL83" s="255"/>
      <c r="AM83" s="255"/>
      <c r="AN83" s="255"/>
      <c r="AO83" s="255"/>
      <c r="AP83" s="255"/>
      <c r="AQ83" s="255"/>
      <c r="AR83" s="255"/>
      <c r="AS83" s="255"/>
      <c r="AT83" s="255"/>
      <c r="AU83" s="255"/>
      <c r="AV83" s="255"/>
      <c r="AW83" s="255"/>
      <c r="AX83" s="255"/>
      <c r="AY83" s="255"/>
      <c r="AZ83" s="255"/>
    </row>
    <row r="84" spans="1:52" x14ac:dyDescent="0.35">
      <c r="A84" s="255"/>
      <c r="B84" s="255"/>
      <c r="C84" s="255"/>
      <c r="D84" s="255"/>
      <c r="E84" s="255"/>
      <c r="F84" s="255"/>
      <c r="G84" s="255"/>
      <c r="H84" s="255"/>
      <c r="I84" s="255"/>
      <c r="J84" s="255"/>
      <c r="K84" s="255"/>
      <c r="L84" s="255"/>
      <c r="M84" s="255"/>
      <c r="N84" s="255"/>
      <c r="O84" s="255"/>
      <c r="P84" s="255"/>
      <c r="Q84" s="255"/>
      <c r="R84" s="255"/>
      <c r="S84" s="255"/>
      <c r="T84" s="255"/>
      <c r="U84" s="255"/>
      <c r="V84" s="255"/>
      <c r="W84" s="255"/>
      <c r="X84" s="255"/>
      <c r="Y84" s="255"/>
      <c r="Z84" s="255"/>
      <c r="AA84" s="255"/>
      <c r="AB84" s="255"/>
      <c r="AC84" s="255"/>
      <c r="AD84" s="255"/>
      <c r="AE84" s="255"/>
      <c r="AF84" s="255"/>
      <c r="AG84" s="255"/>
      <c r="AH84" s="255"/>
      <c r="AI84" s="255"/>
      <c r="AJ84" s="255"/>
      <c r="AK84" s="255"/>
      <c r="AL84" s="255"/>
      <c r="AM84" s="255"/>
      <c r="AN84" s="255"/>
      <c r="AO84" s="255"/>
      <c r="AP84" s="255"/>
      <c r="AQ84" s="255"/>
      <c r="AR84" s="255"/>
      <c r="AS84" s="255"/>
      <c r="AT84" s="255"/>
      <c r="AU84" s="255"/>
      <c r="AV84" s="255"/>
      <c r="AW84" s="255"/>
      <c r="AX84" s="255"/>
      <c r="AY84" s="255"/>
      <c r="AZ84" s="255"/>
    </row>
    <row r="85" spans="1:52" x14ac:dyDescent="0.35">
      <c r="A85" s="255"/>
      <c r="B85" s="255"/>
      <c r="C85" s="255"/>
      <c r="D85" s="255"/>
      <c r="E85" s="255"/>
      <c r="F85" s="255"/>
      <c r="G85" s="255"/>
      <c r="H85" s="255"/>
      <c r="I85" s="255"/>
      <c r="J85" s="255"/>
      <c r="K85" s="255"/>
      <c r="L85" s="255"/>
      <c r="M85" s="255"/>
      <c r="N85" s="255"/>
      <c r="O85" s="255"/>
      <c r="P85" s="255"/>
      <c r="Q85" s="255"/>
      <c r="R85" s="255"/>
      <c r="S85" s="255"/>
      <c r="T85" s="255"/>
      <c r="U85" s="255"/>
      <c r="V85" s="255"/>
      <c r="W85" s="255"/>
      <c r="X85" s="255"/>
      <c r="Y85" s="255"/>
      <c r="Z85" s="255"/>
      <c r="AA85" s="255"/>
      <c r="AB85" s="255"/>
      <c r="AC85" s="255"/>
      <c r="AD85" s="255"/>
      <c r="AE85" s="255"/>
      <c r="AF85" s="255"/>
      <c r="AG85" s="255"/>
      <c r="AH85" s="255"/>
      <c r="AI85" s="255"/>
      <c r="AJ85" s="255"/>
      <c r="AK85" s="255"/>
      <c r="AL85" s="255"/>
      <c r="AM85" s="255"/>
      <c r="AN85" s="255"/>
      <c r="AO85" s="255"/>
      <c r="AP85" s="255"/>
      <c r="AQ85" s="255"/>
      <c r="AR85" s="255"/>
      <c r="AS85" s="255"/>
      <c r="AT85" s="255"/>
      <c r="AU85" s="255"/>
      <c r="AV85" s="255"/>
      <c r="AW85" s="255"/>
      <c r="AX85" s="255"/>
      <c r="AY85" s="255"/>
      <c r="AZ85" s="255"/>
    </row>
    <row r="86" spans="1:52" x14ac:dyDescent="0.35">
      <c r="A86" s="255"/>
      <c r="B86" s="255"/>
      <c r="C86" s="255"/>
      <c r="D86" s="255"/>
      <c r="E86" s="255"/>
      <c r="F86" s="255"/>
      <c r="G86" s="255"/>
      <c r="H86" s="255"/>
      <c r="I86" s="255"/>
      <c r="J86" s="255"/>
      <c r="K86" s="255"/>
      <c r="L86" s="255"/>
      <c r="M86" s="255"/>
      <c r="N86" s="255"/>
      <c r="O86" s="255"/>
      <c r="P86" s="255"/>
      <c r="Q86" s="255"/>
      <c r="R86" s="255"/>
      <c r="S86" s="255"/>
      <c r="T86" s="255"/>
      <c r="U86" s="255"/>
      <c r="V86" s="255"/>
      <c r="W86" s="255"/>
      <c r="X86" s="255"/>
      <c r="Y86" s="255"/>
      <c r="Z86" s="255"/>
      <c r="AA86" s="255"/>
      <c r="AB86" s="255"/>
      <c r="AC86" s="255"/>
      <c r="AD86" s="255"/>
      <c r="AE86" s="255"/>
      <c r="AF86" s="255"/>
      <c r="AG86" s="255"/>
      <c r="AH86" s="255"/>
      <c r="AI86" s="255"/>
      <c r="AJ86" s="255"/>
      <c r="AK86" s="255"/>
      <c r="AL86" s="255"/>
      <c r="AM86" s="255"/>
      <c r="AN86" s="255"/>
      <c r="AO86" s="255"/>
      <c r="AP86" s="255"/>
      <c r="AQ86" s="255"/>
      <c r="AR86" s="255"/>
      <c r="AS86" s="255"/>
      <c r="AT86" s="255"/>
      <c r="AU86" s="255"/>
      <c r="AV86" s="255"/>
      <c r="AW86" s="255"/>
      <c r="AX86" s="255"/>
      <c r="AY86" s="255"/>
      <c r="AZ86" s="255"/>
    </row>
    <row r="87" spans="1:52" x14ac:dyDescent="0.35">
      <c r="A87" s="255"/>
      <c r="B87" s="255"/>
      <c r="C87" s="255"/>
      <c r="D87" s="255"/>
      <c r="E87" s="255"/>
      <c r="F87" s="255"/>
      <c r="G87" s="255"/>
      <c r="H87" s="255"/>
      <c r="I87" s="255"/>
      <c r="J87" s="255"/>
      <c r="K87" s="255"/>
      <c r="L87" s="255"/>
      <c r="M87" s="255"/>
      <c r="N87" s="255"/>
      <c r="O87" s="255"/>
      <c r="P87" s="255"/>
      <c r="Q87" s="255"/>
      <c r="R87" s="255"/>
      <c r="S87" s="255"/>
      <c r="T87" s="255"/>
      <c r="U87" s="255"/>
      <c r="V87" s="255"/>
      <c r="W87" s="255"/>
      <c r="X87" s="255"/>
      <c r="Y87" s="255"/>
      <c r="Z87" s="255"/>
      <c r="AA87" s="255"/>
      <c r="AB87" s="255"/>
      <c r="AC87" s="255"/>
      <c r="AD87" s="255"/>
      <c r="AE87" s="255"/>
      <c r="AF87" s="255"/>
      <c r="AG87" s="255"/>
      <c r="AH87" s="255"/>
      <c r="AI87" s="255"/>
      <c r="AJ87" s="255"/>
      <c r="AK87" s="255"/>
      <c r="AL87" s="255"/>
      <c r="AM87" s="255"/>
      <c r="AN87" s="255"/>
      <c r="AO87" s="255"/>
      <c r="AP87" s="255"/>
      <c r="AQ87" s="255"/>
      <c r="AR87" s="255"/>
      <c r="AS87" s="255"/>
      <c r="AT87" s="255"/>
      <c r="AU87" s="255"/>
      <c r="AV87" s="255"/>
      <c r="AW87" s="255"/>
      <c r="AX87" s="255"/>
      <c r="AY87" s="255"/>
      <c r="AZ87" s="255"/>
    </row>
    <row r="88" spans="1:52" x14ac:dyDescent="0.35">
      <c r="A88" s="255"/>
      <c r="B88" s="255"/>
      <c r="C88" s="255"/>
      <c r="D88" s="255"/>
      <c r="E88" s="255"/>
      <c r="F88" s="255"/>
      <c r="G88" s="255"/>
      <c r="H88" s="255"/>
      <c r="I88" s="255"/>
      <c r="J88" s="255"/>
      <c r="K88" s="255"/>
      <c r="L88" s="255"/>
      <c r="M88" s="255"/>
      <c r="N88" s="255"/>
      <c r="O88" s="255"/>
      <c r="P88" s="255"/>
      <c r="Q88" s="255"/>
      <c r="R88" s="255"/>
      <c r="S88" s="255"/>
      <c r="T88" s="255"/>
      <c r="U88" s="255"/>
      <c r="V88" s="255"/>
      <c r="W88" s="255"/>
      <c r="X88" s="255"/>
      <c r="Y88" s="255"/>
      <c r="Z88" s="255"/>
      <c r="AA88" s="255"/>
      <c r="AB88" s="255"/>
      <c r="AC88" s="255"/>
      <c r="AD88" s="255"/>
      <c r="AE88" s="255"/>
      <c r="AF88" s="255"/>
      <c r="AG88" s="255"/>
      <c r="AH88" s="255"/>
      <c r="AI88" s="255"/>
      <c r="AJ88" s="255"/>
      <c r="AK88" s="255"/>
      <c r="AL88" s="255"/>
      <c r="AM88" s="255"/>
      <c r="AN88" s="255"/>
      <c r="AO88" s="255"/>
      <c r="AP88" s="255"/>
      <c r="AQ88" s="255"/>
      <c r="AR88" s="255"/>
      <c r="AS88" s="255"/>
      <c r="AT88" s="255"/>
      <c r="AU88" s="255"/>
      <c r="AV88" s="255"/>
      <c r="AW88" s="255"/>
      <c r="AX88" s="255"/>
      <c r="AY88" s="255"/>
      <c r="AZ88" s="255"/>
    </row>
    <row r="89" spans="1:52" x14ac:dyDescent="0.35">
      <c r="A89" s="255"/>
      <c r="B89" s="255"/>
      <c r="C89" s="255"/>
      <c r="D89" s="255"/>
      <c r="E89" s="255"/>
      <c r="F89" s="255"/>
      <c r="G89" s="255"/>
      <c r="H89" s="255"/>
      <c r="I89" s="255"/>
      <c r="J89" s="255"/>
      <c r="K89" s="255"/>
      <c r="L89" s="255"/>
      <c r="M89" s="255"/>
      <c r="N89" s="255"/>
      <c r="O89" s="255"/>
      <c r="P89" s="255"/>
      <c r="Q89" s="255"/>
      <c r="R89" s="255"/>
      <c r="S89" s="255"/>
      <c r="T89" s="255"/>
      <c r="U89" s="255"/>
      <c r="V89" s="255"/>
      <c r="W89" s="255"/>
      <c r="X89" s="255"/>
      <c r="Y89" s="255"/>
      <c r="Z89" s="255"/>
      <c r="AA89" s="255"/>
      <c r="AB89" s="255"/>
      <c r="AC89" s="255"/>
      <c r="AD89" s="255"/>
      <c r="AE89" s="255"/>
      <c r="AF89" s="255"/>
      <c r="AG89" s="255"/>
      <c r="AH89" s="255"/>
      <c r="AI89" s="255"/>
      <c r="AJ89" s="255"/>
      <c r="AK89" s="255"/>
      <c r="AL89" s="255"/>
      <c r="AM89" s="255"/>
      <c r="AN89" s="255"/>
      <c r="AO89" s="255"/>
      <c r="AP89" s="255"/>
      <c r="AQ89" s="255"/>
      <c r="AR89" s="255"/>
      <c r="AS89" s="255"/>
      <c r="AT89" s="255"/>
      <c r="AU89" s="255"/>
      <c r="AV89" s="255"/>
      <c r="AW89" s="255"/>
      <c r="AX89" s="255"/>
      <c r="AY89" s="255"/>
      <c r="AZ89" s="255"/>
    </row>
    <row r="90" spans="1:52" x14ac:dyDescent="0.35">
      <c r="A90" s="255"/>
      <c r="B90" s="255"/>
      <c r="C90" s="255"/>
      <c r="D90" s="255"/>
      <c r="E90" s="255"/>
      <c r="F90" s="255"/>
      <c r="G90" s="255"/>
      <c r="H90" s="255"/>
      <c r="I90" s="255"/>
      <c r="J90" s="255"/>
      <c r="K90" s="255"/>
      <c r="L90" s="255"/>
      <c r="M90" s="255"/>
      <c r="N90" s="255"/>
      <c r="O90" s="255"/>
      <c r="P90" s="255"/>
      <c r="Q90" s="255"/>
      <c r="R90" s="255"/>
      <c r="S90" s="255"/>
      <c r="T90" s="255"/>
      <c r="U90" s="255"/>
      <c r="V90" s="255"/>
      <c r="W90" s="255"/>
      <c r="X90" s="255"/>
      <c r="Y90" s="255"/>
      <c r="Z90" s="255"/>
      <c r="AA90" s="255"/>
      <c r="AB90" s="255"/>
      <c r="AC90" s="255"/>
      <c r="AD90" s="255"/>
      <c r="AE90" s="255"/>
      <c r="AF90" s="255"/>
      <c r="AG90" s="255"/>
      <c r="AH90" s="255"/>
      <c r="AI90" s="255"/>
      <c r="AJ90" s="255"/>
      <c r="AK90" s="255"/>
      <c r="AL90" s="255"/>
      <c r="AM90" s="255"/>
      <c r="AN90" s="255"/>
      <c r="AO90" s="255"/>
      <c r="AP90" s="255"/>
      <c r="AQ90" s="255"/>
      <c r="AR90" s="255"/>
      <c r="AS90" s="255"/>
      <c r="AT90" s="255"/>
      <c r="AU90" s="255"/>
      <c r="AV90" s="255"/>
      <c r="AW90" s="255"/>
      <c r="AX90" s="255"/>
      <c r="AY90" s="255"/>
      <c r="AZ90" s="255"/>
    </row>
    <row r="91" spans="1:52" x14ac:dyDescent="0.35">
      <c r="A91" s="255"/>
      <c r="B91" s="255"/>
      <c r="C91" s="255"/>
      <c r="D91" s="255"/>
      <c r="E91" s="255"/>
      <c r="F91" s="255"/>
      <c r="G91" s="255"/>
      <c r="H91" s="255"/>
      <c r="I91" s="255"/>
      <c r="J91" s="255"/>
      <c r="K91" s="255"/>
      <c r="L91" s="255"/>
      <c r="M91" s="255"/>
      <c r="N91" s="255"/>
      <c r="O91" s="255"/>
      <c r="P91" s="255"/>
      <c r="Q91" s="255"/>
      <c r="R91" s="255"/>
      <c r="S91" s="255"/>
      <c r="T91" s="255"/>
      <c r="U91" s="255"/>
      <c r="V91" s="255"/>
      <c r="W91" s="255"/>
      <c r="X91" s="255"/>
      <c r="Y91" s="255"/>
      <c r="Z91" s="255"/>
      <c r="AA91" s="255"/>
      <c r="AB91" s="255"/>
      <c r="AC91" s="255"/>
      <c r="AD91" s="255"/>
      <c r="AE91" s="255"/>
      <c r="AF91" s="255"/>
      <c r="AG91" s="255"/>
      <c r="AH91" s="255"/>
      <c r="AI91" s="255"/>
      <c r="AJ91" s="255"/>
      <c r="AK91" s="255"/>
      <c r="AL91" s="255"/>
      <c r="AM91" s="255"/>
      <c r="AN91" s="255"/>
      <c r="AO91" s="255"/>
      <c r="AP91" s="255"/>
      <c r="AQ91" s="255"/>
      <c r="AR91" s="255"/>
      <c r="AS91" s="255"/>
      <c r="AT91" s="255"/>
      <c r="AU91" s="255"/>
      <c r="AV91" s="255"/>
      <c r="AW91" s="255"/>
      <c r="AX91" s="255"/>
      <c r="AY91" s="255"/>
      <c r="AZ91" s="255"/>
    </row>
    <row r="92" spans="1:52" x14ac:dyDescent="0.35">
      <c r="A92" s="255"/>
      <c r="B92" s="255"/>
      <c r="C92" s="255"/>
      <c r="D92" s="255"/>
      <c r="E92" s="255"/>
      <c r="F92" s="255"/>
      <c r="G92" s="255"/>
      <c r="H92" s="255"/>
      <c r="I92" s="255"/>
      <c r="J92" s="255"/>
      <c r="K92" s="255"/>
      <c r="L92" s="255"/>
      <c r="M92" s="255"/>
      <c r="N92" s="255"/>
      <c r="O92" s="255"/>
      <c r="P92" s="255"/>
      <c r="Q92" s="255"/>
      <c r="R92" s="255"/>
      <c r="S92" s="255"/>
      <c r="T92" s="255"/>
      <c r="U92" s="255"/>
      <c r="V92" s="255"/>
      <c r="W92" s="255"/>
      <c r="X92" s="255"/>
      <c r="Y92" s="255"/>
      <c r="Z92" s="255"/>
      <c r="AA92" s="255"/>
      <c r="AB92" s="255"/>
      <c r="AC92" s="255"/>
      <c r="AD92" s="255"/>
      <c r="AE92" s="255"/>
      <c r="AF92" s="255"/>
      <c r="AG92" s="255"/>
      <c r="AH92" s="255"/>
      <c r="AI92" s="255"/>
      <c r="AJ92" s="255"/>
      <c r="AK92" s="255"/>
      <c r="AL92" s="255"/>
      <c r="AM92" s="255"/>
      <c r="AN92" s="255"/>
      <c r="AO92" s="255"/>
      <c r="AP92" s="255"/>
      <c r="AQ92" s="255"/>
      <c r="AR92" s="255"/>
      <c r="AS92" s="255"/>
      <c r="AT92" s="255"/>
      <c r="AU92" s="255"/>
      <c r="AV92" s="255"/>
      <c r="AW92" s="255"/>
      <c r="AX92" s="255"/>
      <c r="AY92" s="255"/>
      <c r="AZ92" s="255"/>
    </row>
    <row r="93" spans="1:52" x14ac:dyDescent="0.35">
      <c r="A93" s="255"/>
      <c r="B93" s="255"/>
      <c r="C93" s="255"/>
      <c r="D93" s="255"/>
      <c r="E93" s="255"/>
      <c r="F93" s="255"/>
      <c r="G93" s="255"/>
      <c r="H93" s="255"/>
      <c r="I93" s="255"/>
      <c r="J93" s="255"/>
      <c r="K93" s="255"/>
      <c r="L93" s="255"/>
      <c r="M93" s="255"/>
      <c r="N93" s="255"/>
      <c r="O93" s="255"/>
      <c r="P93" s="255"/>
      <c r="Q93" s="255"/>
      <c r="R93" s="255"/>
      <c r="S93" s="255"/>
      <c r="T93" s="255"/>
      <c r="U93" s="255"/>
      <c r="V93" s="255"/>
      <c r="W93" s="255"/>
      <c r="X93" s="255"/>
      <c r="Y93" s="255"/>
      <c r="Z93" s="255"/>
      <c r="AA93" s="255"/>
      <c r="AB93" s="255"/>
      <c r="AC93" s="255"/>
      <c r="AD93" s="255"/>
      <c r="AE93" s="255"/>
      <c r="AF93" s="255"/>
      <c r="AG93" s="255"/>
      <c r="AH93" s="255"/>
      <c r="AI93" s="255"/>
      <c r="AJ93" s="255"/>
      <c r="AK93" s="255"/>
      <c r="AL93" s="255"/>
      <c r="AM93" s="255"/>
      <c r="AN93" s="255"/>
      <c r="AO93" s="255"/>
      <c r="AP93" s="255"/>
      <c r="AQ93" s="255"/>
      <c r="AR93" s="255"/>
      <c r="AS93" s="255"/>
      <c r="AT93" s="255"/>
      <c r="AU93" s="255"/>
      <c r="AV93" s="255"/>
      <c r="AW93" s="255"/>
      <c r="AX93" s="255"/>
      <c r="AY93" s="255"/>
      <c r="AZ93" s="255"/>
    </row>
    <row r="94" spans="1:52" x14ac:dyDescent="0.35">
      <c r="A94" s="255"/>
      <c r="B94" s="255"/>
      <c r="C94" s="255"/>
      <c r="D94" s="255"/>
      <c r="E94" s="255"/>
      <c r="F94" s="255"/>
      <c r="G94" s="255"/>
      <c r="H94" s="255"/>
      <c r="I94" s="255"/>
      <c r="J94" s="255"/>
      <c r="K94" s="255"/>
      <c r="L94" s="255"/>
      <c r="M94" s="255"/>
      <c r="N94" s="255"/>
      <c r="O94" s="255"/>
      <c r="P94" s="255"/>
      <c r="Q94" s="255"/>
      <c r="R94" s="255"/>
      <c r="S94" s="255"/>
      <c r="T94" s="255"/>
      <c r="U94" s="255"/>
      <c r="V94" s="255"/>
      <c r="W94" s="255"/>
      <c r="X94" s="255"/>
      <c r="Y94" s="255"/>
      <c r="Z94" s="255"/>
      <c r="AA94" s="255"/>
      <c r="AB94" s="255"/>
      <c r="AC94" s="255"/>
      <c r="AD94" s="255"/>
      <c r="AE94" s="255"/>
      <c r="AF94" s="255"/>
      <c r="AG94" s="255"/>
      <c r="AH94" s="255"/>
      <c r="AI94" s="255"/>
      <c r="AJ94" s="255"/>
      <c r="AK94" s="255"/>
      <c r="AL94" s="255"/>
      <c r="AM94" s="255"/>
      <c r="AN94" s="255"/>
      <c r="AO94" s="255"/>
      <c r="AP94" s="255"/>
      <c r="AQ94" s="255"/>
      <c r="AR94" s="255"/>
      <c r="AS94" s="255"/>
      <c r="AT94" s="255"/>
      <c r="AU94" s="255"/>
      <c r="AV94" s="255"/>
      <c r="AW94" s="255"/>
      <c r="AX94" s="255"/>
      <c r="AY94" s="255"/>
      <c r="AZ94" s="255"/>
    </row>
    <row r="95" spans="1:52" x14ac:dyDescent="0.35">
      <c r="A95" s="255"/>
      <c r="B95" s="255"/>
      <c r="C95" s="255"/>
      <c r="D95" s="255"/>
      <c r="E95" s="255"/>
      <c r="F95" s="255"/>
      <c r="G95" s="255"/>
      <c r="H95" s="255"/>
      <c r="I95" s="255"/>
      <c r="J95" s="255"/>
      <c r="K95" s="255"/>
      <c r="L95" s="255"/>
      <c r="M95" s="255"/>
      <c r="N95" s="255"/>
      <c r="O95" s="255"/>
      <c r="P95" s="255"/>
      <c r="Q95" s="255"/>
      <c r="R95" s="255"/>
      <c r="S95" s="255"/>
      <c r="T95" s="255"/>
      <c r="U95" s="255"/>
      <c r="V95" s="255"/>
      <c r="W95" s="255"/>
      <c r="X95" s="255"/>
      <c r="Y95" s="255"/>
      <c r="Z95" s="255"/>
      <c r="AA95" s="255"/>
      <c r="AB95" s="255"/>
      <c r="AC95" s="255"/>
      <c r="AD95" s="255"/>
      <c r="AE95" s="255"/>
      <c r="AF95" s="255"/>
      <c r="AG95" s="255"/>
      <c r="AH95" s="255"/>
      <c r="AI95" s="255"/>
      <c r="AJ95" s="255"/>
      <c r="AK95" s="255"/>
      <c r="AL95" s="255"/>
      <c r="AM95" s="255"/>
      <c r="AN95" s="255"/>
      <c r="AO95" s="255"/>
      <c r="AP95" s="255"/>
      <c r="AQ95" s="255"/>
      <c r="AR95" s="255"/>
      <c r="AS95" s="255"/>
      <c r="AT95" s="255"/>
      <c r="AU95" s="255"/>
      <c r="AV95" s="255"/>
      <c r="AW95" s="255"/>
      <c r="AX95" s="255"/>
      <c r="AY95" s="255"/>
      <c r="AZ95" s="255"/>
    </row>
    <row r="96" spans="1:52" x14ac:dyDescent="0.35">
      <c r="A96" s="255"/>
      <c r="B96" s="255"/>
      <c r="C96" s="255"/>
      <c r="D96" s="255"/>
      <c r="E96" s="255"/>
      <c r="F96" s="255"/>
      <c r="G96" s="255"/>
      <c r="H96" s="255"/>
      <c r="I96" s="255"/>
      <c r="J96" s="255"/>
      <c r="K96" s="255"/>
      <c r="L96" s="255"/>
      <c r="M96" s="255"/>
      <c r="N96" s="255"/>
      <c r="O96" s="255"/>
      <c r="P96" s="255"/>
      <c r="Q96" s="255"/>
      <c r="R96" s="255"/>
      <c r="S96" s="255"/>
      <c r="T96" s="255"/>
      <c r="U96" s="255"/>
      <c r="V96" s="255"/>
      <c r="W96" s="255"/>
      <c r="X96" s="255"/>
      <c r="Y96" s="255"/>
      <c r="Z96" s="255"/>
      <c r="AA96" s="255"/>
      <c r="AB96" s="255"/>
      <c r="AC96" s="255"/>
      <c r="AD96" s="255"/>
      <c r="AE96" s="255"/>
      <c r="AF96" s="255"/>
      <c r="AG96" s="255"/>
      <c r="AH96" s="255"/>
      <c r="AI96" s="255"/>
      <c r="AJ96" s="255"/>
      <c r="AK96" s="255"/>
      <c r="AL96" s="255"/>
      <c r="AM96" s="255"/>
      <c r="AN96" s="255"/>
      <c r="AO96" s="255"/>
      <c r="AP96" s="255"/>
      <c r="AQ96" s="255"/>
      <c r="AR96" s="255"/>
      <c r="AS96" s="255"/>
      <c r="AT96" s="255"/>
      <c r="AU96" s="255"/>
      <c r="AV96" s="255"/>
      <c r="AW96" s="255"/>
      <c r="AX96" s="255"/>
      <c r="AY96" s="255"/>
      <c r="AZ96" s="255"/>
    </row>
    <row r="97" spans="1:52" x14ac:dyDescent="0.35">
      <c r="A97" s="255"/>
      <c r="B97" s="255"/>
      <c r="C97" s="255"/>
      <c r="D97" s="255"/>
      <c r="E97" s="255"/>
      <c r="F97" s="255"/>
      <c r="G97" s="255"/>
      <c r="H97" s="255"/>
      <c r="I97" s="255"/>
      <c r="J97" s="255"/>
      <c r="K97" s="255"/>
      <c r="L97" s="255"/>
      <c r="M97" s="255"/>
      <c r="N97" s="255"/>
      <c r="O97" s="255"/>
      <c r="P97" s="255"/>
      <c r="Q97" s="255"/>
      <c r="R97" s="255"/>
      <c r="S97" s="255"/>
      <c r="T97" s="255"/>
      <c r="U97" s="255"/>
      <c r="V97" s="255"/>
      <c r="W97" s="255"/>
      <c r="X97" s="255"/>
      <c r="Y97" s="255"/>
      <c r="Z97" s="255"/>
      <c r="AA97" s="255"/>
      <c r="AB97" s="255"/>
      <c r="AC97" s="255"/>
      <c r="AD97" s="255"/>
      <c r="AE97" s="255"/>
      <c r="AF97" s="255"/>
      <c r="AG97" s="255"/>
      <c r="AH97" s="255"/>
      <c r="AI97" s="255"/>
      <c r="AJ97" s="255"/>
      <c r="AK97" s="255"/>
      <c r="AL97" s="255"/>
      <c r="AM97" s="255"/>
      <c r="AN97" s="255"/>
      <c r="AO97" s="255"/>
      <c r="AP97" s="255"/>
      <c r="AQ97" s="255"/>
      <c r="AR97" s="255"/>
      <c r="AS97" s="255"/>
      <c r="AT97" s="255"/>
      <c r="AU97" s="255"/>
      <c r="AV97" s="255"/>
      <c r="AW97" s="255"/>
      <c r="AX97" s="255"/>
      <c r="AY97" s="255"/>
      <c r="AZ97" s="255"/>
    </row>
    <row r="98" spans="1:52" x14ac:dyDescent="0.35">
      <c r="A98" s="255"/>
      <c r="B98" s="255"/>
      <c r="C98" s="255"/>
      <c r="D98" s="255"/>
      <c r="E98" s="255"/>
      <c r="F98" s="255"/>
      <c r="G98" s="255"/>
      <c r="H98" s="255"/>
      <c r="I98" s="255"/>
      <c r="J98" s="255"/>
      <c r="K98" s="255"/>
      <c r="L98" s="255"/>
      <c r="M98" s="255"/>
      <c r="N98" s="255"/>
      <c r="O98" s="255"/>
      <c r="P98" s="255"/>
      <c r="Q98" s="255"/>
      <c r="R98" s="255"/>
      <c r="S98" s="255"/>
      <c r="T98" s="255"/>
      <c r="U98" s="255"/>
      <c r="V98" s="255"/>
      <c r="W98" s="255"/>
      <c r="X98" s="255"/>
      <c r="Y98" s="255"/>
      <c r="Z98" s="255"/>
      <c r="AA98" s="255"/>
      <c r="AB98" s="255"/>
      <c r="AC98" s="255"/>
      <c r="AD98" s="255"/>
      <c r="AE98" s="255"/>
      <c r="AF98" s="255"/>
      <c r="AG98" s="255"/>
      <c r="AH98" s="255"/>
      <c r="AI98" s="255"/>
      <c r="AJ98" s="255"/>
      <c r="AK98" s="255"/>
      <c r="AL98" s="255"/>
      <c r="AM98" s="255"/>
      <c r="AN98" s="255"/>
      <c r="AO98" s="255"/>
      <c r="AP98" s="255"/>
      <c r="AQ98" s="255"/>
      <c r="AR98" s="255"/>
      <c r="AS98" s="255"/>
      <c r="AT98" s="255"/>
      <c r="AU98" s="255"/>
      <c r="AV98" s="255"/>
      <c r="AW98" s="255"/>
      <c r="AX98" s="255"/>
      <c r="AY98" s="255"/>
      <c r="AZ98" s="255"/>
    </row>
    <row r="99" spans="1:52" x14ac:dyDescent="0.35">
      <c r="A99" s="255"/>
      <c r="B99" s="255"/>
      <c r="C99" s="255"/>
      <c r="D99" s="255"/>
      <c r="E99" s="255"/>
      <c r="F99" s="255"/>
      <c r="G99" s="255"/>
      <c r="H99" s="255"/>
      <c r="I99" s="255"/>
      <c r="J99" s="255"/>
      <c r="K99" s="255"/>
      <c r="L99" s="255"/>
      <c r="M99" s="255"/>
      <c r="N99" s="255"/>
      <c r="O99" s="255"/>
      <c r="P99" s="255"/>
      <c r="Q99" s="255"/>
      <c r="R99" s="255"/>
      <c r="S99" s="255"/>
      <c r="T99" s="255"/>
      <c r="U99" s="255"/>
      <c r="V99" s="255"/>
      <c r="W99" s="255"/>
      <c r="X99" s="255"/>
      <c r="Y99" s="255"/>
      <c r="Z99" s="255"/>
      <c r="AA99" s="255"/>
      <c r="AB99" s="255"/>
      <c r="AC99" s="255"/>
      <c r="AD99" s="255"/>
      <c r="AE99" s="255"/>
      <c r="AF99" s="255"/>
      <c r="AG99" s="255"/>
      <c r="AH99" s="255"/>
      <c r="AI99" s="255"/>
      <c r="AJ99" s="255"/>
      <c r="AK99" s="255"/>
      <c r="AL99" s="255"/>
      <c r="AM99" s="255"/>
      <c r="AN99" s="255"/>
      <c r="AO99" s="255"/>
      <c r="AP99" s="255"/>
      <c r="AQ99" s="255"/>
      <c r="AR99" s="255"/>
      <c r="AS99" s="255"/>
      <c r="AT99" s="255"/>
      <c r="AU99" s="255"/>
      <c r="AV99" s="255"/>
      <c r="AW99" s="255"/>
      <c r="AX99" s="255"/>
      <c r="AY99" s="255"/>
      <c r="AZ99" s="255"/>
    </row>
    <row r="100" spans="1:52" x14ac:dyDescent="0.35">
      <c r="A100" s="255"/>
      <c r="B100" s="255"/>
      <c r="C100" s="255"/>
      <c r="D100" s="255"/>
      <c r="E100" s="255"/>
      <c r="F100" s="255"/>
      <c r="G100" s="255"/>
      <c r="H100" s="255"/>
      <c r="I100" s="255"/>
      <c r="J100" s="255"/>
      <c r="K100" s="255"/>
      <c r="L100" s="255"/>
      <c r="M100" s="255"/>
      <c r="N100" s="255"/>
      <c r="O100" s="255"/>
      <c r="P100" s="255"/>
      <c r="Q100" s="255"/>
      <c r="R100" s="255"/>
      <c r="S100" s="255"/>
      <c r="T100" s="255"/>
      <c r="U100" s="255"/>
      <c r="V100" s="255"/>
      <c r="W100" s="255"/>
      <c r="X100" s="255"/>
      <c r="Y100" s="255"/>
      <c r="Z100" s="255"/>
      <c r="AA100" s="255"/>
      <c r="AB100" s="255"/>
      <c r="AC100" s="255"/>
      <c r="AD100" s="255"/>
      <c r="AE100" s="255"/>
      <c r="AF100" s="255"/>
      <c r="AG100" s="255"/>
      <c r="AH100" s="255"/>
      <c r="AI100" s="255"/>
      <c r="AJ100" s="255"/>
      <c r="AK100" s="255"/>
      <c r="AL100" s="255"/>
      <c r="AM100" s="255"/>
      <c r="AN100" s="255"/>
      <c r="AO100" s="255"/>
      <c r="AP100" s="255"/>
      <c r="AQ100" s="255"/>
      <c r="AR100" s="255"/>
      <c r="AS100" s="255"/>
      <c r="AT100" s="255"/>
      <c r="AU100" s="255"/>
      <c r="AV100" s="255"/>
      <c r="AW100" s="255"/>
      <c r="AX100" s="255"/>
      <c r="AY100" s="255"/>
      <c r="AZ100" s="255"/>
    </row>
    <row r="101" spans="1:52" x14ac:dyDescent="0.35">
      <c r="A101" s="255"/>
      <c r="B101" s="255"/>
      <c r="C101" s="255"/>
      <c r="D101" s="255"/>
      <c r="E101" s="255"/>
      <c r="F101" s="255"/>
      <c r="G101" s="255"/>
      <c r="H101" s="255"/>
      <c r="I101" s="255"/>
      <c r="J101" s="255"/>
      <c r="K101" s="255"/>
      <c r="L101" s="255"/>
      <c r="M101" s="255"/>
      <c r="N101" s="255"/>
      <c r="O101" s="255"/>
      <c r="P101" s="255"/>
      <c r="Q101" s="255"/>
      <c r="R101" s="255"/>
      <c r="S101" s="255"/>
      <c r="T101" s="255"/>
      <c r="U101" s="255"/>
      <c r="V101" s="255"/>
      <c r="W101" s="255"/>
      <c r="X101" s="255"/>
      <c r="Y101" s="255"/>
      <c r="Z101" s="255"/>
      <c r="AA101" s="255"/>
      <c r="AB101" s="255"/>
      <c r="AC101" s="255"/>
      <c r="AD101" s="255"/>
      <c r="AE101" s="255"/>
      <c r="AF101" s="255"/>
      <c r="AG101" s="255"/>
      <c r="AH101" s="255"/>
      <c r="AI101" s="255"/>
      <c r="AJ101" s="255"/>
      <c r="AK101" s="255"/>
      <c r="AL101" s="255"/>
      <c r="AM101" s="255"/>
      <c r="AN101" s="255"/>
      <c r="AO101" s="255"/>
      <c r="AP101" s="255"/>
      <c r="AQ101" s="255"/>
      <c r="AR101" s="255"/>
      <c r="AS101" s="255"/>
      <c r="AT101" s="255"/>
      <c r="AU101" s="255"/>
      <c r="AV101" s="255"/>
      <c r="AW101" s="255"/>
      <c r="AX101" s="255"/>
      <c r="AY101" s="255"/>
      <c r="AZ101" s="255"/>
    </row>
    <row r="102" spans="1:52" x14ac:dyDescent="0.35">
      <c r="A102" s="255"/>
      <c r="B102" s="255"/>
      <c r="C102" s="255"/>
      <c r="D102" s="255"/>
      <c r="E102" s="255"/>
      <c r="F102" s="255"/>
      <c r="G102" s="255"/>
      <c r="H102" s="255"/>
      <c r="I102" s="255"/>
      <c r="J102" s="255"/>
      <c r="K102" s="255"/>
      <c r="L102" s="255"/>
      <c r="M102" s="255"/>
      <c r="N102" s="255"/>
      <c r="O102" s="255"/>
      <c r="P102" s="255"/>
      <c r="Q102" s="255"/>
      <c r="R102" s="255"/>
      <c r="S102" s="255"/>
      <c r="T102" s="255"/>
      <c r="U102" s="255"/>
      <c r="V102" s="255"/>
      <c r="W102" s="255"/>
      <c r="X102" s="255"/>
      <c r="Y102" s="255"/>
      <c r="Z102" s="255"/>
      <c r="AA102" s="255"/>
      <c r="AB102" s="255"/>
      <c r="AC102" s="255"/>
      <c r="AD102" s="255"/>
      <c r="AE102" s="255"/>
      <c r="AF102" s="255"/>
      <c r="AG102" s="255"/>
      <c r="AH102" s="255"/>
      <c r="AI102" s="255"/>
      <c r="AJ102" s="255"/>
      <c r="AK102" s="255"/>
      <c r="AL102" s="255"/>
      <c r="AM102" s="255"/>
      <c r="AN102" s="255"/>
      <c r="AO102" s="255"/>
      <c r="AP102" s="255"/>
      <c r="AQ102" s="255"/>
      <c r="AR102" s="255"/>
      <c r="AS102" s="255"/>
      <c r="AT102" s="255"/>
      <c r="AU102" s="255"/>
      <c r="AV102" s="255"/>
      <c r="AW102" s="255"/>
      <c r="AX102" s="255"/>
      <c r="AY102" s="255"/>
      <c r="AZ102" s="255"/>
    </row>
    <row r="103" spans="1:52" x14ac:dyDescent="0.35">
      <c r="A103" s="255"/>
      <c r="B103" s="255"/>
      <c r="C103" s="255"/>
      <c r="D103" s="255"/>
      <c r="E103" s="255"/>
      <c r="F103" s="255"/>
      <c r="G103" s="255"/>
      <c r="H103" s="255"/>
      <c r="I103" s="255"/>
      <c r="J103" s="255"/>
      <c r="K103" s="255"/>
      <c r="L103" s="255"/>
      <c r="M103" s="255"/>
      <c r="N103" s="255"/>
      <c r="O103" s="255"/>
      <c r="P103" s="255"/>
      <c r="Q103" s="255"/>
      <c r="R103" s="255"/>
      <c r="S103" s="255"/>
      <c r="T103" s="255"/>
      <c r="U103" s="255"/>
      <c r="V103" s="255"/>
      <c r="W103" s="255"/>
      <c r="X103" s="255"/>
      <c r="Y103" s="255"/>
      <c r="Z103" s="255"/>
      <c r="AA103" s="255"/>
      <c r="AB103" s="255"/>
      <c r="AC103" s="255"/>
      <c r="AD103" s="255"/>
      <c r="AE103" s="255"/>
      <c r="AF103" s="255"/>
      <c r="AG103" s="255"/>
      <c r="AH103" s="255"/>
      <c r="AI103" s="255"/>
      <c r="AJ103" s="255"/>
      <c r="AK103" s="255"/>
      <c r="AL103" s="255"/>
      <c r="AM103" s="255"/>
      <c r="AN103" s="255"/>
      <c r="AO103" s="255"/>
      <c r="AP103" s="255"/>
      <c r="AQ103" s="255"/>
      <c r="AR103" s="255"/>
      <c r="AS103" s="255"/>
      <c r="AT103" s="255"/>
      <c r="AU103" s="255"/>
      <c r="AV103" s="255"/>
      <c r="AW103" s="255"/>
      <c r="AX103" s="255"/>
      <c r="AY103" s="255"/>
      <c r="AZ103" s="255"/>
    </row>
    <row r="104" spans="1:52" x14ac:dyDescent="0.35">
      <c r="A104" s="255"/>
      <c r="B104" s="255"/>
      <c r="C104" s="255"/>
      <c r="D104" s="255"/>
      <c r="E104" s="255"/>
      <c r="F104" s="255"/>
      <c r="G104" s="255"/>
      <c r="H104" s="255"/>
      <c r="I104" s="255"/>
      <c r="J104" s="255"/>
      <c r="K104" s="255"/>
      <c r="L104" s="255"/>
      <c r="M104" s="255"/>
      <c r="N104" s="255"/>
      <c r="O104" s="255"/>
      <c r="P104" s="255"/>
      <c r="Q104" s="255"/>
      <c r="R104" s="255"/>
      <c r="S104" s="255"/>
      <c r="T104" s="255"/>
      <c r="U104" s="255"/>
      <c r="V104" s="255"/>
      <c r="W104" s="255"/>
      <c r="X104" s="255"/>
      <c r="Y104" s="255"/>
      <c r="Z104" s="255"/>
      <c r="AA104" s="255"/>
      <c r="AB104" s="255"/>
      <c r="AC104" s="255"/>
      <c r="AD104" s="255"/>
      <c r="AE104" s="255"/>
      <c r="AF104" s="255"/>
      <c r="AG104" s="255"/>
      <c r="AH104" s="255"/>
      <c r="AI104" s="255"/>
      <c r="AJ104" s="255"/>
      <c r="AK104" s="255"/>
      <c r="AL104" s="255"/>
      <c r="AM104" s="255"/>
      <c r="AN104" s="255"/>
      <c r="AO104" s="255"/>
      <c r="AP104" s="255"/>
      <c r="AQ104" s="255"/>
      <c r="AR104" s="255"/>
      <c r="AS104" s="255"/>
      <c r="AT104" s="255"/>
      <c r="AU104" s="255"/>
      <c r="AV104" s="255"/>
      <c r="AW104" s="255"/>
      <c r="AX104" s="255"/>
      <c r="AY104" s="255"/>
      <c r="AZ104" s="255"/>
    </row>
    <row r="105" spans="1:52" x14ac:dyDescent="0.35">
      <c r="A105" s="255"/>
      <c r="B105" s="255"/>
      <c r="C105" s="255"/>
      <c r="D105" s="255"/>
      <c r="E105" s="255"/>
      <c r="F105" s="255"/>
      <c r="G105" s="255"/>
      <c r="H105" s="255"/>
      <c r="I105" s="255"/>
      <c r="J105" s="255"/>
      <c r="K105" s="255"/>
      <c r="L105" s="255"/>
      <c r="M105" s="255"/>
      <c r="N105" s="255"/>
      <c r="O105" s="255"/>
      <c r="P105" s="255"/>
      <c r="Q105" s="255"/>
      <c r="R105" s="255"/>
      <c r="S105" s="255"/>
      <c r="T105" s="255"/>
      <c r="U105" s="255"/>
      <c r="V105" s="255"/>
      <c r="W105" s="255"/>
      <c r="X105" s="255"/>
      <c r="Y105" s="255"/>
      <c r="Z105" s="255"/>
      <c r="AA105" s="255"/>
      <c r="AB105" s="255"/>
      <c r="AC105" s="255"/>
      <c r="AD105" s="255"/>
      <c r="AE105" s="255"/>
      <c r="AF105" s="255"/>
      <c r="AG105" s="255"/>
      <c r="AH105" s="255"/>
      <c r="AI105" s="255"/>
      <c r="AJ105" s="255"/>
      <c r="AK105" s="255"/>
      <c r="AL105" s="255"/>
      <c r="AM105" s="255"/>
      <c r="AN105" s="255"/>
      <c r="AO105" s="255"/>
      <c r="AP105" s="255"/>
      <c r="AQ105" s="255"/>
      <c r="AR105" s="255"/>
      <c r="AS105" s="255"/>
      <c r="AT105" s="255"/>
      <c r="AU105" s="255"/>
      <c r="AV105" s="255"/>
      <c r="AW105" s="255"/>
      <c r="AX105" s="255"/>
      <c r="AY105" s="255"/>
      <c r="AZ105" s="255"/>
    </row>
    <row r="106" spans="1:52" x14ac:dyDescent="0.35">
      <c r="A106" s="255"/>
      <c r="B106" s="255"/>
      <c r="C106" s="255"/>
      <c r="D106" s="255"/>
      <c r="E106" s="255"/>
      <c r="F106" s="255"/>
      <c r="G106" s="255"/>
      <c r="H106" s="255"/>
      <c r="I106" s="255"/>
      <c r="J106" s="255"/>
      <c r="K106" s="255"/>
      <c r="L106" s="255"/>
      <c r="M106" s="255"/>
      <c r="N106" s="255"/>
      <c r="O106" s="255"/>
      <c r="P106" s="255"/>
      <c r="Q106" s="255"/>
      <c r="R106" s="255"/>
      <c r="S106" s="255"/>
      <c r="T106" s="255"/>
      <c r="U106" s="255"/>
      <c r="V106" s="255"/>
      <c r="W106" s="255"/>
      <c r="X106" s="255"/>
      <c r="Y106" s="255"/>
      <c r="Z106" s="255"/>
      <c r="AA106" s="255"/>
      <c r="AB106" s="255"/>
      <c r="AC106" s="255"/>
      <c r="AD106" s="255"/>
      <c r="AE106" s="255"/>
      <c r="AF106" s="255"/>
      <c r="AG106" s="255"/>
      <c r="AH106" s="255"/>
      <c r="AI106" s="255"/>
      <c r="AJ106" s="255"/>
      <c r="AK106" s="255"/>
      <c r="AL106" s="255"/>
      <c r="AM106" s="255"/>
      <c r="AN106" s="255"/>
      <c r="AO106" s="255"/>
      <c r="AP106" s="255"/>
      <c r="AQ106" s="255"/>
      <c r="AR106" s="255"/>
      <c r="AS106" s="255"/>
      <c r="AT106" s="255"/>
      <c r="AU106" s="255"/>
      <c r="AV106" s="255"/>
      <c r="AW106" s="255"/>
      <c r="AX106" s="255"/>
      <c r="AY106" s="255"/>
      <c r="AZ106" s="255"/>
    </row>
    <row r="107" spans="1:52" x14ac:dyDescent="0.35">
      <c r="A107" s="255"/>
      <c r="B107" s="255"/>
      <c r="C107" s="255"/>
      <c r="D107" s="255"/>
      <c r="E107" s="255"/>
      <c r="F107" s="255"/>
      <c r="G107" s="255"/>
      <c r="H107" s="255"/>
      <c r="I107" s="255"/>
      <c r="J107" s="255"/>
      <c r="K107" s="255"/>
      <c r="L107" s="255"/>
      <c r="M107" s="255"/>
      <c r="N107" s="255"/>
      <c r="O107" s="255"/>
      <c r="P107" s="255"/>
      <c r="Q107" s="255"/>
      <c r="R107" s="255"/>
      <c r="S107" s="255"/>
      <c r="T107" s="255"/>
      <c r="U107" s="255"/>
      <c r="V107" s="255"/>
      <c r="W107" s="255"/>
      <c r="X107" s="255"/>
      <c r="Y107" s="255"/>
      <c r="Z107" s="255"/>
      <c r="AA107" s="255"/>
      <c r="AB107" s="255"/>
      <c r="AC107" s="255"/>
      <c r="AD107" s="255"/>
      <c r="AE107" s="255"/>
      <c r="AF107" s="255"/>
      <c r="AG107" s="255"/>
      <c r="AH107" s="255"/>
      <c r="AI107" s="255"/>
      <c r="AJ107" s="255"/>
      <c r="AK107" s="255"/>
      <c r="AL107" s="255"/>
      <c r="AM107" s="255"/>
      <c r="AN107" s="255"/>
      <c r="AO107" s="255"/>
      <c r="AP107" s="255"/>
      <c r="AQ107" s="255"/>
      <c r="AR107" s="255"/>
      <c r="AS107" s="255"/>
      <c r="AT107" s="255"/>
      <c r="AU107" s="255"/>
      <c r="AV107" s="255"/>
      <c r="AW107" s="255"/>
      <c r="AX107" s="255"/>
      <c r="AY107" s="255"/>
      <c r="AZ107" s="255"/>
    </row>
    <row r="108" spans="1:52" x14ac:dyDescent="0.35">
      <c r="A108" s="255"/>
      <c r="B108" s="255"/>
      <c r="C108" s="255"/>
      <c r="D108" s="255"/>
      <c r="E108" s="255"/>
      <c r="F108" s="255"/>
      <c r="G108" s="255"/>
      <c r="H108" s="255"/>
      <c r="I108" s="255"/>
      <c r="J108" s="255"/>
      <c r="K108" s="255"/>
      <c r="L108" s="255"/>
      <c r="M108" s="255"/>
      <c r="N108" s="255"/>
      <c r="O108" s="255"/>
      <c r="P108" s="255"/>
      <c r="Q108" s="255"/>
      <c r="R108" s="255"/>
      <c r="S108" s="255"/>
      <c r="T108" s="255"/>
      <c r="U108" s="255"/>
      <c r="V108" s="255"/>
      <c r="W108" s="255"/>
      <c r="X108" s="255"/>
      <c r="Y108" s="255"/>
      <c r="Z108" s="255"/>
      <c r="AA108" s="255"/>
      <c r="AB108" s="255"/>
      <c r="AC108" s="255"/>
      <c r="AD108" s="255"/>
      <c r="AE108" s="255"/>
      <c r="AF108" s="255"/>
      <c r="AG108" s="255"/>
      <c r="AH108" s="255"/>
      <c r="AI108" s="255"/>
      <c r="AJ108" s="255"/>
      <c r="AK108" s="255"/>
      <c r="AL108" s="255"/>
      <c r="AM108" s="255"/>
      <c r="AN108" s="255"/>
      <c r="AO108" s="255"/>
      <c r="AP108" s="255"/>
      <c r="AQ108" s="255"/>
      <c r="AR108" s="255"/>
      <c r="AS108" s="255"/>
      <c r="AT108" s="255"/>
      <c r="AU108" s="255"/>
      <c r="AV108" s="255"/>
      <c r="AW108" s="255"/>
      <c r="AX108" s="255"/>
      <c r="AY108" s="255"/>
      <c r="AZ108" s="255"/>
    </row>
    <row r="109" spans="1:52" x14ac:dyDescent="0.35">
      <c r="A109" s="255"/>
      <c r="B109" s="255"/>
      <c r="C109" s="255"/>
      <c r="D109" s="255"/>
      <c r="E109" s="255"/>
      <c r="F109" s="255"/>
      <c r="G109" s="255"/>
      <c r="H109" s="255"/>
      <c r="I109" s="255"/>
      <c r="J109" s="255"/>
      <c r="K109" s="255"/>
      <c r="L109" s="255"/>
      <c r="M109" s="255"/>
      <c r="N109" s="255"/>
      <c r="O109" s="255"/>
      <c r="P109" s="255"/>
      <c r="Q109" s="255"/>
      <c r="R109" s="255"/>
      <c r="S109" s="255"/>
      <c r="T109" s="255"/>
      <c r="U109" s="255"/>
      <c r="V109" s="255"/>
      <c r="W109" s="255"/>
      <c r="X109" s="255"/>
      <c r="Y109" s="255"/>
      <c r="Z109" s="255"/>
      <c r="AA109" s="255"/>
      <c r="AB109" s="255"/>
      <c r="AC109" s="255"/>
      <c r="AD109" s="255"/>
      <c r="AE109" s="255"/>
      <c r="AF109" s="255"/>
      <c r="AG109" s="255"/>
      <c r="AH109" s="255"/>
      <c r="AI109" s="255"/>
      <c r="AJ109" s="255"/>
      <c r="AK109" s="255"/>
      <c r="AL109" s="255"/>
      <c r="AM109" s="255"/>
      <c r="AN109" s="255"/>
      <c r="AO109" s="255"/>
      <c r="AP109" s="255"/>
      <c r="AQ109" s="255"/>
      <c r="AR109" s="255"/>
      <c r="AS109" s="255"/>
      <c r="AT109" s="255"/>
      <c r="AU109" s="255"/>
      <c r="AV109" s="255"/>
      <c r="AW109" s="255"/>
      <c r="AX109" s="255"/>
      <c r="AY109" s="255"/>
      <c r="AZ109" s="255"/>
    </row>
    <row r="110" spans="1:52" x14ac:dyDescent="0.35">
      <c r="A110" s="255"/>
      <c r="B110" s="255"/>
      <c r="C110" s="255"/>
      <c r="D110" s="255"/>
      <c r="E110" s="255"/>
      <c r="F110" s="255"/>
      <c r="G110" s="255"/>
      <c r="H110" s="255"/>
      <c r="I110" s="255"/>
      <c r="J110" s="255"/>
      <c r="K110" s="255"/>
      <c r="L110" s="255"/>
      <c r="M110" s="255"/>
      <c r="N110" s="255"/>
      <c r="O110" s="255"/>
      <c r="P110" s="255"/>
      <c r="Q110" s="255"/>
      <c r="R110" s="255"/>
      <c r="S110" s="255"/>
      <c r="T110" s="255"/>
      <c r="U110" s="255"/>
      <c r="V110" s="255"/>
      <c r="W110" s="255"/>
      <c r="X110" s="255"/>
      <c r="Y110" s="255"/>
      <c r="Z110" s="255"/>
      <c r="AA110" s="255"/>
      <c r="AB110" s="255"/>
      <c r="AC110" s="255"/>
      <c r="AD110" s="255"/>
      <c r="AE110" s="255"/>
      <c r="AF110" s="255"/>
      <c r="AG110" s="255"/>
      <c r="AH110" s="255"/>
      <c r="AI110" s="255"/>
      <c r="AJ110" s="255"/>
      <c r="AK110" s="255"/>
      <c r="AL110" s="255"/>
      <c r="AM110" s="255"/>
      <c r="AN110" s="255"/>
      <c r="AO110" s="255"/>
      <c r="AP110" s="255"/>
      <c r="AQ110" s="255"/>
      <c r="AR110" s="255"/>
      <c r="AS110" s="255"/>
      <c r="AT110" s="255"/>
      <c r="AU110" s="255"/>
      <c r="AV110" s="255"/>
      <c r="AW110" s="255"/>
      <c r="AX110" s="255"/>
      <c r="AY110" s="255"/>
      <c r="AZ110" s="255"/>
    </row>
    <row r="111" spans="1:52" x14ac:dyDescent="0.35">
      <c r="A111" s="255"/>
      <c r="B111" s="255"/>
      <c r="C111" s="255"/>
      <c r="D111" s="255"/>
      <c r="E111" s="255"/>
      <c r="F111" s="255"/>
      <c r="G111" s="255"/>
      <c r="H111" s="255"/>
      <c r="I111" s="255"/>
      <c r="J111" s="255"/>
      <c r="K111" s="255"/>
      <c r="L111" s="255"/>
      <c r="M111" s="255"/>
      <c r="N111" s="255"/>
      <c r="O111" s="255"/>
      <c r="P111" s="255"/>
      <c r="Q111" s="255"/>
      <c r="R111" s="255"/>
      <c r="S111" s="255"/>
      <c r="T111" s="255"/>
      <c r="U111" s="255"/>
      <c r="V111" s="255"/>
      <c r="W111" s="255"/>
      <c r="X111" s="255"/>
      <c r="Y111" s="255"/>
      <c r="Z111" s="255"/>
      <c r="AA111" s="255"/>
      <c r="AB111" s="255"/>
      <c r="AC111" s="255"/>
      <c r="AD111" s="255"/>
      <c r="AE111" s="255"/>
      <c r="AF111" s="255"/>
      <c r="AG111" s="255"/>
      <c r="AH111" s="255"/>
      <c r="AI111" s="255"/>
      <c r="AJ111" s="255"/>
      <c r="AK111" s="255"/>
      <c r="AL111" s="255"/>
      <c r="AM111" s="255"/>
      <c r="AN111" s="255"/>
      <c r="AO111" s="255"/>
      <c r="AP111" s="255"/>
      <c r="AQ111" s="255"/>
      <c r="AR111" s="255"/>
      <c r="AS111" s="255"/>
      <c r="AT111" s="255"/>
      <c r="AU111" s="255"/>
      <c r="AV111" s="255"/>
      <c r="AW111" s="255"/>
      <c r="AX111" s="255"/>
      <c r="AY111" s="255"/>
      <c r="AZ111" s="255"/>
    </row>
    <row r="112" spans="1:52" x14ac:dyDescent="0.35">
      <c r="A112" s="255"/>
      <c r="B112" s="255"/>
      <c r="C112" s="255"/>
      <c r="D112" s="255"/>
      <c r="E112" s="255"/>
      <c r="F112" s="255"/>
      <c r="G112" s="255"/>
      <c r="H112" s="255"/>
      <c r="I112" s="255"/>
      <c r="J112" s="255"/>
      <c r="K112" s="255"/>
      <c r="L112" s="255"/>
      <c r="M112" s="255"/>
      <c r="N112" s="255"/>
      <c r="O112" s="255"/>
      <c r="P112" s="255"/>
      <c r="Q112" s="255"/>
      <c r="R112" s="255"/>
      <c r="S112" s="255"/>
      <c r="T112" s="255"/>
      <c r="U112" s="255"/>
      <c r="V112" s="255"/>
      <c r="W112" s="255"/>
      <c r="X112" s="255"/>
      <c r="Y112" s="255"/>
      <c r="Z112" s="255"/>
      <c r="AA112" s="255"/>
      <c r="AB112" s="255"/>
      <c r="AC112" s="255"/>
      <c r="AD112" s="255"/>
      <c r="AE112" s="255"/>
      <c r="AF112" s="255"/>
      <c r="AG112" s="255"/>
      <c r="AH112" s="255"/>
      <c r="AI112" s="255"/>
      <c r="AJ112" s="255"/>
      <c r="AK112" s="255"/>
      <c r="AL112" s="255"/>
      <c r="AM112" s="255"/>
      <c r="AN112" s="255"/>
      <c r="AO112" s="255"/>
      <c r="AP112" s="255"/>
      <c r="AQ112" s="255"/>
      <c r="AR112" s="255"/>
      <c r="AS112" s="255"/>
      <c r="AT112" s="255"/>
      <c r="AU112" s="255"/>
      <c r="AV112" s="255"/>
      <c r="AW112" s="255"/>
      <c r="AX112" s="255"/>
      <c r="AY112" s="255"/>
      <c r="AZ112" s="255"/>
    </row>
    <row r="113" spans="1:52" x14ac:dyDescent="0.35">
      <c r="A113" s="255"/>
      <c r="B113" s="255"/>
      <c r="C113" s="255"/>
      <c r="D113" s="255"/>
      <c r="E113" s="255"/>
      <c r="F113" s="255"/>
      <c r="G113" s="255"/>
      <c r="H113" s="255"/>
      <c r="I113" s="255"/>
      <c r="J113" s="255"/>
      <c r="K113" s="255"/>
      <c r="L113" s="255"/>
      <c r="M113" s="255"/>
      <c r="N113" s="255"/>
      <c r="O113" s="255"/>
      <c r="P113" s="255"/>
      <c r="Q113" s="255"/>
      <c r="R113" s="255"/>
      <c r="S113" s="255"/>
      <c r="T113" s="255"/>
      <c r="U113" s="255"/>
      <c r="V113" s="255"/>
      <c r="W113" s="255"/>
      <c r="X113" s="255"/>
      <c r="Y113" s="255"/>
      <c r="Z113" s="255"/>
      <c r="AA113" s="255"/>
      <c r="AB113" s="255"/>
      <c r="AC113" s="255"/>
      <c r="AD113" s="255"/>
      <c r="AE113" s="255"/>
      <c r="AF113" s="255"/>
      <c r="AG113" s="255"/>
      <c r="AH113" s="255"/>
      <c r="AI113" s="255"/>
      <c r="AJ113" s="255"/>
      <c r="AK113" s="255"/>
      <c r="AL113" s="255"/>
      <c r="AM113" s="255"/>
      <c r="AN113" s="255"/>
      <c r="AO113" s="255"/>
      <c r="AP113" s="255"/>
      <c r="AQ113" s="255"/>
      <c r="AR113" s="255"/>
      <c r="AS113" s="255"/>
      <c r="AT113" s="255"/>
      <c r="AU113" s="255"/>
      <c r="AV113" s="255"/>
      <c r="AW113" s="255"/>
      <c r="AX113" s="255"/>
      <c r="AY113" s="255"/>
      <c r="AZ113" s="255"/>
    </row>
    <row r="114" spans="1:52" x14ac:dyDescent="0.35">
      <c r="A114" s="255"/>
      <c r="B114" s="255"/>
      <c r="C114" s="255"/>
      <c r="D114" s="255"/>
      <c r="E114" s="255"/>
      <c r="F114" s="255"/>
      <c r="G114" s="255"/>
      <c r="H114" s="255"/>
      <c r="I114" s="255"/>
      <c r="J114" s="255"/>
      <c r="K114" s="255"/>
      <c r="L114" s="255"/>
      <c r="M114" s="255"/>
      <c r="N114" s="255"/>
      <c r="O114" s="255"/>
      <c r="P114" s="255"/>
      <c r="Q114" s="255"/>
      <c r="R114" s="255"/>
      <c r="S114" s="255"/>
      <c r="T114" s="255"/>
      <c r="U114" s="255"/>
      <c r="V114" s="255"/>
      <c r="W114" s="255"/>
      <c r="X114" s="255"/>
      <c r="Y114" s="255"/>
      <c r="Z114" s="255"/>
      <c r="AA114" s="255"/>
      <c r="AB114" s="255"/>
      <c r="AC114" s="255"/>
      <c r="AD114" s="255"/>
      <c r="AE114" s="255"/>
      <c r="AF114" s="255"/>
      <c r="AG114" s="255"/>
      <c r="AH114" s="255"/>
      <c r="AI114" s="255"/>
      <c r="AJ114" s="255"/>
      <c r="AK114" s="255"/>
      <c r="AL114" s="255"/>
      <c r="AM114" s="255"/>
      <c r="AN114" s="255"/>
      <c r="AO114" s="255"/>
      <c r="AP114" s="255"/>
      <c r="AQ114" s="255"/>
      <c r="AR114" s="255"/>
      <c r="AS114" s="255"/>
      <c r="AT114" s="255"/>
      <c r="AU114" s="255"/>
      <c r="AV114" s="255"/>
      <c r="AW114" s="255"/>
      <c r="AX114" s="255"/>
      <c r="AY114" s="255"/>
      <c r="AZ114" s="255"/>
    </row>
    <row r="115" spans="1:52" x14ac:dyDescent="0.35">
      <c r="A115" s="255"/>
      <c r="B115" s="255"/>
      <c r="C115" s="255"/>
      <c r="D115" s="255"/>
      <c r="E115" s="255"/>
      <c r="F115" s="255"/>
      <c r="G115" s="255"/>
      <c r="H115" s="255"/>
      <c r="I115" s="255"/>
      <c r="J115" s="255"/>
      <c r="K115" s="255"/>
      <c r="L115" s="255"/>
      <c r="M115" s="255"/>
      <c r="N115" s="255"/>
      <c r="O115" s="255"/>
      <c r="P115" s="255"/>
      <c r="Q115" s="255"/>
      <c r="R115" s="255"/>
      <c r="S115" s="255"/>
      <c r="T115" s="255"/>
      <c r="U115" s="255"/>
      <c r="V115" s="255"/>
      <c r="W115" s="255"/>
      <c r="X115" s="255"/>
      <c r="Y115" s="255"/>
      <c r="Z115" s="255"/>
      <c r="AA115" s="255"/>
      <c r="AB115" s="255"/>
      <c r="AC115" s="255"/>
      <c r="AD115" s="255"/>
      <c r="AE115" s="255"/>
      <c r="AF115" s="255"/>
      <c r="AG115" s="255"/>
      <c r="AH115" s="255"/>
      <c r="AI115" s="255"/>
      <c r="AJ115" s="255"/>
      <c r="AK115" s="255"/>
      <c r="AL115" s="255"/>
      <c r="AM115" s="255"/>
      <c r="AN115" s="255"/>
      <c r="AO115" s="255"/>
      <c r="AP115" s="255"/>
      <c r="AQ115" s="255"/>
      <c r="AR115" s="255"/>
      <c r="AS115" s="255"/>
      <c r="AT115" s="255"/>
      <c r="AU115" s="255"/>
      <c r="AV115" s="255"/>
      <c r="AW115" s="255"/>
      <c r="AX115" s="255"/>
      <c r="AY115" s="255"/>
      <c r="AZ115" s="255"/>
    </row>
    <row r="116" spans="1:52" x14ac:dyDescent="0.35">
      <c r="A116" s="255"/>
      <c r="B116" s="255"/>
      <c r="C116" s="255"/>
      <c r="D116" s="255"/>
      <c r="E116" s="255"/>
      <c r="F116" s="255"/>
      <c r="G116" s="255"/>
      <c r="H116" s="255"/>
      <c r="I116" s="255"/>
      <c r="J116" s="255"/>
      <c r="K116" s="255"/>
      <c r="L116" s="255"/>
      <c r="M116" s="255"/>
      <c r="N116" s="255"/>
      <c r="O116" s="255"/>
      <c r="P116" s="255"/>
      <c r="Q116" s="255"/>
      <c r="R116" s="255"/>
      <c r="S116" s="255"/>
      <c r="T116" s="255"/>
      <c r="U116" s="255"/>
      <c r="V116" s="255"/>
      <c r="W116" s="255"/>
      <c r="X116" s="255"/>
      <c r="Y116" s="255"/>
      <c r="Z116" s="255"/>
      <c r="AA116" s="255"/>
      <c r="AB116" s="255"/>
      <c r="AC116" s="255"/>
      <c r="AD116" s="255"/>
      <c r="AE116" s="255"/>
      <c r="AF116" s="255"/>
      <c r="AG116" s="255"/>
      <c r="AH116" s="255"/>
      <c r="AI116" s="255"/>
      <c r="AJ116" s="255"/>
      <c r="AK116" s="255"/>
      <c r="AL116" s="255"/>
      <c r="AM116" s="255"/>
      <c r="AN116" s="255"/>
      <c r="AO116" s="255"/>
      <c r="AP116" s="255"/>
      <c r="AQ116" s="255"/>
      <c r="AR116" s="255"/>
      <c r="AS116" s="255"/>
      <c r="AT116" s="255"/>
      <c r="AU116" s="255"/>
      <c r="AV116" s="255"/>
      <c r="AW116" s="255"/>
      <c r="AX116" s="255"/>
      <c r="AY116" s="255"/>
      <c r="AZ116" s="255"/>
    </row>
    <row r="117" spans="1:52" x14ac:dyDescent="0.35">
      <c r="A117" s="255"/>
      <c r="B117" s="255"/>
      <c r="C117" s="255"/>
      <c r="D117" s="255"/>
      <c r="E117" s="255"/>
      <c r="F117" s="255"/>
      <c r="G117" s="255"/>
      <c r="H117" s="255"/>
      <c r="I117" s="255"/>
      <c r="J117" s="255"/>
      <c r="K117" s="255"/>
      <c r="L117" s="255"/>
      <c r="M117" s="255"/>
      <c r="N117" s="255"/>
      <c r="O117" s="255"/>
      <c r="P117" s="255"/>
      <c r="Q117" s="255"/>
      <c r="R117" s="255"/>
      <c r="S117" s="255"/>
      <c r="T117" s="255"/>
      <c r="U117" s="255"/>
      <c r="V117" s="255"/>
      <c r="W117" s="255"/>
      <c r="X117" s="255"/>
      <c r="Y117" s="255"/>
      <c r="Z117" s="255"/>
      <c r="AA117" s="255"/>
      <c r="AB117" s="255"/>
      <c r="AC117" s="255"/>
      <c r="AD117" s="255"/>
      <c r="AE117" s="255"/>
      <c r="AF117" s="255"/>
      <c r="AG117" s="255"/>
      <c r="AH117" s="255"/>
      <c r="AI117" s="255"/>
      <c r="AJ117" s="255"/>
      <c r="AK117" s="255"/>
      <c r="AL117" s="255"/>
      <c r="AM117" s="255"/>
      <c r="AN117" s="255"/>
      <c r="AO117" s="255"/>
      <c r="AP117" s="255"/>
      <c r="AQ117" s="255"/>
      <c r="AR117" s="255"/>
      <c r="AS117" s="255"/>
      <c r="AT117" s="255"/>
      <c r="AU117" s="255"/>
      <c r="AV117" s="255"/>
      <c r="AW117" s="255"/>
      <c r="AX117" s="255"/>
      <c r="AY117" s="255"/>
      <c r="AZ117" s="255"/>
    </row>
    <row r="118" spans="1:52" x14ac:dyDescent="0.35">
      <c r="A118" s="255"/>
      <c r="B118" s="255"/>
      <c r="C118" s="255"/>
      <c r="D118" s="255"/>
      <c r="E118" s="255"/>
      <c r="F118" s="255"/>
      <c r="G118" s="255"/>
      <c r="H118" s="255"/>
      <c r="I118" s="255"/>
      <c r="J118" s="255"/>
      <c r="K118" s="255"/>
      <c r="L118" s="255"/>
      <c r="M118" s="255"/>
      <c r="N118" s="255"/>
      <c r="O118" s="255"/>
      <c r="P118" s="255"/>
      <c r="Q118" s="255"/>
      <c r="R118" s="255"/>
      <c r="S118" s="255"/>
      <c r="T118" s="255"/>
      <c r="U118" s="255"/>
      <c r="V118" s="255"/>
      <c r="W118" s="255"/>
      <c r="X118" s="255"/>
      <c r="Y118" s="255"/>
      <c r="Z118" s="255"/>
      <c r="AA118" s="255"/>
      <c r="AB118" s="255"/>
      <c r="AC118" s="255"/>
      <c r="AD118" s="255"/>
      <c r="AE118" s="255"/>
      <c r="AF118" s="255"/>
      <c r="AG118" s="255"/>
      <c r="AH118" s="255"/>
      <c r="AI118" s="255"/>
      <c r="AJ118" s="255"/>
      <c r="AK118" s="255"/>
      <c r="AL118" s="255"/>
      <c r="AM118" s="255"/>
      <c r="AN118" s="255"/>
      <c r="AO118" s="255"/>
      <c r="AP118" s="255"/>
      <c r="AQ118" s="255"/>
      <c r="AR118" s="255"/>
      <c r="AS118" s="255"/>
      <c r="AT118" s="255"/>
      <c r="AU118" s="255"/>
      <c r="AV118" s="255"/>
      <c r="AW118" s="255"/>
      <c r="AX118" s="255"/>
      <c r="AY118" s="255"/>
      <c r="AZ118" s="255"/>
    </row>
    <row r="119" spans="1:52" x14ac:dyDescent="0.35">
      <c r="A119" s="255"/>
      <c r="B119" s="255"/>
      <c r="C119" s="255"/>
      <c r="D119" s="255"/>
      <c r="E119" s="255"/>
      <c r="F119" s="255"/>
      <c r="G119" s="255"/>
      <c r="H119" s="255"/>
      <c r="I119" s="255"/>
      <c r="J119" s="255"/>
      <c r="K119" s="255"/>
      <c r="L119" s="255"/>
      <c r="M119" s="255"/>
      <c r="N119" s="255"/>
      <c r="O119" s="255"/>
      <c r="P119" s="255"/>
      <c r="Q119" s="255"/>
      <c r="R119" s="255"/>
      <c r="S119" s="255"/>
      <c r="T119" s="255"/>
      <c r="U119" s="255"/>
      <c r="V119" s="255"/>
      <c r="W119" s="255"/>
      <c r="X119" s="255"/>
      <c r="Y119" s="255"/>
      <c r="Z119" s="255"/>
      <c r="AA119" s="255"/>
      <c r="AB119" s="255"/>
      <c r="AC119" s="255"/>
      <c r="AD119" s="255"/>
      <c r="AE119" s="255"/>
      <c r="AF119" s="255"/>
      <c r="AG119" s="255"/>
      <c r="AH119" s="255"/>
      <c r="AI119" s="255"/>
      <c r="AJ119" s="255"/>
      <c r="AK119" s="255"/>
      <c r="AL119" s="255"/>
      <c r="AM119" s="255"/>
      <c r="AN119" s="255"/>
      <c r="AO119" s="255"/>
      <c r="AP119" s="255"/>
      <c r="AQ119" s="255"/>
      <c r="AR119" s="255"/>
      <c r="AS119" s="255"/>
      <c r="AT119" s="255"/>
      <c r="AU119" s="255"/>
      <c r="AV119" s="255"/>
      <c r="AW119" s="255"/>
      <c r="AX119" s="255"/>
      <c r="AY119" s="255"/>
      <c r="AZ119" s="255"/>
    </row>
    <row r="120" spans="1:52" x14ac:dyDescent="0.35">
      <c r="A120" s="255"/>
      <c r="B120" s="255"/>
      <c r="C120" s="255"/>
      <c r="D120" s="255"/>
      <c r="E120" s="255"/>
      <c r="F120" s="255"/>
      <c r="G120" s="255"/>
      <c r="H120" s="255"/>
      <c r="I120" s="255"/>
      <c r="J120" s="255"/>
      <c r="K120" s="255"/>
      <c r="L120" s="255"/>
      <c r="M120" s="255"/>
      <c r="N120" s="255"/>
      <c r="O120" s="255"/>
      <c r="P120" s="255"/>
      <c r="Q120" s="255"/>
      <c r="R120" s="255"/>
      <c r="S120" s="255"/>
      <c r="T120" s="255"/>
      <c r="U120" s="255"/>
      <c r="V120" s="255"/>
      <c r="W120" s="255"/>
      <c r="X120" s="255"/>
      <c r="Y120" s="255"/>
      <c r="Z120" s="255"/>
      <c r="AA120" s="255"/>
      <c r="AB120" s="255"/>
      <c r="AC120" s="255"/>
      <c r="AD120" s="255"/>
      <c r="AE120" s="255"/>
      <c r="AF120" s="255"/>
      <c r="AG120" s="255"/>
      <c r="AH120" s="255"/>
      <c r="AI120" s="255"/>
      <c r="AJ120" s="255"/>
      <c r="AK120" s="255"/>
      <c r="AL120" s="255"/>
      <c r="AM120" s="255"/>
      <c r="AN120" s="255"/>
      <c r="AO120" s="255"/>
      <c r="AP120" s="255"/>
      <c r="AQ120" s="255"/>
      <c r="AR120" s="255"/>
      <c r="AS120" s="255"/>
      <c r="AT120" s="255"/>
      <c r="AU120" s="255"/>
      <c r="AV120" s="255"/>
      <c r="AW120" s="255"/>
      <c r="AX120" s="255"/>
      <c r="AY120" s="255"/>
      <c r="AZ120" s="255"/>
    </row>
    <row r="121" spans="1:52" x14ac:dyDescent="0.35">
      <c r="A121" s="255"/>
      <c r="B121" s="255"/>
      <c r="C121" s="255"/>
      <c r="D121" s="255"/>
      <c r="E121" s="255"/>
      <c r="F121" s="255"/>
      <c r="G121" s="255"/>
      <c r="H121" s="255"/>
      <c r="I121" s="255"/>
      <c r="J121" s="255"/>
      <c r="K121" s="255"/>
      <c r="L121" s="255"/>
      <c r="M121" s="255"/>
      <c r="N121" s="255"/>
      <c r="O121" s="255"/>
      <c r="P121" s="255"/>
      <c r="Q121" s="255"/>
      <c r="R121" s="255"/>
      <c r="S121" s="255"/>
      <c r="T121" s="255"/>
      <c r="U121" s="255"/>
      <c r="V121" s="255"/>
      <c r="W121" s="255"/>
      <c r="X121" s="255"/>
      <c r="Y121" s="255"/>
      <c r="Z121" s="255"/>
      <c r="AA121" s="255"/>
      <c r="AB121" s="255"/>
      <c r="AC121" s="255"/>
      <c r="AD121" s="255"/>
      <c r="AE121" s="255"/>
      <c r="AF121" s="255"/>
      <c r="AG121" s="255"/>
      <c r="AH121" s="255"/>
      <c r="AI121" s="255"/>
      <c r="AJ121" s="255"/>
      <c r="AK121" s="255"/>
      <c r="AL121" s="255"/>
      <c r="AM121" s="255"/>
      <c r="AN121" s="255"/>
      <c r="AO121" s="255"/>
      <c r="AP121" s="255"/>
      <c r="AQ121" s="255"/>
      <c r="AR121" s="255"/>
      <c r="AS121" s="255"/>
      <c r="AT121" s="255"/>
      <c r="AU121" s="255"/>
      <c r="AV121" s="255"/>
      <c r="AW121" s="255"/>
      <c r="AX121" s="255"/>
      <c r="AY121" s="255"/>
      <c r="AZ121" s="255"/>
    </row>
    <row r="122" spans="1:52" x14ac:dyDescent="0.35">
      <c r="A122" s="255"/>
      <c r="B122" s="255"/>
      <c r="C122" s="255"/>
      <c r="D122" s="255"/>
      <c r="E122" s="255"/>
      <c r="F122" s="255"/>
      <c r="G122" s="255"/>
      <c r="H122" s="255"/>
      <c r="I122" s="255"/>
      <c r="J122" s="255"/>
      <c r="K122" s="255"/>
      <c r="L122" s="255"/>
      <c r="M122" s="255"/>
      <c r="N122" s="255"/>
      <c r="O122" s="255"/>
      <c r="P122" s="255"/>
      <c r="Q122" s="255"/>
      <c r="R122" s="255"/>
      <c r="S122" s="255"/>
      <c r="T122" s="255"/>
      <c r="U122" s="255"/>
      <c r="V122" s="255"/>
      <c r="W122" s="255"/>
      <c r="X122" s="255"/>
      <c r="Y122" s="255"/>
      <c r="Z122" s="255"/>
      <c r="AA122" s="255"/>
      <c r="AB122" s="255"/>
      <c r="AC122" s="255"/>
      <c r="AD122" s="255"/>
      <c r="AE122" s="255"/>
      <c r="AF122" s="255"/>
      <c r="AG122" s="255"/>
      <c r="AH122" s="255"/>
      <c r="AI122" s="255"/>
      <c r="AJ122" s="255"/>
      <c r="AK122" s="255"/>
      <c r="AL122" s="255"/>
      <c r="AM122" s="255"/>
      <c r="AN122" s="255"/>
      <c r="AO122" s="255"/>
      <c r="AP122" s="255"/>
      <c r="AQ122" s="255"/>
      <c r="AR122" s="255"/>
      <c r="AS122" s="255"/>
      <c r="AT122" s="255"/>
      <c r="AU122" s="255"/>
      <c r="AV122" s="255"/>
      <c r="AW122" s="255"/>
      <c r="AX122" s="255"/>
      <c r="AY122" s="255"/>
      <c r="AZ122" s="255"/>
    </row>
    <row r="123" spans="1:52" x14ac:dyDescent="0.35">
      <c r="A123" s="255"/>
      <c r="B123" s="255"/>
      <c r="C123" s="255"/>
      <c r="D123" s="255"/>
      <c r="E123" s="255"/>
      <c r="F123" s="255"/>
      <c r="G123" s="255"/>
      <c r="H123" s="255"/>
      <c r="I123" s="255"/>
      <c r="J123" s="255"/>
      <c r="K123" s="255"/>
      <c r="L123" s="255"/>
      <c r="M123" s="255"/>
      <c r="N123" s="255"/>
      <c r="O123" s="255"/>
      <c r="P123" s="255"/>
      <c r="Q123" s="255"/>
      <c r="R123" s="255"/>
      <c r="S123" s="255"/>
      <c r="T123" s="255"/>
      <c r="U123" s="255"/>
      <c r="V123" s="255"/>
      <c r="W123" s="255"/>
      <c r="X123" s="255"/>
      <c r="Y123" s="255"/>
      <c r="Z123" s="255"/>
      <c r="AA123" s="255"/>
      <c r="AB123" s="255"/>
      <c r="AC123" s="255"/>
      <c r="AD123" s="255"/>
      <c r="AE123" s="255"/>
      <c r="AF123" s="255"/>
      <c r="AG123" s="255"/>
      <c r="AH123" s="255"/>
      <c r="AI123" s="255"/>
      <c r="AJ123" s="255"/>
      <c r="AK123" s="255"/>
      <c r="AL123" s="255"/>
      <c r="AM123" s="255"/>
      <c r="AN123" s="255"/>
      <c r="AO123" s="255"/>
      <c r="AP123" s="255"/>
      <c r="AQ123" s="255"/>
      <c r="AR123" s="255"/>
      <c r="AS123" s="255"/>
      <c r="AT123" s="255"/>
      <c r="AU123" s="255"/>
      <c r="AV123" s="255"/>
      <c r="AW123" s="255"/>
      <c r="AX123" s="255"/>
      <c r="AY123" s="255"/>
      <c r="AZ123" s="255"/>
    </row>
    <row r="124" spans="1:52" x14ac:dyDescent="0.35">
      <c r="A124" s="255"/>
      <c r="B124" s="255"/>
      <c r="C124" s="255"/>
      <c r="D124" s="255"/>
      <c r="E124" s="255"/>
      <c r="F124" s="255"/>
      <c r="G124" s="255"/>
      <c r="H124" s="255"/>
      <c r="I124" s="255"/>
      <c r="J124" s="255"/>
      <c r="K124" s="255"/>
      <c r="L124" s="255"/>
      <c r="M124" s="255"/>
      <c r="N124" s="255"/>
      <c r="O124" s="255"/>
      <c r="P124" s="255"/>
      <c r="Q124" s="255"/>
      <c r="R124" s="255"/>
      <c r="S124" s="255"/>
      <c r="T124" s="255"/>
      <c r="U124" s="255"/>
      <c r="V124" s="255"/>
      <c r="W124" s="255"/>
      <c r="X124" s="255"/>
      <c r="Y124" s="255"/>
      <c r="Z124" s="255"/>
      <c r="AA124" s="255"/>
      <c r="AB124" s="255"/>
      <c r="AC124" s="255"/>
      <c r="AD124" s="255"/>
      <c r="AE124" s="255"/>
      <c r="AF124" s="255"/>
      <c r="AG124" s="255"/>
      <c r="AH124" s="255"/>
      <c r="AI124" s="255"/>
      <c r="AJ124" s="255"/>
      <c r="AK124" s="255"/>
      <c r="AL124" s="255"/>
      <c r="AM124" s="255"/>
      <c r="AN124" s="255"/>
      <c r="AO124" s="255"/>
      <c r="AP124" s="255"/>
      <c r="AQ124" s="255"/>
      <c r="AR124" s="255"/>
      <c r="AS124" s="255"/>
      <c r="AT124" s="255"/>
      <c r="AU124" s="255"/>
      <c r="AV124" s="255"/>
      <c r="AW124" s="255"/>
      <c r="AX124" s="255"/>
      <c r="AY124" s="255"/>
      <c r="AZ124" s="255"/>
    </row>
    <row r="125" spans="1:52" x14ac:dyDescent="0.35">
      <c r="A125" s="255"/>
      <c r="B125" s="255"/>
      <c r="C125" s="255"/>
      <c r="D125" s="255"/>
      <c r="E125" s="255"/>
      <c r="F125" s="255"/>
      <c r="G125" s="255"/>
      <c r="H125" s="255"/>
      <c r="I125" s="255"/>
      <c r="J125" s="255"/>
      <c r="K125" s="255"/>
      <c r="L125" s="255"/>
      <c r="M125" s="255"/>
      <c r="N125" s="255"/>
      <c r="O125" s="255"/>
      <c r="P125" s="255"/>
      <c r="Q125" s="255"/>
      <c r="R125" s="255"/>
      <c r="S125" s="255"/>
      <c r="T125" s="255"/>
      <c r="U125" s="255"/>
      <c r="V125" s="255"/>
      <c r="W125" s="255"/>
      <c r="X125" s="255"/>
      <c r="Y125" s="255"/>
      <c r="Z125" s="255"/>
      <c r="AA125" s="255"/>
      <c r="AB125" s="255"/>
      <c r="AC125" s="255"/>
      <c r="AD125" s="255"/>
      <c r="AE125" s="255"/>
      <c r="AF125" s="255"/>
      <c r="AG125" s="255"/>
      <c r="AH125" s="255"/>
      <c r="AI125" s="255"/>
      <c r="AJ125" s="255"/>
      <c r="AK125" s="255"/>
      <c r="AL125" s="255"/>
      <c r="AM125" s="255"/>
      <c r="AN125" s="255"/>
      <c r="AO125" s="255"/>
      <c r="AP125" s="255"/>
      <c r="AQ125" s="255"/>
      <c r="AR125" s="255"/>
      <c r="AS125" s="255"/>
      <c r="AT125" s="255"/>
      <c r="AU125" s="255"/>
      <c r="AV125" s="255"/>
      <c r="AW125" s="255"/>
      <c r="AX125" s="255"/>
      <c r="AY125" s="255"/>
      <c r="AZ125" s="255"/>
    </row>
    <row r="126" spans="1:52" x14ac:dyDescent="0.35">
      <c r="A126" s="255"/>
      <c r="B126" s="255"/>
      <c r="C126" s="255"/>
      <c r="D126" s="255"/>
      <c r="E126" s="255"/>
      <c r="F126" s="255"/>
      <c r="G126" s="255"/>
      <c r="H126" s="255"/>
      <c r="I126" s="255"/>
      <c r="J126" s="255"/>
      <c r="K126" s="255"/>
      <c r="L126" s="255"/>
      <c r="M126" s="255"/>
      <c r="N126" s="255"/>
      <c r="O126" s="255"/>
      <c r="P126" s="255"/>
      <c r="Q126" s="255"/>
      <c r="R126" s="255"/>
      <c r="S126" s="255"/>
      <c r="T126" s="255"/>
      <c r="U126" s="255"/>
      <c r="V126" s="255"/>
      <c r="W126" s="255"/>
      <c r="X126" s="255"/>
      <c r="Y126" s="255"/>
      <c r="Z126" s="255"/>
      <c r="AA126" s="255"/>
      <c r="AB126" s="255"/>
      <c r="AC126" s="255"/>
      <c r="AD126" s="255"/>
      <c r="AE126" s="255"/>
      <c r="AF126" s="255"/>
      <c r="AG126" s="255"/>
      <c r="AH126" s="255"/>
      <c r="AI126" s="255"/>
      <c r="AJ126" s="255"/>
      <c r="AK126" s="255"/>
      <c r="AL126" s="255"/>
      <c r="AM126" s="255"/>
      <c r="AN126" s="255"/>
      <c r="AO126" s="255"/>
      <c r="AP126" s="255"/>
      <c r="AQ126" s="255"/>
      <c r="AR126" s="255"/>
      <c r="AS126" s="255"/>
      <c r="AT126" s="255"/>
      <c r="AU126" s="255"/>
      <c r="AV126" s="255"/>
      <c r="AW126" s="255"/>
      <c r="AX126" s="255"/>
      <c r="AY126" s="255"/>
      <c r="AZ126" s="255"/>
    </row>
    <row r="127" spans="1:52" x14ac:dyDescent="0.35">
      <c r="A127" s="255"/>
      <c r="B127" s="255"/>
      <c r="C127" s="255"/>
      <c r="D127" s="255"/>
      <c r="E127" s="255"/>
      <c r="F127" s="255"/>
      <c r="G127" s="255"/>
      <c r="H127" s="255"/>
      <c r="I127" s="255"/>
      <c r="J127" s="255"/>
      <c r="K127" s="255"/>
      <c r="L127" s="255"/>
      <c r="M127" s="255"/>
      <c r="N127" s="255"/>
      <c r="O127" s="255"/>
      <c r="P127" s="255"/>
      <c r="Q127" s="255"/>
      <c r="R127" s="255"/>
      <c r="S127" s="255"/>
      <c r="T127" s="255"/>
      <c r="U127" s="255"/>
      <c r="V127" s="255"/>
      <c r="W127" s="255"/>
      <c r="X127" s="255"/>
      <c r="Y127" s="255"/>
      <c r="Z127" s="255"/>
      <c r="AA127" s="255"/>
      <c r="AB127" s="255"/>
      <c r="AC127" s="255"/>
      <c r="AD127" s="255"/>
      <c r="AE127" s="255"/>
      <c r="AF127" s="255"/>
      <c r="AG127" s="255"/>
      <c r="AH127" s="255"/>
      <c r="AI127" s="255"/>
      <c r="AJ127" s="255"/>
      <c r="AK127" s="255"/>
      <c r="AL127" s="255"/>
      <c r="AM127" s="255"/>
      <c r="AN127" s="255"/>
      <c r="AO127" s="255"/>
      <c r="AP127" s="255"/>
      <c r="AQ127" s="255"/>
      <c r="AR127" s="255"/>
      <c r="AS127" s="255"/>
      <c r="AT127" s="255"/>
      <c r="AU127" s="255"/>
      <c r="AV127" s="255"/>
      <c r="AW127" s="255"/>
      <c r="AX127" s="255"/>
      <c r="AY127" s="255"/>
      <c r="AZ127" s="255"/>
    </row>
    <row r="128" spans="1:52" x14ac:dyDescent="0.35">
      <c r="A128" s="255"/>
      <c r="B128" s="255"/>
      <c r="C128" s="255"/>
      <c r="D128" s="255"/>
      <c r="E128" s="255"/>
      <c r="F128" s="255"/>
      <c r="G128" s="255"/>
      <c r="H128" s="255"/>
      <c r="I128" s="255"/>
      <c r="J128" s="255"/>
      <c r="K128" s="255"/>
      <c r="L128" s="255"/>
      <c r="M128" s="255"/>
      <c r="N128" s="255"/>
      <c r="O128" s="255"/>
      <c r="P128" s="255"/>
      <c r="Q128" s="255"/>
      <c r="R128" s="255"/>
      <c r="S128" s="255"/>
      <c r="T128" s="255"/>
      <c r="U128" s="255"/>
      <c r="V128" s="255"/>
      <c r="W128" s="255"/>
      <c r="X128" s="255"/>
      <c r="Y128" s="255"/>
      <c r="Z128" s="255"/>
      <c r="AA128" s="255"/>
      <c r="AB128" s="255"/>
      <c r="AC128" s="255"/>
      <c r="AD128" s="255"/>
      <c r="AE128" s="255"/>
      <c r="AF128" s="255"/>
      <c r="AG128" s="255"/>
      <c r="AH128" s="255"/>
      <c r="AI128" s="255"/>
      <c r="AJ128" s="255"/>
      <c r="AK128" s="255"/>
      <c r="AL128" s="255"/>
      <c r="AM128" s="255"/>
      <c r="AN128" s="255"/>
      <c r="AO128" s="255"/>
      <c r="AP128" s="255"/>
      <c r="AQ128" s="255"/>
      <c r="AR128" s="255"/>
      <c r="AS128" s="255"/>
      <c r="AT128" s="255"/>
      <c r="AU128" s="255"/>
      <c r="AV128" s="255"/>
      <c r="AW128" s="255"/>
      <c r="AX128" s="255"/>
      <c r="AY128" s="255"/>
      <c r="AZ128" s="255"/>
    </row>
    <row r="129" spans="1:52" x14ac:dyDescent="0.35">
      <c r="A129" s="255"/>
      <c r="B129" s="255"/>
      <c r="C129" s="255"/>
      <c r="D129" s="255"/>
      <c r="E129" s="255"/>
      <c r="F129" s="255"/>
      <c r="G129" s="255"/>
      <c r="H129" s="255"/>
      <c r="I129" s="255"/>
      <c r="J129" s="255"/>
      <c r="K129" s="255"/>
      <c r="L129" s="255"/>
      <c r="M129" s="255"/>
      <c r="N129" s="255"/>
      <c r="O129" s="255"/>
      <c r="P129" s="255"/>
      <c r="Q129" s="255"/>
      <c r="R129" s="255"/>
      <c r="S129" s="255"/>
      <c r="T129" s="255"/>
      <c r="U129" s="255"/>
      <c r="V129" s="255"/>
      <c r="W129" s="255"/>
      <c r="X129" s="255"/>
      <c r="Y129" s="255"/>
      <c r="Z129" s="255"/>
      <c r="AA129" s="255"/>
      <c r="AB129" s="255"/>
      <c r="AC129" s="255"/>
      <c r="AD129" s="255"/>
      <c r="AE129" s="255"/>
      <c r="AF129" s="255"/>
      <c r="AG129" s="255"/>
      <c r="AH129" s="255"/>
      <c r="AI129" s="255"/>
      <c r="AJ129" s="255"/>
      <c r="AK129" s="255"/>
      <c r="AL129" s="255"/>
      <c r="AM129" s="255"/>
      <c r="AN129" s="255"/>
      <c r="AO129" s="255"/>
      <c r="AP129" s="255"/>
      <c r="AQ129" s="255"/>
      <c r="AR129" s="255"/>
      <c r="AS129" s="255"/>
      <c r="AT129" s="255"/>
      <c r="AU129" s="255"/>
      <c r="AV129" s="255"/>
      <c r="AW129" s="255"/>
      <c r="AX129" s="255"/>
      <c r="AY129" s="255"/>
      <c r="AZ129" s="255"/>
    </row>
    <row r="130" spans="1:52" x14ac:dyDescent="0.35">
      <c r="A130" s="255"/>
      <c r="B130" s="255"/>
      <c r="C130" s="255"/>
      <c r="D130" s="255"/>
      <c r="E130" s="255"/>
      <c r="F130" s="255"/>
      <c r="G130" s="255"/>
      <c r="H130" s="255"/>
      <c r="I130" s="255"/>
      <c r="J130" s="255"/>
      <c r="K130" s="255"/>
      <c r="L130" s="255"/>
      <c r="M130" s="255"/>
      <c r="N130" s="255"/>
      <c r="O130" s="255"/>
      <c r="P130" s="255"/>
      <c r="Q130" s="255"/>
      <c r="R130" s="255"/>
      <c r="S130" s="255"/>
      <c r="T130" s="255"/>
      <c r="U130" s="255"/>
      <c r="V130" s="255"/>
      <c r="W130" s="255"/>
      <c r="X130" s="255"/>
      <c r="Y130" s="255"/>
      <c r="Z130" s="255"/>
      <c r="AA130" s="255"/>
      <c r="AB130" s="255"/>
      <c r="AC130" s="255"/>
      <c r="AD130" s="255"/>
      <c r="AE130" s="255"/>
      <c r="AF130" s="255"/>
      <c r="AG130" s="255"/>
      <c r="AH130" s="255"/>
      <c r="AI130" s="255"/>
      <c r="AJ130" s="255"/>
      <c r="AK130" s="255"/>
      <c r="AL130" s="255"/>
      <c r="AM130" s="255"/>
      <c r="AN130" s="255"/>
      <c r="AO130" s="255"/>
      <c r="AP130" s="255"/>
      <c r="AQ130" s="255"/>
      <c r="AR130" s="255"/>
      <c r="AS130" s="255"/>
      <c r="AT130" s="255"/>
      <c r="AU130" s="255"/>
      <c r="AV130" s="255"/>
      <c r="AW130" s="255"/>
      <c r="AX130" s="255"/>
      <c r="AY130" s="255"/>
      <c r="AZ130" s="255"/>
    </row>
    <row r="131" spans="1:52" x14ac:dyDescent="0.35">
      <c r="A131" s="255"/>
      <c r="B131" s="255"/>
      <c r="C131" s="255"/>
      <c r="D131" s="255"/>
      <c r="E131" s="255"/>
      <c r="F131" s="255"/>
      <c r="G131" s="255"/>
      <c r="H131" s="255"/>
      <c r="I131" s="255"/>
      <c r="J131" s="255"/>
      <c r="K131" s="255"/>
      <c r="L131" s="255"/>
      <c r="M131" s="255"/>
      <c r="N131" s="255"/>
      <c r="O131" s="255"/>
      <c r="P131" s="255"/>
      <c r="Q131" s="255"/>
      <c r="R131" s="255"/>
      <c r="S131" s="255"/>
      <c r="T131" s="255"/>
      <c r="U131" s="255"/>
      <c r="V131" s="255"/>
      <c r="W131" s="255"/>
      <c r="X131" s="255"/>
      <c r="Y131" s="255"/>
      <c r="Z131" s="255"/>
      <c r="AA131" s="255"/>
      <c r="AB131" s="255"/>
      <c r="AC131" s="255"/>
      <c r="AD131" s="255"/>
      <c r="AE131" s="255"/>
      <c r="AF131" s="255"/>
      <c r="AG131" s="255"/>
      <c r="AH131" s="255"/>
      <c r="AI131" s="255"/>
      <c r="AJ131" s="255"/>
      <c r="AK131" s="255"/>
      <c r="AL131" s="255"/>
      <c r="AM131" s="255"/>
      <c r="AN131" s="255"/>
      <c r="AO131" s="255"/>
      <c r="AP131" s="255"/>
      <c r="AQ131" s="255"/>
      <c r="AR131" s="255"/>
      <c r="AS131" s="255"/>
      <c r="AT131" s="255"/>
      <c r="AU131" s="255"/>
      <c r="AV131" s="255"/>
      <c r="AW131" s="255"/>
      <c r="AX131" s="255"/>
      <c r="AY131" s="255"/>
      <c r="AZ131" s="255"/>
    </row>
    <row r="132" spans="1:52" x14ac:dyDescent="0.35">
      <c r="A132" s="255"/>
      <c r="B132" s="255"/>
      <c r="C132" s="255"/>
      <c r="D132" s="255"/>
      <c r="E132" s="255"/>
      <c r="F132" s="255"/>
      <c r="G132" s="255"/>
      <c r="H132" s="255"/>
      <c r="I132" s="255"/>
      <c r="J132" s="255"/>
      <c r="K132" s="255"/>
      <c r="L132" s="255"/>
      <c r="M132" s="255"/>
      <c r="N132" s="255"/>
      <c r="O132" s="255"/>
      <c r="P132" s="255"/>
      <c r="Q132" s="255"/>
      <c r="R132" s="255"/>
      <c r="S132" s="255"/>
      <c r="T132" s="255"/>
      <c r="U132" s="255"/>
      <c r="V132" s="255"/>
      <c r="W132" s="255"/>
      <c r="X132" s="255"/>
      <c r="Y132" s="255"/>
      <c r="Z132" s="255"/>
      <c r="AA132" s="255"/>
      <c r="AB132" s="255"/>
      <c r="AC132" s="255"/>
      <c r="AD132" s="255"/>
      <c r="AE132" s="255"/>
      <c r="AF132" s="255"/>
      <c r="AG132" s="255"/>
      <c r="AH132" s="255"/>
      <c r="AI132" s="255"/>
      <c r="AJ132" s="255"/>
      <c r="AK132" s="255"/>
      <c r="AL132" s="255"/>
      <c r="AM132" s="255"/>
      <c r="AN132" s="255"/>
      <c r="AO132" s="255"/>
      <c r="AP132" s="255"/>
      <c r="AQ132" s="255"/>
      <c r="AR132" s="255"/>
      <c r="AS132" s="255"/>
      <c r="AT132" s="255"/>
      <c r="AU132" s="255"/>
      <c r="AV132" s="255"/>
      <c r="AW132" s="255"/>
      <c r="AX132" s="255"/>
      <c r="AY132" s="255"/>
      <c r="AZ132" s="255"/>
    </row>
    <row r="133" spans="1:52" x14ac:dyDescent="0.35">
      <c r="A133" s="255"/>
      <c r="B133" s="255"/>
      <c r="C133" s="255"/>
      <c r="D133" s="255"/>
      <c r="E133" s="255"/>
      <c r="F133" s="255"/>
      <c r="G133" s="255"/>
      <c r="H133" s="255"/>
      <c r="I133" s="255"/>
      <c r="J133" s="255"/>
      <c r="K133" s="255"/>
      <c r="L133" s="255"/>
      <c r="M133" s="255"/>
      <c r="N133" s="255"/>
      <c r="O133" s="255"/>
      <c r="P133" s="255"/>
      <c r="Q133" s="255"/>
      <c r="R133" s="255"/>
      <c r="S133" s="255"/>
      <c r="T133" s="255"/>
      <c r="U133" s="255"/>
      <c r="V133" s="255"/>
      <c r="W133" s="255"/>
      <c r="X133" s="255"/>
      <c r="Y133" s="255"/>
      <c r="Z133" s="255"/>
      <c r="AA133" s="255"/>
      <c r="AB133" s="255"/>
      <c r="AC133" s="255"/>
      <c r="AD133" s="255"/>
      <c r="AE133" s="255"/>
      <c r="AF133" s="255"/>
      <c r="AG133" s="255"/>
      <c r="AH133" s="255"/>
      <c r="AI133" s="255"/>
      <c r="AJ133" s="255"/>
      <c r="AK133" s="255"/>
      <c r="AL133" s="255"/>
      <c r="AM133" s="255"/>
      <c r="AN133" s="255"/>
      <c r="AO133" s="255"/>
      <c r="AP133" s="255"/>
      <c r="AQ133" s="255"/>
      <c r="AR133" s="255"/>
      <c r="AS133" s="255"/>
      <c r="AT133" s="255"/>
      <c r="AU133" s="255"/>
      <c r="AV133" s="255"/>
      <c r="AW133" s="255"/>
      <c r="AX133" s="255"/>
      <c r="AY133" s="255"/>
      <c r="AZ133" s="255"/>
    </row>
    <row r="134" spans="1:52" x14ac:dyDescent="0.35">
      <c r="A134" s="255"/>
      <c r="B134" s="255"/>
      <c r="C134" s="255"/>
      <c r="D134" s="255"/>
      <c r="E134" s="255"/>
      <c r="F134" s="255"/>
      <c r="G134" s="255"/>
      <c r="H134" s="255"/>
      <c r="I134" s="255"/>
      <c r="J134" s="255"/>
      <c r="K134" s="255"/>
      <c r="L134" s="255"/>
      <c r="M134" s="255"/>
      <c r="N134" s="255"/>
      <c r="O134" s="255"/>
      <c r="P134" s="255"/>
      <c r="Q134" s="255"/>
      <c r="R134" s="255"/>
      <c r="S134" s="255"/>
      <c r="T134" s="255"/>
      <c r="U134" s="255"/>
      <c r="V134" s="255"/>
      <c r="W134" s="255"/>
      <c r="X134" s="255"/>
      <c r="Y134" s="255"/>
      <c r="Z134" s="255"/>
      <c r="AA134" s="255"/>
      <c r="AB134" s="255"/>
      <c r="AC134" s="255"/>
      <c r="AD134" s="255"/>
      <c r="AE134" s="255"/>
      <c r="AF134" s="255"/>
      <c r="AG134" s="255"/>
      <c r="AH134" s="255"/>
      <c r="AI134" s="255"/>
      <c r="AJ134" s="255"/>
      <c r="AK134" s="255"/>
      <c r="AL134" s="255"/>
      <c r="AM134" s="255"/>
      <c r="AN134" s="255"/>
      <c r="AO134" s="255"/>
      <c r="AP134" s="255"/>
      <c r="AQ134" s="255"/>
      <c r="AR134" s="255"/>
      <c r="AS134" s="255"/>
      <c r="AT134" s="255"/>
      <c r="AU134" s="255"/>
      <c r="AV134" s="255"/>
      <c r="AW134" s="255"/>
      <c r="AX134" s="255"/>
      <c r="AY134" s="255"/>
      <c r="AZ134" s="255"/>
    </row>
    <row r="135" spans="1:52" x14ac:dyDescent="0.35">
      <c r="A135" s="255"/>
      <c r="B135" s="255"/>
      <c r="C135" s="255"/>
      <c r="D135" s="255"/>
      <c r="E135" s="255"/>
      <c r="F135" s="255"/>
      <c r="G135" s="255"/>
      <c r="H135" s="255"/>
      <c r="I135" s="255"/>
      <c r="J135" s="255"/>
      <c r="K135" s="255"/>
      <c r="L135" s="255"/>
      <c r="M135" s="255"/>
      <c r="N135" s="255"/>
      <c r="O135" s="255"/>
      <c r="P135" s="255"/>
      <c r="Q135" s="255"/>
      <c r="R135" s="255"/>
      <c r="S135" s="255"/>
      <c r="T135" s="255"/>
      <c r="U135" s="255"/>
      <c r="V135" s="255"/>
      <c r="W135" s="255"/>
      <c r="X135" s="255"/>
      <c r="Y135" s="255"/>
      <c r="Z135" s="255"/>
      <c r="AA135" s="255"/>
      <c r="AB135" s="255"/>
      <c r="AC135" s="255"/>
      <c r="AD135" s="255"/>
      <c r="AE135" s="255"/>
      <c r="AF135" s="255"/>
      <c r="AG135" s="255"/>
      <c r="AH135" s="255"/>
      <c r="AI135" s="255"/>
      <c r="AJ135" s="255"/>
      <c r="AK135" s="255"/>
      <c r="AL135" s="255"/>
      <c r="AM135" s="255"/>
      <c r="AN135" s="255"/>
      <c r="AO135" s="255"/>
      <c r="AP135" s="255"/>
      <c r="AQ135" s="255"/>
      <c r="AR135" s="255"/>
      <c r="AS135" s="255"/>
      <c r="AT135" s="255"/>
      <c r="AU135" s="255"/>
      <c r="AV135" s="255"/>
      <c r="AW135" s="255"/>
      <c r="AX135" s="255"/>
      <c r="AY135" s="255"/>
      <c r="AZ135" s="255"/>
    </row>
    <row r="136" spans="1:52" x14ac:dyDescent="0.35">
      <c r="A136" s="255"/>
      <c r="B136" s="255"/>
      <c r="C136" s="255"/>
      <c r="D136" s="255"/>
      <c r="E136" s="255"/>
      <c r="F136" s="255"/>
      <c r="G136" s="255"/>
      <c r="H136" s="255"/>
      <c r="I136" s="255"/>
      <c r="J136" s="255"/>
      <c r="K136" s="255"/>
      <c r="L136" s="255"/>
      <c r="M136" s="255"/>
      <c r="N136" s="255"/>
      <c r="O136" s="255"/>
      <c r="P136" s="255"/>
      <c r="Q136" s="255"/>
      <c r="R136" s="255"/>
      <c r="S136" s="255"/>
      <c r="T136" s="255"/>
      <c r="U136" s="255"/>
      <c r="V136" s="255"/>
      <c r="W136" s="255"/>
      <c r="X136" s="255"/>
      <c r="Y136" s="255"/>
      <c r="Z136" s="255"/>
      <c r="AA136" s="255"/>
      <c r="AB136" s="255"/>
      <c r="AC136" s="255"/>
      <c r="AD136" s="255"/>
      <c r="AE136" s="255"/>
      <c r="AF136" s="255"/>
      <c r="AG136" s="255"/>
      <c r="AH136" s="255"/>
      <c r="AI136" s="255"/>
      <c r="AJ136" s="255"/>
      <c r="AK136" s="255"/>
      <c r="AL136" s="255"/>
      <c r="AM136" s="255"/>
      <c r="AN136" s="255"/>
      <c r="AO136" s="255"/>
      <c r="AP136" s="255"/>
      <c r="AQ136" s="255"/>
      <c r="AR136" s="255"/>
      <c r="AS136" s="255"/>
      <c r="AT136" s="255"/>
      <c r="AU136" s="255"/>
      <c r="AV136" s="255"/>
      <c r="AW136" s="255"/>
      <c r="AX136" s="255"/>
      <c r="AY136" s="255"/>
      <c r="AZ136" s="255"/>
    </row>
    <row r="137" spans="1:52" x14ac:dyDescent="0.35">
      <c r="A137" s="255"/>
      <c r="B137" s="255"/>
      <c r="C137" s="255"/>
      <c r="D137" s="255"/>
      <c r="E137" s="255"/>
      <c r="F137" s="255"/>
      <c r="G137" s="255"/>
      <c r="H137" s="255"/>
      <c r="I137" s="255"/>
      <c r="J137" s="255"/>
      <c r="K137" s="255"/>
      <c r="L137" s="255"/>
      <c r="M137" s="255"/>
      <c r="N137" s="255"/>
      <c r="O137" s="255"/>
      <c r="P137" s="255"/>
      <c r="Q137" s="255"/>
      <c r="R137" s="255"/>
      <c r="S137" s="255"/>
      <c r="T137" s="255"/>
      <c r="U137" s="255"/>
      <c r="V137" s="255"/>
      <c r="W137" s="255"/>
      <c r="X137" s="255"/>
      <c r="Y137" s="255"/>
      <c r="Z137" s="255"/>
      <c r="AA137" s="255"/>
      <c r="AB137" s="255"/>
      <c r="AC137" s="255"/>
      <c r="AD137" s="255"/>
      <c r="AE137" s="255"/>
      <c r="AF137" s="255"/>
      <c r="AG137" s="255"/>
      <c r="AH137" s="255"/>
      <c r="AI137" s="255"/>
      <c r="AJ137" s="255"/>
      <c r="AK137" s="255"/>
      <c r="AL137" s="255"/>
      <c r="AM137" s="255"/>
      <c r="AN137" s="255"/>
      <c r="AO137" s="255"/>
      <c r="AP137" s="255"/>
      <c r="AQ137" s="255"/>
      <c r="AR137" s="255"/>
      <c r="AS137" s="255"/>
      <c r="AT137" s="255"/>
      <c r="AU137" s="255"/>
      <c r="AV137" s="255"/>
      <c r="AW137" s="255"/>
      <c r="AX137" s="255"/>
      <c r="AY137" s="255"/>
      <c r="AZ137" s="255"/>
    </row>
    <row r="138" spans="1:52" x14ac:dyDescent="0.35">
      <c r="A138" s="255"/>
      <c r="B138" s="255"/>
      <c r="C138" s="255"/>
      <c r="D138" s="255"/>
      <c r="E138" s="255"/>
      <c r="F138" s="255"/>
      <c r="G138" s="255"/>
      <c r="H138" s="255"/>
      <c r="I138" s="255"/>
      <c r="J138" s="255"/>
      <c r="K138" s="255"/>
      <c r="L138" s="255"/>
      <c r="M138" s="255"/>
      <c r="N138" s="255"/>
      <c r="O138" s="255"/>
      <c r="P138" s="255"/>
      <c r="Q138" s="255"/>
      <c r="R138" s="255"/>
      <c r="S138" s="255"/>
      <c r="T138" s="255"/>
      <c r="U138" s="255"/>
      <c r="V138" s="255"/>
      <c r="W138" s="255"/>
      <c r="X138" s="255"/>
      <c r="Y138" s="255"/>
      <c r="Z138" s="255"/>
      <c r="AA138" s="255"/>
      <c r="AB138" s="255"/>
      <c r="AC138" s="255"/>
      <c r="AD138" s="255"/>
      <c r="AE138" s="255"/>
      <c r="AF138" s="255"/>
      <c r="AG138" s="255"/>
      <c r="AH138" s="255"/>
      <c r="AI138" s="255"/>
      <c r="AJ138" s="255"/>
      <c r="AK138" s="255"/>
      <c r="AL138" s="255"/>
      <c r="AM138" s="255"/>
      <c r="AN138" s="255"/>
      <c r="AO138" s="255"/>
      <c r="AP138" s="255"/>
      <c r="AQ138" s="255"/>
      <c r="AR138" s="255"/>
      <c r="AS138" s="255"/>
      <c r="AT138" s="255"/>
      <c r="AU138" s="255"/>
      <c r="AV138" s="255"/>
      <c r="AW138" s="255"/>
      <c r="AX138" s="255"/>
      <c r="AY138" s="255"/>
      <c r="AZ138" s="255"/>
    </row>
    <row r="139" spans="1:52" x14ac:dyDescent="0.35">
      <c r="A139" s="255"/>
      <c r="B139" s="255"/>
      <c r="C139" s="255"/>
      <c r="D139" s="255"/>
      <c r="E139" s="255"/>
      <c r="F139" s="255"/>
      <c r="G139" s="255"/>
      <c r="H139" s="255"/>
      <c r="I139" s="255"/>
      <c r="J139" s="255"/>
      <c r="K139" s="255"/>
      <c r="L139" s="255"/>
      <c r="M139" s="255"/>
      <c r="N139" s="255"/>
      <c r="O139" s="255"/>
      <c r="P139" s="255"/>
      <c r="Q139" s="255"/>
      <c r="R139" s="255"/>
      <c r="S139" s="255"/>
      <c r="T139" s="255"/>
      <c r="U139" s="255"/>
      <c r="V139" s="255"/>
      <c r="W139" s="255"/>
      <c r="X139" s="255"/>
      <c r="Y139" s="255"/>
      <c r="Z139" s="255"/>
      <c r="AA139" s="255"/>
      <c r="AB139" s="255"/>
      <c r="AC139" s="255"/>
      <c r="AD139" s="255"/>
      <c r="AE139" s="255"/>
      <c r="AF139" s="255"/>
      <c r="AG139" s="255"/>
      <c r="AH139" s="255"/>
      <c r="AI139" s="255"/>
      <c r="AJ139" s="255"/>
      <c r="AK139" s="255"/>
      <c r="AL139" s="255"/>
      <c r="AM139" s="255"/>
      <c r="AN139" s="255"/>
      <c r="AO139" s="255"/>
      <c r="AP139" s="255"/>
      <c r="AQ139" s="255"/>
      <c r="AR139" s="255"/>
      <c r="AS139" s="255"/>
      <c r="AT139" s="255"/>
      <c r="AU139" s="255"/>
      <c r="AV139" s="255"/>
      <c r="AW139" s="255"/>
      <c r="AX139" s="255"/>
      <c r="AY139" s="255"/>
      <c r="AZ139" s="255"/>
    </row>
    <row r="140" spans="1:52" x14ac:dyDescent="0.35">
      <c r="A140" s="255"/>
      <c r="B140" s="255"/>
      <c r="C140" s="255"/>
      <c r="D140" s="255"/>
      <c r="E140" s="255"/>
      <c r="F140" s="255"/>
      <c r="G140" s="255"/>
      <c r="H140" s="255"/>
      <c r="I140" s="255"/>
      <c r="J140" s="255"/>
      <c r="K140" s="255"/>
      <c r="L140" s="255"/>
      <c r="M140" s="255"/>
      <c r="N140" s="255"/>
      <c r="O140" s="255"/>
      <c r="P140" s="255"/>
      <c r="Q140" s="255"/>
      <c r="R140" s="255"/>
      <c r="S140" s="255"/>
      <c r="T140" s="255"/>
      <c r="U140" s="255"/>
      <c r="V140" s="255"/>
      <c r="W140" s="255"/>
      <c r="X140" s="255"/>
      <c r="Y140" s="255"/>
      <c r="Z140" s="255"/>
      <c r="AA140" s="255"/>
      <c r="AB140" s="255"/>
      <c r="AC140" s="255"/>
      <c r="AD140" s="255"/>
      <c r="AE140" s="255"/>
      <c r="AF140" s="255"/>
      <c r="AG140" s="255"/>
      <c r="AH140" s="255"/>
      <c r="AI140" s="255"/>
      <c r="AJ140" s="255"/>
      <c r="AK140" s="255"/>
      <c r="AL140" s="255"/>
      <c r="AM140" s="255"/>
      <c r="AN140" s="255"/>
      <c r="AO140" s="255"/>
      <c r="AP140" s="255"/>
      <c r="AQ140" s="255"/>
      <c r="AR140" s="255"/>
      <c r="AS140" s="255"/>
      <c r="AT140" s="255"/>
      <c r="AU140" s="255"/>
      <c r="AV140" s="255"/>
      <c r="AW140" s="255"/>
      <c r="AX140" s="255"/>
      <c r="AY140" s="255"/>
      <c r="AZ140" s="255"/>
    </row>
    <row r="141" spans="1:52" x14ac:dyDescent="0.35">
      <c r="A141" s="255"/>
      <c r="B141" s="255"/>
      <c r="C141" s="255"/>
      <c r="D141" s="255"/>
      <c r="E141" s="255"/>
      <c r="F141" s="255"/>
      <c r="G141" s="255"/>
      <c r="H141" s="255"/>
      <c r="I141" s="255"/>
      <c r="J141" s="255"/>
      <c r="K141" s="255"/>
      <c r="L141" s="255"/>
      <c r="M141" s="255"/>
      <c r="N141" s="255"/>
      <c r="O141" s="255"/>
      <c r="P141" s="255"/>
      <c r="Q141" s="255"/>
      <c r="R141" s="255"/>
      <c r="S141" s="255"/>
      <c r="T141" s="255"/>
      <c r="U141" s="255"/>
      <c r="V141" s="255"/>
      <c r="W141" s="255"/>
      <c r="X141" s="255"/>
      <c r="Y141" s="255"/>
      <c r="Z141" s="255"/>
      <c r="AA141" s="255"/>
      <c r="AB141" s="255"/>
      <c r="AC141" s="255"/>
      <c r="AD141" s="255"/>
      <c r="AE141" s="255"/>
      <c r="AF141" s="255"/>
      <c r="AG141" s="255"/>
      <c r="AH141" s="255"/>
      <c r="AI141" s="255"/>
      <c r="AJ141" s="255"/>
      <c r="AK141" s="255"/>
      <c r="AL141" s="255"/>
      <c r="AM141" s="255"/>
      <c r="AN141" s="255"/>
      <c r="AO141" s="255"/>
      <c r="AP141" s="255"/>
      <c r="AQ141" s="255"/>
      <c r="AR141" s="255"/>
      <c r="AS141" s="255"/>
      <c r="AT141" s="255"/>
      <c r="AU141" s="255"/>
      <c r="AV141" s="255"/>
      <c r="AW141" s="255"/>
      <c r="AX141" s="255"/>
      <c r="AY141" s="255"/>
      <c r="AZ141" s="255"/>
    </row>
    <row r="142" spans="1:52" x14ac:dyDescent="0.35">
      <c r="A142" s="255"/>
      <c r="B142" s="255"/>
      <c r="C142" s="255"/>
      <c r="D142" s="255"/>
      <c r="E142" s="255"/>
      <c r="F142" s="255"/>
      <c r="G142" s="255"/>
      <c r="H142" s="255"/>
      <c r="I142" s="255"/>
      <c r="J142" s="255"/>
      <c r="K142" s="255"/>
      <c r="L142" s="255"/>
      <c r="M142" s="255"/>
      <c r="N142" s="255"/>
      <c r="O142" s="255"/>
      <c r="P142" s="255"/>
      <c r="Q142" s="255"/>
      <c r="R142" s="255"/>
      <c r="S142" s="255"/>
      <c r="T142" s="255"/>
      <c r="U142" s="255"/>
      <c r="V142" s="255"/>
      <c r="W142" s="255"/>
      <c r="X142" s="255"/>
      <c r="Y142" s="255"/>
      <c r="Z142" s="255"/>
      <c r="AA142" s="255"/>
      <c r="AB142" s="255"/>
      <c r="AC142" s="255"/>
      <c r="AD142" s="255"/>
      <c r="AE142" s="255"/>
      <c r="AF142" s="255"/>
      <c r="AG142" s="255"/>
      <c r="AH142" s="255"/>
      <c r="AI142" s="255"/>
      <c r="AJ142" s="255"/>
      <c r="AK142" s="255"/>
      <c r="AL142" s="255"/>
      <c r="AM142" s="255"/>
      <c r="AN142" s="255"/>
      <c r="AO142" s="255"/>
      <c r="AP142" s="255"/>
      <c r="AQ142" s="255"/>
      <c r="AR142" s="255"/>
      <c r="AS142" s="255"/>
      <c r="AT142" s="255"/>
      <c r="AU142" s="255"/>
      <c r="AV142" s="255"/>
      <c r="AW142" s="255"/>
      <c r="AX142" s="255"/>
      <c r="AY142" s="255"/>
      <c r="AZ142" s="255"/>
    </row>
    <row r="143" spans="1:52" x14ac:dyDescent="0.35">
      <c r="A143" s="255"/>
      <c r="B143" s="255"/>
      <c r="C143" s="255"/>
      <c r="D143" s="255"/>
      <c r="E143" s="255"/>
      <c r="F143" s="255"/>
      <c r="G143" s="255"/>
      <c r="H143" s="255"/>
      <c r="I143" s="255"/>
      <c r="J143" s="255"/>
      <c r="K143" s="255"/>
      <c r="L143" s="255"/>
      <c r="M143" s="255"/>
      <c r="N143" s="255"/>
      <c r="O143" s="255"/>
      <c r="P143" s="255"/>
      <c r="Q143" s="255"/>
      <c r="R143" s="255"/>
      <c r="S143" s="255"/>
      <c r="T143" s="255"/>
      <c r="U143" s="255"/>
      <c r="V143" s="255"/>
      <c r="W143" s="255"/>
      <c r="X143" s="255"/>
      <c r="Y143" s="255"/>
      <c r="Z143" s="255"/>
      <c r="AA143" s="255"/>
      <c r="AB143" s="255"/>
      <c r="AC143" s="255"/>
      <c r="AD143" s="255"/>
      <c r="AE143" s="255"/>
      <c r="AF143" s="255"/>
      <c r="AG143" s="255"/>
      <c r="AH143" s="255"/>
      <c r="AI143" s="255"/>
      <c r="AJ143" s="255"/>
      <c r="AK143" s="255"/>
      <c r="AL143" s="255"/>
      <c r="AM143" s="255"/>
      <c r="AN143" s="255"/>
      <c r="AO143" s="255"/>
      <c r="AP143" s="255"/>
      <c r="AQ143" s="255"/>
      <c r="AR143" s="255"/>
      <c r="AS143" s="255"/>
      <c r="AT143" s="255"/>
      <c r="AU143" s="255"/>
      <c r="AV143" s="255"/>
      <c r="AW143" s="255"/>
      <c r="AX143" s="255"/>
      <c r="AY143" s="255"/>
      <c r="AZ143" s="255"/>
    </row>
    <row r="144" spans="1:52" x14ac:dyDescent="0.35">
      <c r="A144" s="255"/>
      <c r="B144" s="255"/>
      <c r="C144" s="255"/>
      <c r="D144" s="255"/>
      <c r="E144" s="255"/>
      <c r="F144" s="255"/>
      <c r="G144" s="255"/>
      <c r="H144" s="255"/>
      <c r="I144" s="255"/>
      <c r="J144" s="255"/>
      <c r="K144" s="255"/>
      <c r="L144" s="255"/>
      <c r="M144" s="255"/>
      <c r="N144" s="255"/>
      <c r="O144" s="255"/>
      <c r="P144" s="255"/>
      <c r="Q144" s="255"/>
      <c r="R144" s="255"/>
      <c r="S144" s="255"/>
      <c r="T144" s="255"/>
      <c r="U144" s="255"/>
      <c r="V144" s="255"/>
      <c r="W144" s="255"/>
      <c r="X144" s="255"/>
      <c r="Y144" s="255"/>
      <c r="Z144" s="255"/>
      <c r="AA144" s="255"/>
      <c r="AB144" s="255"/>
      <c r="AC144" s="255"/>
      <c r="AD144" s="255"/>
      <c r="AE144" s="255"/>
      <c r="AF144" s="255"/>
      <c r="AG144" s="255"/>
      <c r="AH144" s="255"/>
      <c r="AI144" s="255"/>
      <c r="AJ144" s="255"/>
      <c r="AK144" s="255"/>
      <c r="AL144" s="255"/>
      <c r="AM144" s="255"/>
      <c r="AN144" s="255"/>
      <c r="AO144" s="255"/>
      <c r="AP144" s="255"/>
      <c r="AQ144" s="255"/>
      <c r="AR144" s="255"/>
      <c r="AS144" s="255"/>
      <c r="AT144" s="255"/>
      <c r="AU144" s="255"/>
      <c r="AV144" s="255"/>
      <c r="AW144" s="255"/>
      <c r="AX144" s="255"/>
      <c r="AY144" s="255"/>
      <c r="AZ144" s="255"/>
    </row>
    <row r="145" spans="1:52" x14ac:dyDescent="0.35">
      <c r="A145" s="255"/>
      <c r="B145" s="255"/>
      <c r="C145" s="255"/>
      <c r="D145" s="255"/>
      <c r="E145" s="255"/>
      <c r="F145" s="255"/>
      <c r="G145" s="255"/>
      <c r="H145" s="255"/>
      <c r="I145" s="255"/>
      <c r="J145" s="255"/>
      <c r="K145" s="255"/>
      <c r="L145" s="255"/>
      <c r="M145" s="255"/>
      <c r="N145" s="255"/>
      <c r="O145" s="255"/>
      <c r="P145" s="255"/>
      <c r="Q145" s="255"/>
      <c r="R145" s="255"/>
      <c r="S145" s="255"/>
      <c r="T145" s="255"/>
      <c r="U145" s="255"/>
      <c r="V145" s="255"/>
      <c r="W145" s="255"/>
      <c r="X145" s="255"/>
      <c r="Y145" s="255"/>
      <c r="Z145" s="255"/>
      <c r="AA145" s="255"/>
      <c r="AB145" s="255"/>
      <c r="AC145" s="255"/>
      <c r="AD145" s="255"/>
      <c r="AE145" s="255"/>
      <c r="AF145" s="255"/>
      <c r="AG145" s="255"/>
      <c r="AH145" s="255"/>
      <c r="AI145" s="255"/>
      <c r="AJ145" s="255"/>
      <c r="AK145" s="255"/>
      <c r="AL145" s="255"/>
      <c r="AM145" s="255"/>
      <c r="AN145" s="255"/>
      <c r="AO145" s="255"/>
      <c r="AP145" s="255"/>
      <c r="AQ145" s="255"/>
      <c r="AR145" s="255"/>
      <c r="AS145" s="255"/>
      <c r="AT145" s="255"/>
      <c r="AU145" s="255"/>
      <c r="AV145" s="255"/>
      <c r="AW145" s="255"/>
      <c r="AX145" s="255"/>
      <c r="AY145" s="255"/>
      <c r="AZ145" s="255"/>
    </row>
    <row r="146" spans="1:52" x14ac:dyDescent="0.35">
      <c r="A146" s="255"/>
      <c r="B146" s="255"/>
      <c r="C146" s="255"/>
      <c r="D146" s="255"/>
      <c r="E146" s="255"/>
      <c r="F146" s="255"/>
      <c r="G146" s="255"/>
      <c r="H146" s="255"/>
      <c r="I146" s="255"/>
      <c r="J146" s="255"/>
      <c r="K146" s="255"/>
      <c r="L146" s="255"/>
      <c r="M146" s="255"/>
      <c r="N146" s="255"/>
      <c r="O146" s="255"/>
      <c r="P146" s="255"/>
      <c r="Q146" s="255"/>
      <c r="R146" s="255"/>
      <c r="S146" s="255"/>
      <c r="T146" s="255"/>
      <c r="U146" s="255"/>
      <c r="V146" s="255"/>
      <c r="W146" s="255"/>
      <c r="X146" s="255"/>
      <c r="Y146" s="255"/>
      <c r="Z146" s="255"/>
      <c r="AA146" s="255"/>
      <c r="AB146" s="255"/>
      <c r="AC146" s="255"/>
      <c r="AD146" s="255"/>
      <c r="AE146" s="255"/>
      <c r="AF146" s="255"/>
      <c r="AG146" s="255"/>
      <c r="AH146" s="255"/>
      <c r="AI146" s="255"/>
      <c r="AJ146" s="255"/>
      <c r="AK146" s="255"/>
      <c r="AL146" s="255"/>
      <c r="AM146" s="255"/>
      <c r="AN146" s="255"/>
      <c r="AO146" s="255"/>
      <c r="AP146" s="255"/>
      <c r="AQ146" s="255"/>
      <c r="AR146" s="255"/>
      <c r="AS146" s="255"/>
      <c r="AT146" s="255"/>
      <c r="AU146" s="255"/>
      <c r="AV146" s="255"/>
      <c r="AW146" s="255"/>
      <c r="AX146" s="255"/>
      <c r="AY146" s="255"/>
      <c r="AZ146" s="255"/>
    </row>
    <row r="147" spans="1:52" x14ac:dyDescent="0.35">
      <c r="A147" s="255"/>
      <c r="B147" s="255"/>
      <c r="C147" s="255"/>
      <c r="D147" s="255"/>
      <c r="E147" s="255"/>
      <c r="F147" s="255"/>
      <c r="G147" s="255"/>
      <c r="H147" s="255"/>
      <c r="I147" s="255"/>
      <c r="J147" s="255"/>
      <c r="K147" s="255"/>
      <c r="L147" s="255"/>
      <c r="M147" s="255"/>
      <c r="N147" s="255"/>
      <c r="O147" s="255"/>
      <c r="P147" s="255"/>
      <c r="Q147" s="255"/>
      <c r="R147" s="255"/>
      <c r="S147" s="255"/>
      <c r="T147" s="255"/>
      <c r="U147" s="255"/>
      <c r="V147" s="255"/>
      <c r="W147" s="255"/>
      <c r="X147" s="255"/>
      <c r="Y147" s="255"/>
      <c r="Z147" s="255"/>
      <c r="AA147" s="255"/>
      <c r="AB147" s="255"/>
      <c r="AC147" s="255"/>
      <c r="AD147" s="255"/>
      <c r="AE147" s="255"/>
      <c r="AF147" s="255"/>
      <c r="AG147" s="255"/>
      <c r="AH147" s="255"/>
      <c r="AI147" s="255"/>
      <c r="AJ147" s="255"/>
      <c r="AK147" s="255"/>
      <c r="AL147" s="255"/>
      <c r="AM147" s="255"/>
      <c r="AN147" s="255"/>
      <c r="AO147" s="255"/>
      <c r="AP147" s="255"/>
      <c r="AQ147" s="255"/>
      <c r="AR147" s="255"/>
      <c r="AS147" s="255"/>
      <c r="AT147" s="255"/>
      <c r="AU147" s="255"/>
      <c r="AV147" s="255"/>
      <c r="AW147" s="255"/>
      <c r="AX147" s="255"/>
      <c r="AY147" s="255"/>
      <c r="AZ147" s="255"/>
    </row>
    <row r="148" spans="1:52" x14ac:dyDescent="0.35">
      <c r="A148" s="255"/>
      <c r="B148" s="255"/>
      <c r="C148" s="255"/>
      <c r="D148" s="255"/>
      <c r="E148" s="255"/>
      <c r="F148" s="255"/>
      <c r="G148" s="255"/>
      <c r="H148" s="255"/>
      <c r="I148" s="255"/>
      <c r="J148" s="255"/>
      <c r="K148" s="255"/>
      <c r="L148" s="255"/>
      <c r="M148" s="255"/>
      <c r="N148" s="255"/>
      <c r="O148" s="255"/>
      <c r="P148" s="255"/>
      <c r="Q148" s="255"/>
      <c r="R148" s="255"/>
      <c r="S148" s="255"/>
      <c r="T148" s="255"/>
      <c r="U148" s="255"/>
      <c r="V148" s="255"/>
      <c r="W148" s="255"/>
      <c r="X148" s="255"/>
      <c r="Y148" s="255"/>
      <c r="Z148" s="255"/>
      <c r="AA148" s="255"/>
      <c r="AB148" s="255"/>
      <c r="AC148" s="255"/>
      <c r="AD148" s="255"/>
      <c r="AE148" s="255"/>
      <c r="AF148" s="255"/>
      <c r="AG148" s="255"/>
      <c r="AH148" s="255"/>
      <c r="AI148" s="255"/>
      <c r="AJ148" s="255"/>
      <c r="AK148" s="255"/>
      <c r="AL148" s="255"/>
      <c r="AM148" s="255"/>
      <c r="AN148" s="255"/>
      <c r="AO148" s="255"/>
      <c r="AP148" s="255"/>
      <c r="AQ148" s="255"/>
      <c r="AR148" s="255"/>
      <c r="AS148" s="255"/>
      <c r="AT148" s="255"/>
      <c r="AU148" s="255"/>
      <c r="AV148" s="255"/>
      <c r="AW148" s="255"/>
      <c r="AX148" s="255"/>
      <c r="AY148" s="255"/>
      <c r="AZ148" s="255"/>
    </row>
  </sheetData>
  <sheetProtection algorithmName="SHA-512" hashValue="MxZHW5oNZ+kxqQl4nDgJCHgDqAlDi/2xnuiYdanrGa5mmogb7bVFSucvNwpbesKiM+b1Me54fdiCtkF2MXKFQA==" saltValue="6x36l5I3/zrxqguwGkOg2g==" spinCount="100000" sheet="1" objects="1" scenarios="1"/>
  <pageMargins left="0.7" right="0.7" top="0.75" bottom="0.75" header="0.3" footer="0.3"/>
  <pageSetup orientation="portrait" horizontalDpi="300" verticalDpi="30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501E9C-9E5C-41EF-929C-F8F1C5A2B1AE}">
  <dimension ref="B1:P76"/>
  <sheetViews>
    <sheetView zoomScale="160" zoomScaleNormal="160" workbookViewId="0">
      <selection activeCell="C5" sqref="C5"/>
    </sheetView>
  </sheetViews>
  <sheetFormatPr defaultColWidth="9.1796875" defaultRowHeight="10.5" x14ac:dyDescent="0.35"/>
  <cols>
    <col min="1" max="1" width="2.7265625" style="3" customWidth="1"/>
    <col min="2" max="2" width="0.1796875" style="30" customWidth="1"/>
    <col min="3" max="3" width="28.81640625" style="23" customWidth="1"/>
    <col min="4" max="4" width="0.1796875" style="3" customWidth="1"/>
    <col min="5" max="5" width="11.81640625" style="3" customWidth="1"/>
    <col min="6" max="12" width="5" style="3" customWidth="1"/>
    <col min="13" max="13" width="8.54296875" style="3" customWidth="1"/>
    <col min="14" max="14" width="8.81640625" style="23" customWidth="1"/>
    <col min="15" max="15" width="8.81640625" style="3" customWidth="1"/>
    <col min="16" max="16384" width="9.1796875" style="3"/>
  </cols>
  <sheetData>
    <row r="1" spans="2:16" ht="19.5" customHeight="1" x14ac:dyDescent="0.35">
      <c r="C1" s="460" t="s">
        <v>57</v>
      </c>
      <c r="D1" s="461"/>
      <c r="E1" s="462"/>
      <c r="F1" s="457" t="s">
        <v>55</v>
      </c>
      <c r="G1" s="458"/>
      <c r="H1" s="458"/>
      <c r="I1" s="458"/>
      <c r="J1" s="458"/>
      <c r="K1" s="458"/>
      <c r="L1" s="459"/>
      <c r="M1" s="4"/>
      <c r="N1" s="27"/>
      <c r="O1" s="4"/>
    </row>
    <row r="2" spans="2:16" s="5" customFormat="1" ht="17.25" customHeight="1" x14ac:dyDescent="0.35">
      <c r="B2" s="31"/>
      <c r="C2" s="18" t="s">
        <v>58</v>
      </c>
      <c r="D2" s="6"/>
      <c r="E2" s="18" t="s">
        <v>0</v>
      </c>
      <c r="F2" s="7" t="s">
        <v>1</v>
      </c>
      <c r="G2" s="8" t="s">
        <v>2</v>
      </c>
      <c r="H2" s="8" t="s">
        <v>3</v>
      </c>
      <c r="I2" s="8" t="s">
        <v>4</v>
      </c>
      <c r="J2" s="8" t="s">
        <v>5</v>
      </c>
      <c r="K2" s="8" t="s">
        <v>6</v>
      </c>
      <c r="L2" s="9" t="s">
        <v>48</v>
      </c>
      <c r="M2" s="10" t="s">
        <v>47</v>
      </c>
      <c r="N2" s="10" t="s">
        <v>22</v>
      </c>
      <c r="O2" s="10" t="s">
        <v>20</v>
      </c>
      <c r="P2" s="10" t="s">
        <v>42</v>
      </c>
    </row>
    <row r="3" spans="2:16" ht="13.5" customHeight="1" x14ac:dyDescent="0.35">
      <c r="B3" s="32" t="s">
        <v>56</v>
      </c>
      <c r="C3" s="33"/>
      <c r="D3" s="2" t="s">
        <v>46</v>
      </c>
      <c r="E3" s="11"/>
      <c r="F3" s="19"/>
      <c r="G3" s="20"/>
      <c r="H3" s="20"/>
      <c r="I3" s="20"/>
      <c r="J3" s="20"/>
      <c r="K3" s="20"/>
      <c r="L3" s="21"/>
      <c r="M3" s="28">
        <f>SUM(F3:L3)</f>
        <v>0</v>
      </c>
      <c r="N3" s="29">
        <f>O3</f>
        <v>19.989999999999998</v>
      </c>
      <c r="O3" s="12">
        <v>19.989999999999998</v>
      </c>
      <c r="P3" s="26">
        <f>M3*N3</f>
        <v>0</v>
      </c>
    </row>
    <row r="4" spans="2:16" ht="13.5" customHeight="1" x14ac:dyDescent="0.35">
      <c r="B4" s="32" t="s">
        <v>56</v>
      </c>
      <c r="C4" s="33"/>
      <c r="D4" s="2" t="s">
        <v>46</v>
      </c>
      <c r="E4" s="11"/>
      <c r="F4" s="13"/>
      <c r="G4" s="14"/>
      <c r="H4" s="14"/>
      <c r="I4" s="14"/>
      <c r="J4" s="14"/>
      <c r="K4" s="14"/>
      <c r="L4" s="22"/>
      <c r="M4" s="28">
        <f t="shared" ref="M4:M14" si="0">SUM(F4:L4)</f>
        <v>0</v>
      </c>
      <c r="N4" s="29">
        <f t="shared" ref="N4:N14" si="1">O4</f>
        <v>22.99</v>
      </c>
      <c r="O4" s="12">
        <v>22.99</v>
      </c>
      <c r="P4" s="26">
        <f t="shared" ref="P4:P14" si="2">M4*N4</f>
        <v>0</v>
      </c>
    </row>
    <row r="5" spans="2:16" ht="13.5" customHeight="1" x14ac:dyDescent="0.35">
      <c r="B5" s="32" t="s">
        <v>56</v>
      </c>
      <c r="C5" s="33"/>
      <c r="D5" s="2" t="s">
        <v>46</v>
      </c>
      <c r="E5" s="11"/>
      <c r="F5" s="13"/>
      <c r="G5" s="14"/>
      <c r="H5" s="14"/>
      <c r="I5" s="14"/>
      <c r="J5" s="14"/>
      <c r="K5" s="14"/>
      <c r="L5" s="22"/>
      <c r="M5" s="28">
        <f t="shared" si="0"/>
        <v>0</v>
      </c>
      <c r="N5" s="29">
        <f t="shared" si="1"/>
        <v>25.99</v>
      </c>
      <c r="O5" s="12">
        <v>25.99</v>
      </c>
      <c r="P5" s="26">
        <f t="shared" si="2"/>
        <v>0</v>
      </c>
    </row>
    <row r="6" spans="2:16" ht="13.5" customHeight="1" x14ac:dyDescent="0.35">
      <c r="B6" s="32" t="s">
        <v>56</v>
      </c>
      <c r="C6" s="33"/>
      <c r="D6" s="2" t="s">
        <v>46</v>
      </c>
      <c r="E6" s="11"/>
      <c r="F6" s="13" t="s">
        <v>14</v>
      </c>
      <c r="G6" s="14"/>
      <c r="H6" s="14"/>
      <c r="I6" s="14"/>
      <c r="J6" s="14"/>
      <c r="K6" s="14"/>
      <c r="L6" s="22"/>
      <c r="M6" s="28">
        <f t="shared" si="0"/>
        <v>0</v>
      </c>
      <c r="N6" s="29">
        <f t="shared" si="1"/>
        <v>28.99</v>
      </c>
      <c r="O6" s="12">
        <v>28.99</v>
      </c>
      <c r="P6" s="26">
        <f t="shared" si="2"/>
        <v>0</v>
      </c>
    </row>
    <row r="7" spans="2:16" ht="13.5" customHeight="1" x14ac:dyDescent="0.35">
      <c r="B7" s="32" t="s">
        <v>56</v>
      </c>
      <c r="C7" s="33"/>
      <c r="D7" s="2" t="s">
        <v>46</v>
      </c>
      <c r="E7" s="11"/>
      <c r="F7" s="13" t="s">
        <v>14</v>
      </c>
      <c r="G7" s="14"/>
      <c r="H7" s="14"/>
      <c r="I7" s="14"/>
      <c r="J7" s="14"/>
      <c r="K7" s="14"/>
      <c r="L7" s="22"/>
      <c r="M7" s="28">
        <f t="shared" si="0"/>
        <v>0</v>
      </c>
      <c r="N7" s="29">
        <f t="shared" si="1"/>
        <v>31.99</v>
      </c>
      <c r="O7" s="12">
        <v>31.99</v>
      </c>
      <c r="P7" s="26">
        <f t="shared" si="2"/>
        <v>0</v>
      </c>
    </row>
    <row r="8" spans="2:16" ht="13.5" customHeight="1" x14ac:dyDescent="0.35">
      <c r="B8" s="32" t="s">
        <v>56</v>
      </c>
      <c r="C8" s="33"/>
      <c r="D8" s="2" t="s">
        <v>46</v>
      </c>
      <c r="E8" s="11"/>
      <c r="F8" s="13" t="s">
        <v>14</v>
      </c>
      <c r="G8" s="14"/>
      <c r="H8" s="14"/>
      <c r="I8" s="14"/>
      <c r="J8" s="14"/>
      <c r="K8" s="14"/>
      <c r="L8" s="22"/>
      <c r="M8" s="28">
        <f t="shared" si="0"/>
        <v>0</v>
      </c>
      <c r="N8" s="29">
        <f t="shared" si="1"/>
        <v>34.99</v>
      </c>
      <c r="O8" s="12">
        <v>34.99</v>
      </c>
      <c r="P8" s="26">
        <f t="shared" si="2"/>
        <v>0</v>
      </c>
    </row>
    <row r="9" spans="2:16" ht="13.5" customHeight="1" x14ac:dyDescent="0.35">
      <c r="B9" s="32" t="s">
        <v>56</v>
      </c>
      <c r="C9" s="33"/>
      <c r="D9" s="2" t="s">
        <v>46</v>
      </c>
      <c r="E9" s="11"/>
      <c r="F9" s="13" t="s">
        <v>14</v>
      </c>
      <c r="G9" s="14"/>
      <c r="H9" s="14"/>
      <c r="I9" s="14"/>
      <c r="J9" s="14"/>
      <c r="K9" s="14"/>
      <c r="L9" s="22"/>
      <c r="M9" s="28">
        <f t="shared" si="0"/>
        <v>0</v>
      </c>
      <c r="N9" s="29">
        <f t="shared" si="1"/>
        <v>37.99</v>
      </c>
      <c r="O9" s="12">
        <v>37.99</v>
      </c>
      <c r="P9" s="26">
        <f t="shared" si="2"/>
        <v>0</v>
      </c>
    </row>
    <row r="10" spans="2:16" ht="13.5" customHeight="1" x14ac:dyDescent="0.35">
      <c r="B10" s="32" t="s">
        <v>56</v>
      </c>
      <c r="C10" s="33"/>
      <c r="D10" s="2" t="s">
        <v>46</v>
      </c>
      <c r="E10" s="11"/>
      <c r="F10" s="13" t="s">
        <v>14</v>
      </c>
      <c r="G10" s="14"/>
      <c r="H10" s="14"/>
      <c r="I10" s="14"/>
      <c r="J10" s="14"/>
      <c r="K10" s="14"/>
      <c r="L10" s="22"/>
      <c r="M10" s="28">
        <f t="shared" si="0"/>
        <v>0</v>
      </c>
      <c r="N10" s="29">
        <f t="shared" si="1"/>
        <v>40.99</v>
      </c>
      <c r="O10" s="12">
        <v>40.99</v>
      </c>
      <c r="P10" s="26">
        <f t="shared" si="2"/>
        <v>0</v>
      </c>
    </row>
    <row r="11" spans="2:16" ht="13.5" customHeight="1" x14ac:dyDescent="0.35">
      <c r="B11" s="32" t="s">
        <v>56</v>
      </c>
      <c r="C11" s="33"/>
      <c r="D11" s="2" t="s">
        <v>46</v>
      </c>
      <c r="E11" s="11"/>
      <c r="F11" s="13" t="s">
        <v>14</v>
      </c>
      <c r="G11" s="14"/>
      <c r="H11" s="14"/>
      <c r="I11" s="14"/>
      <c r="J11" s="14"/>
      <c r="K11" s="14"/>
      <c r="L11" s="22"/>
      <c r="M11" s="28">
        <f t="shared" si="0"/>
        <v>0</v>
      </c>
      <c r="N11" s="29">
        <f t="shared" si="1"/>
        <v>43.99</v>
      </c>
      <c r="O11" s="12">
        <v>43.99</v>
      </c>
      <c r="P11" s="26">
        <f t="shared" si="2"/>
        <v>0</v>
      </c>
    </row>
    <row r="12" spans="2:16" ht="13.5" customHeight="1" x14ac:dyDescent="0.35">
      <c r="B12" s="32" t="s">
        <v>56</v>
      </c>
      <c r="C12" s="33"/>
      <c r="D12" s="2" t="s">
        <v>46</v>
      </c>
      <c r="E12" s="11"/>
      <c r="F12" s="13"/>
      <c r="G12" s="14"/>
      <c r="H12" s="14"/>
      <c r="I12" s="14"/>
      <c r="J12" s="14"/>
      <c r="K12" s="14"/>
      <c r="L12" s="22"/>
      <c r="M12" s="28">
        <f t="shared" si="0"/>
        <v>0</v>
      </c>
      <c r="N12" s="29">
        <f t="shared" si="1"/>
        <v>46.99</v>
      </c>
      <c r="O12" s="12">
        <v>46.99</v>
      </c>
      <c r="P12" s="26">
        <f t="shared" si="2"/>
        <v>0</v>
      </c>
    </row>
    <row r="13" spans="2:16" ht="13.5" customHeight="1" x14ac:dyDescent="0.35">
      <c r="B13" s="32" t="s">
        <v>56</v>
      </c>
      <c r="C13" s="33"/>
      <c r="D13" s="2" t="s">
        <v>46</v>
      </c>
      <c r="E13" s="11"/>
      <c r="F13" s="13"/>
      <c r="G13" s="14"/>
      <c r="H13" s="14"/>
      <c r="I13" s="14"/>
      <c r="J13" s="14"/>
      <c r="K13" s="14"/>
      <c r="L13" s="24"/>
      <c r="M13" s="28">
        <f t="shared" si="0"/>
        <v>0</v>
      </c>
      <c r="N13" s="29">
        <f t="shared" si="1"/>
        <v>49.99</v>
      </c>
      <c r="O13" s="12">
        <v>49.99</v>
      </c>
      <c r="P13" s="26">
        <f t="shared" si="2"/>
        <v>0</v>
      </c>
    </row>
    <row r="14" spans="2:16" ht="13.5" customHeight="1" x14ac:dyDescent="0.35">
      <c r="B14" s="32" t="s">
        <v>56</v>
      </c>
      <c r="C14" s="33"/>
      <c r="D14" s="2" t="s">
        <v>46</v>
      </c>
      <c r="E14" s="11"/>
      <c r="F14" s="15" t="s">
        <v>14</v>
      </c>
      <c r="G14" s="16"/>
      <c r="H14" s="16"/>
      <c r="I14" s="16"/>
      <c r="J14" s="16"/>
      <c r="K14" s="25"/>
      <c r="L14" s="24"/>
      <c r="M14" s="28">
        <f t="shared" si="0"/>
        <v>0</v>
      </c>
      <c r="N14" s="29">
        <f t="shared" si="1"/>
        <v>52.99</v>
      </c>
      <c r="O14" s="12">
        <v>52.99</v>
      </c>
      <c r="P14" s="26">
        <f t="shared" si="2"/>
        <v>0</v>
      </c>
    </row>
    <row r="15" spans="2:16" ht="2.25" customHeight="1" x14ac:dyDescent="0.35">
      <c r="B15" s="32" t="s">
        <v>56</v>
      </c>
      <c r="C15" s="34"/>
      <c r="D15" s="17"/>
      <c r="E15" s="17"/>
      <c r="L15" s="17"/>
      <c r="M15" s="28"/>
      <c r="O15" s="4"/>
      <c r="P15" s="26"/>
    </row>
    <row r="16" spans="2:16" x14ac:dyDescent="0.35">
      <c r="D16" s="17"/>
      <c r="L16" s="17"/>
    </row>
    <row r="17" spans="4:12" x14ac:dyDescent="0.35">
      <c r="D17" s="17"/>
      <c r="L17" s="17"/>
    </row>
    <row r="18" spans="4:12" x14ac:dyDescent="0.35">
      <c r="D18" s="17"/>
      <c r="L18" s="17"/>
    </row>
    <row r="19" spans="4:12" x14ac:dyDescent="0.35">
      <c r="D19" s="17"/>
      <c r="L19" s="17"/>
    </row>
    <row r="20" spans="4:12" x14ac:dyDescent="0.35">
      <c r="D20" s="17"/>
      <c r="L20" s="17"/>
    </row>
    <row r="21" spans="4:12" x14ac:dyDescent="0.35">
      <c r="D21" s="17"/>
      <c r="L21" s="17"/>
    </row>
    <row r="22" spans="4:12" x14ac:dyDescent="0.35">
      <c r="D22" s="17"/>
      <c r="L22" s="17"/>
    </row>
    <row r="23" spans="4:12" x14ac:dyDescent="0.35">
      <c r="D23" s="17"/>
      <c r="L23" s="17"/>
    </row>
    <row r="24" spans="4:12" x14ac:dyDescent="0.35">
      <c r="D24" s="17"/>
      <c r="L24" s="17"/>
    </row>
    <row r="25" spans="4:12" x14ac:dyDescent="0.35">
      <c r="D25" s="17"/>
      <c r="L25" s="17"/>
    </row>
    <row r="26" spans="4:12" x14ac:dyDescent="0.35">
      <c r="D26" s="17"/>
      <c r="L26" s="17"/>
    </row>
    <row r="27" spans="4:12" x14ac:dyDescent="0.35">
      <c r="D27" s="17"/>
      <c r="L27" s="17"/>
    </row>
    <row r="28" spans="4:12" x14ac:dyDescent="0.35">
      <c r="D28" s="17"/>
      <c r="L28" s="17"/>
    </row>
    <row r="29" spans="4:12" x14ac:dyDescent="0.35">
      <c r="D29" s="17"/>
      <c r="L29" s="17"/>
    </row>
    <row r="30" spans="4:12" x14ac:dyDescent="0.35">
      <c r="D30" s="17"/>
      <c r="L30" s="17"/>
    </row>
    <row r="31" spans="4:12" x14ac:dyDescent="0.35">
      <c r="D31" s="17"/>
      <c r="L31" s="17"/>
    </row>
    <row r="32" spans="4:12" x14ac:dyDescent="0.35">
      <c r="D32" s="17"/>
      <c r="L32" s="17"/>
    </row>
    <row r="33" spans="4:12" x14ac:dyDescent="0.35">
      <c r="D33" s="17"/>
      <c r="L33" s="17"/>
    </row>
    <row r="34" spans="4:12" x14ac:dyDescent="0.35">
      <c r="D34" s="17"/>
      <c r="L34" s="17"/>
    </row>
    <row r="35" spans="4:12" x14ac:dyDescent="0.35">
      <c r="D35" s="17"/>
      <c r="L35" s="17"/>
    </row>
    <row r="36" spans="4:12" x14ac:dyDescent="0.35">
      <c r="D36" s="17"/>
      <c r="L36" s="17"/>
    </row>
    <row r="37" spans="4:12" x14ac:dyDescent="0.35">
      <c r="D37" s="17"/>
      <c r="L37" s="17"/>
    </row>
    <row r="38" spans="4:12" x14ac:dyDescent="0.35">
      <c r="D38" s="17"/>
      <c r="L38" s="17"/>
    </row>
    <row r="39" spans="4:12" x14ac:dyDescent="0.35">
      <c r="D39" s="17"/>
      <c r="L39" s="17"/>
    </row>
    <row r="40" spans="4:12" x14ac:dyDescent="0.35">
      <c r="D40" s="17"/>
      <c r="L40" s="17"/>
    </row>
    <row r="41" spans="4:12" x14ac:dyDescent="0.35">
      <c r="D41" s="17"/>
      <c r="L41" s="17"/>
    </row>
    <row r="42" spans="4:12" x14ac:dyDescent="0.35">
      <c r="D42" s="17"/>
      <c r="L42" s="17"/>
    </row>
    <row r="43" spans="4:12" x14ac:dyDescent="0.35">
      <c r="L43" s="17"/>
    </row>
    <row r="44" spans="4:12" x14ac:dyDescent="0.35">
      <c r="L44" s="17"/>
    </row>
    <row r="45" spans="4:12" x14ac:dyDescent="0.35">
      <c r="L45" s="17"/>
    </row>
    <row r="46" spans="4:12" x14ac:dyDescent="0.35">
      <c r="L46" s="17"/>
    </row>
    <row r="47" spans="4:12" x14ac:dyDescent="0.35">
      <c r="L47" s="17"/>
    </row>
    <row r="48" spans="4:12" x14ac:dyDescent="0.35">
      <c r="L48" s="17"/>
    </row>
    <row r="49" spans="12:12" x14ac:dyDescent="0.35">
      <c r="L49" s="17"/>
    </row>
    <row r="50" spans="12:12" x14ac:dyDescent="0.35">
      <c r="L50" s="17"/>
    </row>
    <row r="51" spans="12:12" x14ac:dyDescent="0.35">
      <c r="L51" s="17"/>
    </row>
    <row r="52" spans="12:12" x14ac:dyDescent="0.35">
      <c r="L52" s="17"/>
    </row>
    <row r="53" spans="12:12" x14ac:dyDescent="0.35">
      <c r="L53" s="17"/>
    </row>
    <row r="54" spans="12:12" x14ac:dyDescent="0.35">
      <c r="L54" s="17"/>
    </row>
    <row r="55" spans="12:12" x14ac:dyDescent="0.35">
      <c r="L55" s="17"/>
    </row>
    <row r="56" spans="12:12" x14ac:dyDescent="0.35">
      <c r="L56" s="17"/>
    </row>
    <row r="57" spans="12:12" x14ac:dyDescent="0.35">
      <c r="L57" s="17"/>
    </row>
    <row r="58" spans="12:12" x14ac:dyDescent="0.35">
      <c r="L58" s="17"/>
    </row>
    <row r="59" spans="12:12" x14ac:dyDescent="0.35">
      <c r="L59" s="17"/>
    </row>
    <row r="60" spans="12:12" x14ac:dyDescent="0.35">
      <c r="L60" s="17"/>
    </row>
    <row r="61" spans="12:12" x14ac:dyDescent="0.35">
      <c r="L61" s="17"/>
    </row>
    <row r="62" spans="12:12" x14ac:dyDescent="0.35">
      <c r="L62" s="17"/>
    </row>
    <row r="63" spans="12:12" x14ac:dyDescent="0.35">
      <c r="L63" s="17"/>
    </row>
    <row r="64" spans="12:12" x14ac:dyDescent="0.35">
      <c r="L64" s="17"/>
    </row>
    <row r="65" spans="12:12" x14ac:dyDescent="0.35">
      <c r="L65" s="17"/>
    </row>
    <row r="66" spans="12:12" x14ac:dyDescent="0.35">
      <c r="L66" s="17"/>
    </row>
    <row r="67" spans="12:12" x14ac:dyDescent="0.35">
      <c r="L67" s="17"/>
    </row>
    <row r="68" spans="12:12" x14ac:dyDescent="0.35">
      <c r="L68" s="17"/>
    </row>
    <row r="69" spans="12:12" x14ac:dyDescent="0.35">
      <c r="L69" s="17"/>
    </row>
    <row r="70" spans="12:12" x14ac:dyDescent="0.35">
      <c r="L70" s="17"/>
    </row>
    <row r="71" spans="12:12" x14ac:dyDescent="0.35">
      <c r="L71" s="17"/>
    </row>
    <row r="72" spans="12:12" x14ac:dyDescent="0.35">
      <c r="L72" s="17"/>
    </row>
    <row r="73" spans="12:12" x14ac:dyDescent="0.35">
      <c r="L73" s="17"/>
    </row>
    <row r="74" spans="12:12" x14ac:dyDescent="0.35">
      <c r="L74" s="17"/>
    </row>
    <row r="75" spans="12:12" x14ac:dyDescent="0.35">
      <c r="L75" s="17"/>
    </row>
    <row r="76" spans="12:12" x14ac:dyDescent="0.35">
      <c r="L76" s="17"/>
    </row>
  </sheetData>
  <mergeCells count="2">
    <mergeCell ref="F1:L1"/>
    <mergeCell ref="C1:E1"/>
  </mergeCells>
  <conditionalFormatting sqref="M3:M1048576">
    <cfRule type="cellIs" dxfId="1" priority="1" operator="greaterThan">
      <formula>0</formula>
    </cfRule>
  </conditionalFormatting>
  <conditionalFormatting sqref="P3:P30">
    <cfRule type="cellIs" dxfId="0" priority="2" operator="greaterThan">
      <formula>0</formula>
    </cfRule>
  </conditionalFormatting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E88F52A5-5F63-436F-AC49-1B563E66D796}">
          <x14:formula1>
            <xm:f>'Everyday Formulas'!$A$2:$A$15</xm:f>
          </x14:formula1>
          <xm:sqref>C3:C14</xm:sqref>
        </x14:dataValidation>
        <x14:dataValidation type="list" allowBlank="1" showInputMessage="1" showErrorMessage="1" xr:uid="{6A05C6B1-7A70-4F2F-96E2-9B2477784EFC}">
          <x14:formula1>
            <xm:f>'Everyday Formulas'!#REF!</xm:f>
          </x14:formula1>
          <xm:sqref>E3:E14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1CBA29-E831-48C9-A609-01D377A15238}">
  <dimension ref="A1:Z511"/>
  <sheetViews>
    <sheetView zoomScale="70" zoomScaleNormal="70" workbookViewId="0">
      <selection activeCell="A7" sqref="A7"/>
    </sheetView>
  </sheetViews>
  <sheetFormatPr defaultColWidth="9.1796875" defaultRowHeight="14.5" x14ac:dyDescent="0.35"/>
  <cols>
    <col min="1" max="1" width="40" style="158" customWidth="1"/>
    <col min="2" max="2" width="11.81640625" style="157" customWidth="1"/>
    <col min="3" max="3" width="28.453125" style="157" customWidth="1"/>
    <col min="4" max="4" width="26.1796875" style="157" customWidth="1"/>
    <col min="5" max="5" width="27.7265625" style="157" customWidth="1"/>
    <col min="6" max="6" width="11.7265625" style="157" bestFit="1" customWidth="1"/>
    <col min="7" max="7" width="31.54296875" style="157" customWidth="1"/>
    <col min="8" max="8" width="29.453125" style="157" customWidth="1"/>
    <col min="9" max="9" width="10" style="157" customWidth="1"/>
    <col min="10" max="10" width="1.81640625" style="157" bestFit="1" customWidth="1"/>
    <col min="11" max="11" width="9.1796875" style="157"/>
    <col min="12" max="12" width="4.36328125" style="157" customWidth="1"/>
    <col min="13" max="25" width="9.1796875" style="157"/>
    <col min="26" max="26" width="0" style="157" hidden="1" customWidth="1"/>
    <col min="27" max="16384" width="9.1796875" style="157"/>
  </cols>
  <sheetData>
    <row r="1" spans="1:26" ht="30" thickBot="1" x14ac:dyDescent="0.4">
      <c r="A1" s="327" t="s">
        <v>210</v>
      </c>
      <c r="B1" s="327"/>
      <c r="C1" s="327"/>
      <c r="D1" s="327"/>
      <c r="E1" s="327"/>
      <c r="F1" s="327"/>
      <c r="G1" s="327"/>
      <c r="H1" s="327"/>
      <c r="I1" s="223"/>
      <c r="K1" s="157" t="s">
        <v>211</v>
      </c>
      <c r="M1" s="157" t="s">
        <v>278</v>
      </c>
    </row>
    <row r="2" spans="1:26" ht="24" thickTop="1" thickBot="1" x14ac:dyDescent="0.4">
      <c r="A2" s="328">
        <f>'1. Order Details'!C3</f>
        <v>0</v>
      </c>
      <c r="B2" s="328"/>
      <c r="C2" s="328"/>
      <c r="D2" s="328"/>
      <c r="E2" s="328"/>
      <c r="F2" s="328"/>
      <c r="G2" s="328"/>
      <c r="H2" s="328"/>
      <c r="I2" s="224"/>
      <c r="K2" s="216">
        <f>SUM(K7:K2000)</f>
        <v>0</v>
      </c>
      <c r="M2" s="216">
        <f>SUM(M7:M500)</f>
        <v>0</v>
      </c>
      <c r="Z2" s="157" t="s">
        <v>211</v>
      </c>
    </row>
    <row r="3" spans="1:26" ht="15" thickTop="1" x14ac:dyDescent="0.35">
      <c r="K3" s="212"/>
      <c r="Z3" s="157">
        <f>Z4+Z5+Z6</f>
        <v>51</v>
      </c>
    </row>
    <row r="4" spans="1:26" ht="16.5" x14ac:dyDescent="0.35">
      <c r="A4" s="329" t="s">
        <v>212</v>
      </c>
      <c r="B4" s="331" t="s">
        <v>59</v>
      </c>
      <c r="C4" s="324" t="s">
        <v>213</v>
      </c>
      <c r="D4" s="325"/>
      <c r="E4" s="325"/>
      <c r="F4" s="326"/>
      <c r="G4" s="333" t="s">
        <v>214</v>
      </c>
      <c r="H4" s="334"/>
      <c r="I4" s="225"/>
      <c r="K4" s="212"/>
      <c r="Z4" s="161">
        <f>COUNTIF(Z7:Z55,"1")</f>
        <v>0</v>
      </c>
    </row>
    <row r="5" spans="1:26" ht="16.5" x14ac:dyDescent="0.35">
      <c r="A5" s="329"/>
      <c r="B5" s="331"/>
      <c r="C5" s="162" t="s">
        <v>215</v>
      </c>
      <c r="D5" s="163" t="s">
        <v>216</v>
      </c>
      <c r="E5" s="164" t="s">
        <v>217</v>
      </c>
      <c r="F5" s="213" t="s">
        <v>277</v>
      </c>
      <c r="G5" s="159" t="s">
        <v>218</v>
      </c>
      <c r="H5" s="160" t="s">
        <v>219</v>
      </c>
      <c r="I5" s="225"/>
      <c r="K5" s="212"/>
      <c r="Z5" s="161">
        <f>COUNTIF(Z7:Z56,"2")</f>
        <v>0</v>
      </c>
    </row>
    <row r="6" spans="1:26" ht="16.5" x14ac:dyDescent="0.35">
      <c r="A6" s="330"/>
      <c r="B6" s="332"/>
      <c r="C6" s="165" t="s">
        <v>220</v>
      </c>
      <c r="D6" s="166" t="s">
        <v>221</v>
      </c>
      <c r="E6" s="167" t="s">
        <v>222</v>
      </c>
      <c r="F6" s="214"/>
      <c r="G6" s="168" t="s">
        <v>223</v>
      </c>
      <c r="H6" s="169" t="s">
        <v>224</v>
      </c>
      <c r="I6" s="225"/>
      <c r="K6" s="212"/>
      <c r="Z6" s="161">
        <f>COUNTIF(Z7:Z57,"3")</f>
        <v>51</v>
      </c>
    </row>
    <row r="7" spans="1:26" ht="22.5" customHeight="1" x14ac:dyDescent="0.35">
      <c r="A7" s="170">
        <f>'3. Personalisation'!C12</f>
        <v>0</v>
      </c>
      <c r="B7" s="171">
        <f>'3. Personalisation'!E12</f>
        <v>0</v>
      </c>
      <c r="C7" s="172">
        <f>'3. Personalisation'!F12</f>
        <v>0</v>
      </c>
      <c r="D7" s="173">
        <f>'3. Personalisation'!H12</f>
        <v>0</v>
      </c>
      <c r="E7" s="174">
        <f>'3. Personalisation'!J12</f>
        <v>0</v>
      </c>
      <c r="F7" s="215">
        <f>'3. Personalisation'!P12</f>
        <v>0</v>
      </c>
      <c r="G7" s="175">
        <f>'3. Personalisation'!L12</f>
        <v>0</v>
      </c>
      <c r="H7" s="175">
        <f>'3. Personalisation'!N12</f>
        <v>0</v>
      </c>
      <c r="I7" s="176"/>
      <c r="K7" s="176">
        <f>(IF(F7="Yes",1,0))</f>
        <v>0</v>
      </c>
      <c r="L7" s="157">
        <f>(3-COUNT(C7:E7))</f>
        <v>0</v>
      </c>
      <c r="M7" s="157">
        <f>IF(G7=0,0,1)+IF(H7=0,0,1)+IF(OR(L7=1,L7=2,L7=3),1,0)</f>
        <v>0</v>
      </c>
      <c r="Z7" s="176">
        <f t="shared" ref="Z7:Z70" si="0">COUNTA(C7:E7)</f>
        <v>3</v>
      </c>
    </row>
    <row r="8" spans="1:26" ht="22.5" customHeight="1" x14ac:dyDescent="0.35">
      <c r="A8" s="170">
        <f>'3. Personalisation'!C13</f>
        <v>0</v>
      </c>
      <c r="B8" s="171">
        <f>'3. Personalisation'!E13</f>
        <v>0</v>
      </c>
      <c r="C8" s="172">
        <f>'3. Personalisation'!F13</f>
        <v>0</v>
      </c>
      <c r="D8" s="173">
        <f>'3. Personalisation'!H13</f>
        <v>0</v>
      </c>
      <c r="E8" s="174">
        <f>'3. Personalisation'!J13</f>
        <v>0</v>
      </c>
      <c r="F8" s="215">
        <f>'3. Personalisation'!P13</f>
        <v>0</v>
      </c>
      <c r="G8" s="175">
        <f>'3. Personalisation'!L13</f>
        <v>0</v>
      </c>
      <c r="H8" s="175">
        <f>'3. Personalisation'!N13</f>
        <v>0</v>
      </c>
      <c r="I8" s="176"/>
      <c r="K8" s="176">
        <f t="shared" ref="K8:K71" si="1">(IF(F8="Yes",1,0))</f>
        <v>0</v>
      </c>
      <c r="L8" s="157">
        <f t="shared" ref="L8:L71" si="2">(3-COUNT(C8:E8))</f>
        <v>0</v>
      </c>
      <c r="M8" s="157">
        <f t="shared" ref="M8:M71" si="3">IF(G8=0,0,1)+IF(H8=0,0,1)+IF(OR(L8=1,L8=2,L8=3),1,0)</f>
        <v>0</v>
      </c>
      <c r="Z8" s="176">
        <f t="shared" si="0"/>
        <v>3</v>
      </c>
    </row>
    <row r="9" spans="1:26" ht="22.5" customHeight="1" x14ac:dyDescent="0.35">
      <c r="A9" s="170">
        <f>'3. Personalisation'!C14</f>
        <v>0</v>
      </c>
      <c r="B9" s="171">
        <f>'3. Personalisation'!E14</f>
        <v>0</v>
      </c>
      <c r="C9" s="172">
        <f>'3. Personalisation'!F14</f>
        <v>0</v>
      </c>
      <c r="D9" s="173">
        <f>'3. Personalisation'!H14</f>
        <v>0</v>
      </c>
      <c r="E9" s="174">
        <f>'3. Personalisation'!J14</f>
        <v>0</v>
      </c>
      <c r="F9" s="215">
        <f>'3. Personalisation'!P14</f>
        <v>0</v>
      </c>
      <c r="G9" s="175">
        <f>'3. Personalisation'!L14</f>
        <v>0</v>
      </c>
      <c r="H9" s="175">
        <f>'3. Personalisation'!N14</f>
        <v>0</v>
      </c>
      <c r="I9" s="176"/>
      <c r="K9" s="176">
        <f t="shared" si="1"/>
        <v>0</v>
      </c>
      <c r="L9" s="157">
        <f t="shared" si="2"/>
        <v>0</v>
      </c>
      <c r="M9" s="157">
        <f t="shared" si="3"/>
        <v>0</v>
      </c>
      <c r="Z9" s="176">
        <f t="shared" si="0"/>
        <v>3</v>
      </c>
    </row>
    <row r="10" spans="1:26" ht="22.5" customHeight="1" x14ac:dyDescent="0.35">
      <c r="A10" s="170">
        <f>'3. Personalisation'!C15</f>
        <v>0</v>
      </c>
      <c r="B10" s="171">
        <f>'3. Personalisation'!E15</f>
        <v>0</v>
      </c>
      <c r="C10" s="172">
        <f>'3. Personalisation'!F15</f>
        <v>0</v>
      </c>
      <c r="D10" s="173">
        <f>'3. Personalisation'!H15</f>
        <v>0</v>
      </c>
      <c r="E10" s="174">
        <f>'3. Personalisation'!J15</f>
        <v>0</v>
      </c>
      <c r="F10" s="215">
        <f>'3. Personalisation'!P15</f>
        <v>0</v>
      </c>
      <c r="G10" s="175">
        <f>'3. Personalisation'!L15</f>
        <v>0</v>
      </c>
      <c r="H10" s="175">
        <f>'3. Personalisation'!N15</f>
        <v>0</v>
      </c>
      <c r="I10" s="176"/>
      <c r="K10" s="176">
        <f t="shared" si="1"/>
        <v>0</v>
      </c>
      <c r="L10" s="157">
        <f t="shared" si="2"/>
        <v>0</v>
      </c>
      <c r="M10" s="157">
        <f t="shared" si="3"/>
        <v>0</v>
      </c>
      <c r="Z10" s="176">
        <f t="shared" si="0"/>
        <v>3</v>
      </c>
    </row>
    <row r="11" spans="1:26" ht="22.5" customHeight="1" x14ac:dyDescent="0.35">
      <c r="A11" s="170">
        <f>'3. Personalisation'!C16</f>
        <v>0</v>
      </c>
      <c r="B11" s="171">
        <f>'3. Personalisation'!E16</f>
        <v>0</v>
      </c>
      <c r="C11" s="172">
        <f>'3. Personalisation'!F16</f>
        <v>0</v>
      </c>
      <c r="D11" s="173">
        <f>'3. Personalisation'!H16</f>
        <v>0</v>
      </c>
      <c r="E11" s="174">
        <f>'3. Personalisation'!J16</f>
        <v>0</v>
      </c>
      <c r="F11" s="215">
        <f>'3. Personalisation'!P16</f>
        <v>0</v>
      </c>
      <c r="G11" s="175">
        <f>'3. Personalisation'!L16</f>
        <v>0</v>
      </c>
      <c r="H11" s="175">
        <f>'3. Personalisation'!N16</f>
        <v>0</v>
      </c>
      <c r="I11" s="176"/>
      <c r="K11" s="176">
        <f t="shared" si="1"/>
        <v>0</v>
      </c>
      <c r="L11" s="157">
        <f t="shared" si="2"/>
        <v>0</v>
      </c>
      <c r="M11" s="157">
        <f t="shared" si="3"/>
        <v>0</v>
      </c>
      <c r="Z11" s="176">
        <f t="shared" si="0"/>
        <v>3</v>
      </c>
    </row>
    <row r="12" spans="1:26" ht="22.5" customHeight="1" x14ac:dyDescent="0.35">
      <c r="A12" s="170">
        <f>'3. Personalisation'!C17</f>
        <v>0</v>
      </c>
      <c r="B12" s="171">
        <f>'3. Personalisation'!E17</f>
        <v>0</v>
      </c>
      <c r="C12" s="172">
        <f>'3. Personalisation'!F17</f>
        <v>0</v>
      </c>
      <c r="D12" s="173">
        <f>'3. Personalisation'!H17</f>
        <v>0</v>
      </c>
      <c r="E12" s="174">
        <f>'3. Personalisation'!J17</f>
        <v>0</v>
      </c>
      <c r="F12" s="215">
        <f>'3. Personalisation'!P17</f>
        <v>0</v>
      </c>
      <c r="G12" s="175">
        <f>'3. Personalisation'!L17</f>
        <v>0</v>
      </c>
      <c r="H12" s="175">
        <f>'3. Personalisation'!N17</f>
        <v>0</v>
      </c>
      <c r="I12" s="176"/>
      <c r="K12" s="176">
        <f t="shared" si="1"/>
        <v>0</v>
      </c>
      <c r="L12" s="157">
        <f t="shared" si="2"/>
        <v>0</v>
      </c>
      <c r="M12" s="157">
        <f t="shared" si="3"/>
        <v>0</v>
      </c>
      <c r="Z12" s="176">
        <f t="shared" si="0"/>
        <v>3</v>
      </c>
    </row>
    <row r="13" spans="1:26" ht="22.5" customHeight="1" x14ac:dyDescent="0.35">
      <c r="A13" s="170">
        <f>'3. Personalisation'!C18</f>
        <v>0</v>
      </c>
      <c r="B13" s="171">
        <f>'3. Personalisation'!E18</f>
        <v>0</v>
      </c>
      <c r="C13" s="172">
        <f>'3. Personalisation'!F18</f>
        <v>0</v>
      </c>
      <c r="D13" s="173">
        <f>'3. Personalisation'!H18</f>
        <v>0</v>
      </c>
      <c r="E13" s="174">
        <f>'3. Personalisation'!J18</f>
        <v>0</v>
      </c>
      <c r="F13" s="215">
        <f>'3. Personalisation'!P18</f>
        <v>0</v>
      </c>
      <c r="G13" s="175">
        <f>'3. Personalisation'!L18</f>
        <v>0</v>
      </c>
      <c r="H13" s="175">
        <f>'3. Personalisation'!N18</f>
        <v>0</v>
      </c>
      <c r="I13" s="176"/>
      <c r="K13" s="176">
        <f t="shared" si="1"/>
        <v>0</v>
      </c>
      <c r="L13" s="157">
        <f t="shared" si="2"/>
        <v>0</v>
      </c>
      <c r="M13" s="157">
        <f t="shared" si="3"/>
        <v>0</v>
      </c>
      <c r="Z13" s="176">
        <f t="shared" si="0"/>
        <v>3</v>
      </c>
    </row>
    <row r="14" spans="1:26" ht="22.5" customHeight="1" x14ac:dyDescent="0.35">
      <c r="A14" s="170">
        <f>'3. Personalisation'!C19</f>
        <v>0</v>
      </c>
      <c r="B14" s="171">
        <f>'3. Personalisation'!E19</f>
        <v>0</v>
      </c>
      <c r="C14" s="172">
        <f>'3. Personalisation'!F19</f>
        <v>0</v>
      </c>
      <c r="D14" s="173">
        <f>'3. Personalisation'!H19</f>
        <v>0</v>
      </c>
      <c r="E14" s="174">
        <f>'3. Personalisation'!J19</f>
        <v>0</v>
      </c>
      <c r="F14" s="215">
        <f>'3. Personalisation'!P19</f>
        <v>0</v>
      </c>
      <c r="G14" s="175">
        <f>'3. Personalisation'!L19</f>
        <v>0</v>
      </c>
      <c r="H14" s="175">
        <f>'3. Personalisation'!N19</f>
        <v>0</v>
      </c>
      <c r="I14" s="176"/>
      <c r="K14" s="176">
        <f t="shared" si="1"/>
        <v>0</v>
      </c>
      <c r="L14" s="157">
        <f t="shared" si="2"/>
        <v>0</v>
      </c>
      <c r="M14" s="157">
        <f t="shared" si="3"/>
        <v>0</v>
      </c>
      <c r="Z14" s="176">
        <f t="shared" si="0"/>
        <v>3</v>
      </c>
    </row>
    <row r="15" spans="1:26" ht="22.5" customHeight="1" x14ac:dyDescent="0.35">
      <c r="A15" s="170">
        <f>'3. Personalisation'!C20</f>
        <v>0</v>
      </c>
      <c r="B15" s="171">
        <f>'3. Personalisation'!E20</f>
        <v>0</v>
      </c>
      <c r="C15" s="172">
        <f>'3. Personalisation'!F20</f>
        <v>0</v>
      </c>
      <c r="D15" s="173">
        <f>'3. Personalisation'!H20</f>
        <v>0</v>
      </c>
      <c r="E15" s="174">
        <f>'3. Personalisation'!J20</f>
        <v>0</v>
      </c>
      <c r="F15" s="215">
        <f>'3. Personalisation'!P20</f>
        <v>0</v>
      </c>
      <c r="G15" s="175">
        <f>'3. Personalisation'!L20</f>
        <v>0</v>
      </c>
      <c r="H15" s="175">
        <f>'3. Personalisation'!N20</f>
        <v>0</v>
      </c>
      <c r="I15" s="176"/>
      <c r="K15" s="176">
        <f t="shared" si="1"/>
        <v>0</v>
      </c>
      <c r="L15" s="157">
        <f t="shared" si="2"/>
        <v>0</v>
      </c>
      <c r="M15" s="157">
        <f t="shared" si="3"/>
        <v>0</v>
      </c>
      <c r="Z15" s="176">
        <f t="shared" si="0"/>
        <v>3</v>
      </c>
    </row>
    <row r="16" spans="1:26" ht="22.5" customHeight="1" x14ac:dyDescent="0.35">
      <c r="A16" s="170">
        <f>'3. Personalisation'!C21</f>
        <v>0</v>
      </c>
      <c r="B16" s="171">
        <f>'3. Personalisation'!E21</f>
        <v>0</v>
      </c>
      <c r="C16" s="172">
        <f>'3. Personalisation'!F21</f>
        <v>0</v>
      </c>
      <c r="D16" s="173">
        <f>'3. Personalisation'!H21</f>
        <v>0</v>
      </c>
      <c r="E16" s="174">
        <f>'3. Personalisation'!J21</f>
        <v>0</v>
      </c>
      <c r="F16" s="215">
        <f>'3. Personalisation'!P21</f>
        <v>0</v>
      </c>
      <c r="G16" s="175">
        <f>'3. Personalisation'!L21</f>
        <v>0</v>
      </c>
      <c r="H16" s="175">
        <f>'3. Personalisation'!N21</f>
        <v>0</v>
      </c>
      <c r="I16" s="176"/>
      <c r="K16" s="176">
        <f t="shared" si="1"/>
        <v>0</v>
      </c>
      <c r="L16" s="157">
        <f t="shared" si="2"/>
        <v>0</v>
      </c>
      <c r="M16" s="157">
        <f t="shared" si="3"/>
        <v>0</v>
      </c>
      <c r="Z16" s="176">
        <f t="shared" si="0"/>
        <v>3</v>
      </c>
    </row>
    <row r="17" spans="1:26" ht="22.5" customHeight="1" x14ac:dyDescent="0.35">
      <c r="A17" s="170">
        <f>'3. Personalisation'!C22</f>
        <v>0</v>
      </c>
      <c r="B17" s="171">
        <f>'3. Personalisation'!E22</f>
        <v>0</v>
      </c>
      <c r="C17" s="172">
        <f>'3. Personalisation'!F22</f>
        <v>0</v>
      </c>
      <c r="D17" s="173">
        <f>'3. Personalisation'!H22</f>
        <v>0</v>
      </c>
      <c r="E17" s="174">
        <f>'3. Personalisation'!J22</f>
        <v>0</v>
      </c>
      <c r="F17" s="215">
        <f>'3. Personalisation'!P22</f>
        <v>0</v>
      </c>
      <c r="G17" s="175">
        <f>'3. Personalisation'!L22</f>
        <v>0</v>
      </c>
      <c r="H17" s="175">
        <f>'3. Personalisation'!N22</f>
        <v>0</v>
      </c>
      <c r="I17" s="176"/>
      <c r="K17" s="176">
        <f t="shared" si="1"/>
        <v>0</v>
      </c>
      <c r="L17" s="157">
        <f t="shared" si="2"/>
        <v>0</v>
      </c>
      <c r="M17" s="157">
        <f t="shared" si="3"/>
        <v>0</v>
      </c>
      <c r="Z17" s="176">
        <f t="shared" si="0"/>
        <v>3</v>
      </c>
    </row>
    <row r="18" spans="1:26" ht="22.5" customHeight="1" x14ac:dyDescent="0.35">
      <c r="A18" s="170">
        <f>'3. Personalisation'!C23</f>
        <v>0</v>
      </c>
      <c r="B18" s="171">
        <f>'3. Personalisation'!E23</f>
        <v>0</v>
      </c>
      <c r="C18" s="172">
        <f>'3. Personalisation'!F23</f>
        <v>0</v>
      </c>
      <c r="D18" s="173">
        <f>'3. Personalisation'!H23</f>
        <v>0</v>
      </c>
      <c r="E18" s="174">
        <f>'3. Personalisation'!J23</f>
        <v>0</v>
      </c>
      <c r="F18" s="215">
        <f>'3. Personalisation'!P23</f>
        <v>0</v>
      </c>
      <c r="G18" s="175">
        <f>'3. Personalisation'!L23</f>
        <v>0</v>
      </c>
      <c r="H18" s="175">
        <f>'3. Personalisation'!N23</f>
        <v>0</v>
      </c>
      <c r="I18" s="176"/>
      <c r="K18" s="176">
        <f t="shared" si="1"/>
        <v>0</v>
      </c>
      <c r="L18" s="157">
        <f t="shared" si="2"/>
        <v>0</v>
      </c>
      <c r="M18" s="157">
        <f t="shared" si="3"/>
        <v>0</v>
      </c>
      <c r="Z18" s="176">
        <f t="shared" si="0"/>
        <v>3</v>
      </c>
    </row>
    <row r="19" spans="1:26" ht="22.5" customHeight="1" x14ac:dyDescent="0.35">
      <c r="A19" s="170">
        <f>'3. Personalisation'!C24</f>
        <v>0</v>
      </c>
      <c r="B19" s="171">
        <f>'3. Personalisation'!E24</f>
        <v>0</v>
      </c>
      <c r="C19" s="172">
        <f>'3. Personalisation'!F24</f>
        <v>0</v>
      </c>
      <c r="D19" s="173">
        <f>'3. Personalisation'!H24</f>
        <v>0</v>
      </c>
      <c r="E19" s="174">
        <f>'3. Personalisation'!J24</f>
        <v>0</v>
      </c>
      <c r="F19" s="215">
        <f>'3. Personalisation'!P24</f>
        <v>0</v>
      </c>
      <c r="G19" s="175">
        <f>'3. Personalisation'!L24</f>
        <v>0</v>
      </c>
      <c r="H19" s="175">
        <f>'3. Personalisation'!N24</f>
        <v>0</v>
      </c>
      <c r="I19" s="176"/>
      <c r="K19" s="176">
        <f t="shared" si="1"/>
        <v>0</v>
      </c>
      <c r="L19" s="157">
        <f t="shared" si="2"/>
        <v>0</v>
      </c>
      <c r="M19" s="157">
        <f t="shared" si="3"/>
        <v>0</v>
      </c>
      <c r="Z19" s="176">
        <f t="shared" si="0"/>
        <v>3</v>
      </c>
    </row>
    <row r="20" spans="1:26" ht="22.5" customHeight="1" x14ac:dyDescent="0.35">
      <c r="A20" s="170">
        <f>'3. Personalisation'!C25</f>
        <v>0</v>
      </c>
      <c r="B20" s="171">
        <f>'3. Personalisation'!E25</f>
        <v>0</v>
      </c>
      <c r="C20" s="172">
        <f>'3. Personalisation'!F25</f>
        <v>0</v>
      </c>
      <c r="D20" s="173">
        <f>'3. Personalisation'!H25</f>
        <v>0</v>
      </c>
      <c r="E20" s="174">
        <f>'3. Personalisation'!J25</f>
        <v>0</v>
      </c>
      <c r="F20" s="215">
        <f>'3. Personalisation'!P25</f>
        <v>0</v>
      </c>
      <c r="G20" s="175">
        <f>'3. Personalisation'!L25</f>
        <v>0</v>
      </c>
      <c r="H20" s="175">
        <f>'3. Personalisation'!N25</f>
        <v>0</v>
      </c>
      <c r="I20" s="176"/>
      <c r="K20" s="176">
        <f t="shared" si="1"/>
        <v>0</v>
      </c>
      <c r="L20" s="157">
        <f t="shared" si="2"/>
        <v>0</v>
      </c>
      <c r="M20" s="157">
        <f t="shared" si="3"/>
        <v>0</v>
      </c>
      <c r="Z20" s="176">
        <f t="shared" si="0"/>
        <v>3</v>
      </c>
    </row>
    <row r="21" spans="1:26" ht="22.5" customHeight="1" x14ac:dyDescent="0.35">
      <c r="A21" s="170">
        <f>'3. Personalisation'!C26</f>
        <v>0</v>
      </c>
      <c r="B21" s="171">
        <f>'3. Personalisation'!E26</f>
        <v>0</v>
      </c>
      <c r="C21" s="172">
        <f>'3. Personalisation'!F26</f>
        <v>0</v>
      </c>
      <c r="D21" s="173">
        <f>'3. Personalisation'!H26</f>
        <v>0</v>
      </c>
      <c r="E21" s="174">
        <f>'3. Personalisation'!J26</f>
        <v>0</v>
      </c>
      <c r="F21" s="215">
        <f>'3. Personalisation'!P26</f>
        <v>0</v>
      </c>
      <c r="G21" s="175">
        <f>'3. Personalisation'!L26</f>
        <v>0</v>
      </c>
      <c r="H21" s="175">
        <f>'3. Personalisation'!N26</f>
        <v>0</v>
      </c>
      <c r="I21" s="176"/>
      <c r="K21" s="176">
        <f t="shared" si="1"/>
        <v>0</v>
      </c>
      <c r="L21" s="157">
        <f t="shared" si="2"/>
        <v>0</v>
      </c>
      <c r="M21" s="157">
        <f t="shared" si="3"/>
        <v>0</v>
      </c>
      <c r="Z21" s="176">
        <f t="shared" si="0"/>
        <v>3</v>
      </c>
    </row>
    <row r="22" spans="1:26" ht="22.5" customHeight="1" x14ac:dyDescent="0.35">
      <c r="A22" s="170">
        <f>'3. Personalisation'!C27</f>
        <v>0</v>
      </c>
      <c r="B22" s="171">
        <f>'3. Personalisation'!E27</f>
        <v>0</v>
      </c>
      <c r="C22" s="172">
        <f>'3. Personalisation'!F27</f>
        <v>0</v>
      </c>
      <c r="D22" s="173">
        <f>'3. Personalisation'!H27</f>
        <v>0</v>
      </c>
      <c r="E22" s="174">
        <f>'3. Personalisation'!J27</f>
        <v>0</v>
      </c>
      <c r="F22" s="215">
        <f>'3. Personalisation'!P27</f>
        <v>0</v>
      </c>
      <c r="G22" s="175">
        <f>'3. Personalisation'!L27</f>
        <v>0</v>
      </c>
      <c r="H22" s="175">
        <f>'3. Personalisation'!N27</f>
        <v>0</v>
      </c>
      <c r="I22" s="176"/>
      <c r="K22" s="176">
        <f t="shared" si="1"/>
        <v>0</v>
      </c>
      <c r="L22" s="157">
        <f t="shared" si="2"/>
        <v>0</v>
      </c>
      <c r="M22" s="157">
        <f t="shared" si="3"/>
        <v>0</v>
      </c>
      <c r="Z22" s="176">
        <f t="shared" si="0"/>
        <v>3</v>
      </c>
    </row>
    <row r="23" spans="1:26" ht="22.5" customHeight="1" x14ac:dyDescent="0.35">
      <c r="A23" s="170">
        <f>'3. Personalisation'!C28</f>
        <v>0</v>
      </c>
      <c r="B23" s="171">
        <f>'3. Personalisation'!E28</f>
        <v>0</v>
      </c>
      <c r="C23" s="172">
        <f>'3. Personalisation'!F28</f>
        <v>0</v>
      </c>
      <c r="D23" s="173">
        <f>'3. Personalisation'!H28</f>
        <v>0</v>
      </c>
      <c r="E23" s="174">
        <f>'3. Personalisation'!J28</f>
        <v>0</v>
      </c>
      <c r="F23" s="215">
        <f>'3. Personalisation'!P28</f>
        <v>0</v>
      </c>
      <c r="G23" s="175">
        <f>'3. Personalisation'!L28</f>
        <v>0</v>
      </c>
      <c r="H23" s="175">
        <f>'3. Personalisation'!N28</f>
        <v>0</v>
      </c>
      <c r="I23" s="176"/>
      <c r="K23" s="176">
        <f t="shared" si="1"/>
        <v>0</v>
      </c>
      <c r="L23" s="157">
        <f t="shared" si="2"/>
        <v>0</v>
      </c>
      <c r="M23" s="157">
        <f t="shared" si="3"/>
        <v>0</v>
      </c>
      <c r="Z23" s="176">
        <f t="shared" si="0"/>
        <v>3</v>
      </c>
    </row>
    <row r="24" spans="1:26" ht="22.5" customHeight="1" x14ac:dyDescent="0.35">
      <c r="A24" s="170">
        <f>'3. Personalisation'!C29</f>
        <v>0</v>
      </c>
      <c r="B24" s="171">
        <f>'3. Personalisation'!E29</f>
        <v>0</v>
      </c>
      <c r="C24" s="172">
        <f>'3. Personalisation'!F29</f>
        <v>0</v>
      </c>
      <c r="D24" s="173">
        <f>'3. Personalisation'!H29</f>
        <v>0</v>
      </c>
      <c r="E24" s="174">
        <f>'3. Personalisation'!J29</f>
        <v>0</v>
      </c>
      <c r="F24" s="215">
        <f>'3. Personalisation'!P29</f>
        <v>0</v>
      </c>
      <c r="G24" s="175">
        <f>'3. Personalisation'!L29</f>
        <v>0</v>
      </c>
      <c r="H24" s="175">
        <f>'3. Personalisation'!N29</f>
        <v>0</v>
      </c>
      <c r="I24" s="176"/>
      <c r="K24" s="176">
        <f t="shared" si="1"/>
        <v>0</v>
      </c>
      <c r="L24" s="157">
        <f t="shared" si="2"/>
        <v>0</v>
      </c>
      <c r="M24" s="157">
        <f t="shared" si="3"/>
        <v>0</v>
      </c>
      <c r="Z24" s="176">
        <f t="shared" si="0"/>
        <v>3</v>
      </c>
    </row>
    <row r="25" spans="1:26" ht="22.5" customHeight="1" x14ac:dyDescent="0.35">
      <c r="A25" s="170">
        <f>'3. Personalisation'!C30</f>
        <v>0</v>
      </c>
      <c r="B25" s="171">
        <f>'3. Personalisation'!E30</f>
        <v>0</v>
      </c>
      <c r="C25" s="172">
        <f>'3. Personalisation'!F30</f>
        <v>0</v>
      </c>
      <c r="D25" s="173">
        <f>'3. Personalisation'!H30</f>
        <v>0</v>
      </c>
      <c r="E25" s="174">
        <f>'3. Personalisation'!J30</f>
        <v>0</v>
      </c>
      <c r="F25" s="215">
        <f>'3. Personalisation'!P30</f>
        <v>0</v>
      </c>
      <c r="G25" s="175">
        <f>'3. Personalisation'!L30</f>
        <v>0</v>
      </c>
      <c r="H25" s="175">
        <f>'3. Personalisation'!N30</f>
        <v>0</v>
      </c>
      <c r="I25" s="176"/>
      <c r="K25" s="176">
        <f t="shared" si="1"/>
        <v>0</v>
      </c>
      <c r="L25" s="157">
        <f t="shared" si="2"/>
        <v>0</v>
      </c>
      <c r="M25" s="157">
        <f t="shared" si="3"/>
        <v>0</v>
      </c>
      <c r="Z25" s="176">
        <f t="shared" si="0"/>
        <v>3</v>
      </c>
    </row>
    <row r="26" spans="1:26" ht="22.5" customHeight="1" x14ac:dyDescent="0.35">
      <c r="A26" s="170">
        <f>'3. Personalisation'!C31</f>
        <v>0</v>
      </c>
      <c r="B26" s="171">
        <f>'3. Personalisation'!E31</f>
        <v>0</v>
      </c>
      <c r="C26" s="172">
        <f>'3. Personalisation'!F31</f>
        <v>0</v>
      </c>
      <c r="D26" s="173">
        <f>'3. Personalisation'!H31</f>
        <v>0</v>
      </c>
      <c r="E26" s="174">
        <f>'3. Personalisation'!J31</f>
        <v>0</v>
      </c>
      <c r="F26" s="215">
        <f>'3. Personalisation'!P31</f>
        <v>0</v>
      </c>
      <c r="G26" s="175">
        <f>'3. Personalisation'!L31</f>
        <v>0</v>
      </c>
      <c r="H26" s="175">
        <f>'3. Personalisation'!N31</f>
        <v>0</v>
      </c>
      <c r="I26" s="176"/>
      <c r="K26" s="176">
        <f t="shared" si="1"/>
        <v>0</v>
      </c>
      <c r="L26" s="157">
        <f t="shared" si="2"/>
        <v>0</v>
      </c>
      <c r="M26" s="157">
        <f t="shared" si="3"/>
        <v>0</v>
      </c>
      <c r="Z26" s="176">
        <f t="shared" si="0"/>
        <v>3</v>
      </c>
    </row>
    <row r="27" spans="1:26" ht="22.5" customHeight="1" x14ac:dyDescent="0.35">
      <c r="A27" s="170">
        <f>'3. Personalisation'!C32</f>
        <v>0</v>
      </c>
      <c r="B27" s="171">
        <f>'3. Personalisation'!E32</f>
        <v>0</v>
      </c>
      <c r="C27" s="172">
        <f>'3. Personalisation'!F32</f>
        <v>0</v>
      </c>
      <c r="D27" s="173">
        <f>'3. Personalisation'!H32</f>
        <v>0</v>
      </c>
      <c r="E27" s="174">
        <f>'3. Personalisation'!J32</f>
        <v>0</v>
      </c>
      <c r="F27" s="215">
        <f>'3. Personalisation'!P32</f>
        <v>0</v>
      </c>
      <c r="G27" s="175">
        <f>'3. Personalisation'!L32</f>
        <v>0</v>
      </c>
      <c r="H27" s="175">
        <f>'3. Personalisation'!N32</f>
        <v>0</v>
      </c>
      <c r="I27" s="176"/>
      <c r="K27" s="176">
        <f t="shared" si="1"/>
        <v>0</v>
      </c>
      <c r="L27" s="157">
        <f t="shared" si="2"/>
        <v>0</v>
      </c>
      <c r="M27" s="157">
        <f t="shared" si="3"/>
        <v>0</v>
      </c>
      <c r="Z27" s="176">
        <f t="shared" si="0"/>
        <v>3</v>
      </c>
    </row>
    <row r="28" spans="1:26" ht="22.5" customHeight="1" x14ac:dyDescent="0.35">
      <c r="A28" s="170">
        <f>'3. Personalisation'!C33</f>
        <v>0</v>
      </c>
      <c r="B28" s="171">
        <f>'3. Personalisation'!E33</f>
        <v>0</v>
      </c>
      <c r="C28" s="172">
        <f>'3. Personalisation'!F33</f>
        <v>0</v>
      </c>
      <c r="D28" s="173">
        <f>'3. Personalisation'!H33</f>
        <v>0</v>
      </c>
      <c r="E28" s="174">
        <f>'3. Personalisation'!J33</f>
        <v>0</v>
      </c>
      <c r="F28" s="215">
        <f>'3. Personalisation'!P33</f>
        <v>0</v>
      </c>
      <c r="G28" s="175">
        <f>'3. Personalisation'!L33</f>
        <v>0</v>
      </c>
      <c r="H28" s="175">
        <f>'3. Personalisation'!N33</f>
        <v>0</v>
      </c>
      <c r="I28" s="176"/>
      <c r="K28" s="176">
        <f t="shared" si="1"/>
        <v>0</v>
      </c>
      <c r="L28" s="157">
        <f t="shared" si="2"/>
        <v>0</v>
      </c>
      <c r="M28" s="157">
        <f t="shared" si="3"/>
        <v>0</v>
      </c>
      <c r="Z28" s="176">
        <f t="shared" si="0"/>
        <v>3</v>
      </c>
    </row>
    <row r="29" spans="1:26" ht="22.5" customHeight="1" x14ac:dyDescent="0.35">
      <c r="A29" s="170">
        <f>'3. Personalisation'!C34</f>
        <v>0</v>
      </c>
      <c r="B29" s="171">
        <f>'3. Personalisation'!E34</f>
        <v>0</v>
      </c>
      <c r="C29" s="172">
        <f>'3. Personalisation'!F34</f>
        <v>0</v>
      </c>
      <c r="D29" s="173">
        <f>'3. Personalisation'!H34</f>
        <v>0</v>
      </c>
      <c r="E29" s="174">
        <f>'3. Personalisation'!J34</f>
        <v>0</v>
      </c>
      <c r="F29" s="215">
        <f>'3. Personalisation'!P34</f>
        <v>0</v>
      </c>
      <c r="G29" s="175">
        <f>'3. Personalisation'!L34</f>
        <v>0</v>
      </c>
      <c r="H29" s="175">
        <f>'3. Personalisation'!N34</f>
        <v>0</v>
      </c>
      <c r="I29" s="176"/>
      <c r="K29" s="176">
        <f t="shared" si="1"/>
        <v>0</v>
      </c>
      <c r="L29" s="157">
        <f t="shared" si="2"/>
        <v>0</v>
      </c>
      <c r="M29" s="157">
        <f t="shared" si="3"/>
        <v>0</v>
      </c>
      <c r="Z29" s="176">
        <f t="shared" si="0"/>
        <v>3</v>
      </c>
    </row>
    <row r="30" spans="1:26" ht="22.5" customHeight="1" x14ac:dyDescent="0.35">
      <c r="A30" s="170">
        <f>'3. Personalisation'!C35</f>
        <v>0</v>
      </c>
      <c r="B30" s="171">
        <f>'3. Personalisation'!E35</f>
        <v>0</v>
      </c>
      <c r="C30" s="172">
        <f>'3. Personalisation'!F35</f>
        <v>0</v>
      </c>
      <c r="D30" s="173">
        <f>'3. Personalisation'!H35</f>
        <v>0</v>
      </c>
      <c r="E30" s="174">
        <f>'3. Personalisation'!J35</f>
        <v>0</v>
      </c>
      <c r="F30" s="215">
        <f>'3. Personalisation'!P35</f>
        <v>0</v>
      </c>
      <c r="G30" s="175">
        <f>'3. Personalisation'!L35</f>
        <v>0</v>
      </c>
      <c r="H30" s="175">
        <f>'3. Personalisation'!N35</f>
        <v>0</v>
      </c>
      <c r="I30" s="176"/>
      <c r="K30" s="176">
        <f t="shared" si="1"/>
        <v>0</v>
      </c>
      <c r="L30" s="157">
        <f t="shared" si="2"/>
        <v>0</v>
      </c>
      <c r="M30" s="157">
        <f t="shared" si="3"/>
        <v>0</v>
      </c>
      <c r="Z30" s="176">
        <f t="shared" si="0"/>
        <v>3</v>
      </c>
    </row>
    <row r="31" spans="1:26" ht="22.5" customHeight="1" x14ac:dyDescent="0.35">
      <c r="A31" s="170">
        <f>'3. Personalisation'!C36</f>
        <v>0</v>
      </c>
      <c r="B31" s="171">
        <f>'3. Personalisation'!E36</f>
        <v>0</v>
      </c>
      <c r="C31" s="172">
        <f>'3. Personalisation'!F36</f>
        <v>0</v>
      </c>
      <c r="D31" s="173">
        <f>'3. Personalisation'!H36</f>
        <v>0</v>
      </c>
      <c r="E31" s="174">
        <f>'3. Personalisation'!J36</f>
        <v>0</v>
      </c>
      <c r="F31" s="215">
        <f>'3. Personalisation'!P36</f>
        <v>0</v>
      </c>
      <c r="G31" s="175">
        <f>'3. Personalisation'!L36</f>
        <v>0</v>
      </c>
      <c r="H31" s="175">
        <f>'3. Personalisation'!N36</f>
        <v>0</v>
      </c>
      <c r="I31" s="176"/>
      <c r="K31" s="176">
        <f t="shared" si="1"/>
        <v>0</v>
      </c>
      <c r="L31" s="157">
        <f t="shared" si="2"/>
        <v>0</v>
      </c>
      <c r="M31" s="157">
        <f t="shared" si="3"/>
        <v>0</v>
      </c>
      <c r="Z31" s="176">
        <f t="shared" si="0"/>
        <v>3</v>
      </c>
    </row>
    <row r="32" spans="1:26" ht="22.5" customHeight="1" x14ac:dyDescent="0.35">
      <c r="A32" s="170">
        <f>'3. Personalisation'!C37</f>
        <v>0</v>
      </c>
      <c r="B32" s="171">
        <f>'3. Personalisation'!E37</f>
        <v>0</v>
      </c>
      <c r="C32" s="172">
        <f>'3. Personalisation'!F37</f>
        <v>0</v>
      </c>
      <c r="D32" s="173">
        <f>'3. Personalisation'!H37</f>
        <v>0</v>
      </c>
      <c r="E32" s="174">
        <f>'3. Personalisation'!J37</f>
        <v>0</v>
      </c>
      <c r="F32" s="215">
        <f>'3. Personalisation'!P37</f>
        <v>0</v>
      </c>
      <c r="G32" s="175">
        <f>'3. Personalisation'!L37</f>
        <v>0</v>
      </c>
      <c r="H32" s="175">
        <f>'3. Personalisation'!N37</f>
        <v>0</v>
      </c>
      <c r="I32" s="176"/>
      <c r="K32" s="176">
        <f t="shared" si="1"/>
        <v>0</v>
      </c>
      <c r="L32" s="157">
        <f t="shared" si="2"/>
        <v>0</v>
      </c>
      <c r="M32" s="157">
        <f t="shared" si="3"/>
        <v>0</v>
      </c>
      <c r="Z32" s="176">
        <f t="shared" si="0"/>
        <v>3</v>
      </c>
    </row>
    <row r="33" spans="1:26" ht="22.5" customHeight="1" x14ac:dyDescent="0.35">
      <c r="A33" s="170">
        <f>'3. Personalisation'!C38</f>
        <v>0</v>
      </c>
      <c r="B33" s="171">
        <f>'3. Personalisation'!E38</f>
        <v>0</v>
      </c>
      <c r="C33" s="172">
        <f>'3. Personalisation'!F38</f>
        <v>0</v>
      </c>
      <c r="D33" s="173">
        <f>'3. Personalisation'!H38</f>
        <v>0</v>
      </c>
      <c r="E33" s="174">
        <f>'3. Personalisation'!J38</f>
        <v>0</v>
      </c>
      <c r="F33" s="215">
        <f>'3. Personalisation'!P38</f>
        <v>0</v>
      </c>
      <c r="G33" s="175">
        <f>'3. Personalisation'!L38</f>
        <v>0</v>
      </c>
      <c r="H33" s="175">
        <f>'3. Personalisation'!N38</f>
        <v>0</v>
      </c>
      <c r="I33" s="176"/>
      <c r="K33" s="176">
        <f t="shared" si="1"/>
        <v>0</v>
      </c>
      <c r="L33" s="157">
        <f t="shared" si="2"/>
        <v>0</v>
      </c>
      <c r="M33" s="157">
        <f t="shared" si="3"/>
        <v>0</v>
      </c>
      <c r="Z33" s="176">
        <f t="shared" si="0"/>
        <v>3</v>
      </c>
    </row>
    <row r="34" spans="1:26" ht="22.5" customHeight="1" x14ac:dyDescent="0.35">
      <c r="A34" s="170">
        <f>'3. Personalisation'!C39</f>
        <v>0</v>
      </c>
      <c r="B34" s="171">
        <f>'3. Personalisation'!E39</f>
        <v>0</v>
      </c>
      <c r="C34" s="172">
        <f>'3. Personalisation'!F39</f>
        <v>0</v>
      </c>
      <c r="D34" s="173">
        <f>'3. Personalisation'!H39</f>
        <v>0</v>
      </c>
      <c r="E34" s="174">
        <f>'3. Personalisation'!J39</f>
        <v>0</v>
      </c>
      <c r="F34" s="215">
        <f>'3. Personalisation'!P39</f>
        <v>0</v>
      </c>
      <c r="G34" s="175">
        <f>'3. Personalisation'!L39</f>
        <v>0</v>
      </c>
      <c r="H34" s="175">
        <f>'3. Personalisation'!N39</f>
        <v>0</v>
      </c>
      <c r="I34" s="176"/>
      <c r="K34" s="176">
        <f t="shared" si="1"/>
        <v>0</v>
      </c>
      <c r="L34" s="157">
        <f t="shared" si="2"/>
        <v>0</v>
      </c>
      <c r="M34" s="157">
        <f t="shared" si="3"/>
        <v>0</v>
      </c>
      <c r="Z34" s="176">
        <f t="shared" si="0"/>
        <v>3</v>
      </c>
    </row>
    <row r="35" spans="1:26" ht="22.5" customHeight="1" x14ac:dyDescent="0.35">
      <c r="A35" s="170">
        <f>'3. Personalisation'!C40</f>
        <v>0</v>
      </c>
      <c r="B35" s="171">
        <f>'3. Personalisation'!E40</f>
        <v>0</v>
      </c>
      <c r="C35" s="172">
        <f>'3. Personalisation'!F40</f>
        <v>0</v>
      </c>
      <c r="D35" s="173">
        <f>'3. Personalisation'!H40</f>
        <v>0</v>
      </c>
      <c r="E35" s="174">
        <f>'3. Personalisation'!J40</f>
        <v>0</v>
      </c>
      <c r="F35" s="215">
        <f>'3. Personalisation'!P40</f>
        <v>0</v>
      </c>
      <c r="G35" s="175">
        <f>'3. Personalisation'!L40</f>
        <v>0</v>
      </c>
      <c r="H35" s="175">
        <f>'3. Personalisation'!N40</f>
        <v>0</v>
      </c>
      <c r="I35" s="176"/>
      <c r="K35" s="176">
        <f t="shared" si="1"/>
        <v>0</v>
      </c>
      <c r="L35" s="157">
        <f t="shared" si="2"/>
        <v>0</v>
      </c>
      <c r="M35" s="157">
        <f t="shared" si="3"/>
        <v>0</v>
      </c>
      <c r="Z35" s="176">
        <f t="shared" si="0"/>
        <v>3</v>
      </c>
    </row>
    <row r="36" spans="1:26" ht="22.5" customHeight="1" x14ac:dyDescent="0.35">
      <c r="A36" s="170">
        <f>'3. Personalisation'!C41</f>
        <v>0</v>
      </c>
      <c r="B36" s="171">
        <f>'3. Personalisation'!E41</f>
        <v>0</v>
      </c>
      <c r="C36" s="172">
        <f>'3. Personalisation'!F41</f>
        <v>0</v>
      </c>
      <c r="D36" s="173">
        <f>'3. Personalisation'!H41</f>
        <v>0</v>
      </c>
      <c r="E36" s="174">
        <f>'3. Personalisation'!J41</f>
        <v>0</v>
      </c>
      <c r="F36" s="215">
        <f>'3. Personalisation'!P41</f>
        <v>0</v>
      </c>
      <c r="G36" s="175">
        <f>'3. Personalisation'!L41</f>
        <v>0</v>
      </c>
      <c r="H36" s="175">
        <f>'3. Personalisation'!N41</f>
        <v>0</v>
      </c>
      <c r="I36" s="176"/>
      <c r="K36" s="176">
        <f t="shared" si="1"/>
        <v>0</v>
      </c>
      <c r="L36" s="157">
        <f t="shared" si="2"/>
        <v>0</v>
      </c>
      <c r="M36" s="157">
        <f t="shared" si="3"/>
        <v>0</v>
      </c>
      <c r="Z36" s="176">
        <f t="shared" si="0"/>
        <v>3</v>
      </c>
    </row>
    <row r="37" spans="1:26" ht="22.5" customHeight="1" x14ac:dyDescent="0.35">
      <c r="A37" s="170">
        <f>'3. Personalisation'!C42</f>
        <v>0</v>
      </c>
      <c r="B37" s="171">
        <f>'3. Personalisation'!E42</f>
        <v>0</v>
      </c>
      <c r="C37" s="172">
        <f>'3. Personalisation'!F42</f>
        <v>0</v>
      </c>
      <c r="D37" s="173">
        <f>'3. Personalisation'!H42</f>
        <v>0</v>
      </c>
      <c r="E37" s="174">
        <f>'3. Personalisation'!J42</f>
        <v>0</v>
      </c>
      <c r="F37" s="215">
        <f>'3. Personalisation'!P42</f>
        <v>0</v>
      </c>
      <c r="G37" s="175">
        <f>'3. Personalisation'!L42</f>
        <v>0</v>
      </c>
      <c r="H37" s="175">
        <f>'3. Personalisation'!N42</f>
        <v>0</v>
      </c>
      <c r="I37" s="176"/>
      <c r="K37" s="176">
        <f t="shared" si="1"/>
        <v>0</v>
      </c>
      <c r="L37" s="157">
        <f t="shared" si="2"/>
        <v>0</v>
      </c>
      <c r="M37" s="157">
        <f t="shared" si="3"/>
        <v>0</v>
      </c>
      <c r="Z37" s="176">
        <f t="shared" si="0"/>
        <v>3</v>
      </c>
    </row>
    <row r="38" spans="1:26" ht="22.5" customHeight="1" x14ac:dyDescent="0.35">
      <c r="A38" s="170">
        <f>'3. Personalisation'!C43</f>
        <v>0</v>
      </c>
      <c r="B38" s="171">
        <f>'3. Personalisation'!E43</f>
        <v>0</v>
      </c>
      <c r="C38" s="172">
        <f>'3. Personalisation'!F43</f>
        <v>0</v>
      </c>
      <c r="D38" s="173">
        <f>'3. Personalisation'!H43</f>
        <v>0</v>
      </c>
      <c r="E38" s="174">
        <f>'3. Personalisation'!J43</f>
        <v>0</v>
      </c>
      <c r="F38" s="215">
        <f>'3. Personalisation'!P43</f>
        <v>0</v>
      </c>
      <c r="G38" s="175">
        <f>'3. Personalisation'!L43</f>
        <v>0</v>
      </c>
      <c r="H38" s="175">
        <f>'3. Personalisation'!N43</f>
        <v>0</v>
      </c>
      <c r="I38" s="176"/>
      <c r="K38" s="176">
        <f t="shared" si="1"/>
        <v>0</v>
      </c>
      <c r="L38" s="157">
        <f t="shared" si="2"/>
        <v>0</v>
      </c>
      <c r="M38" s="157">
        <f t="shared" si="3"/>
        <v>0</v>
      </c>
      <c r="Z38" s="176">
        <f t="shared" si="0"/>
        <v>3</v>
      </c>
    </row>
    <row r="39" spans="1:26" ht="22.5" customHeight="1" x14ac:dyDescent="0.35">
      <c r="A39" s="170">
        <f>'3. Personalisation'!C44</f>
        <v>0</v>
      </c>
      <c r="B39" s="171">
        <f>'3. Personalisation'!E44</f>
        <v>0</v>
      </c>
      <c r="C39" s="172">
        <f>'3. Personalisation'!F44</f>
        <v>0</v>
      </c>
      <c r="D39" s="173">
        <f>'3. Personalisation'!H44</f>
        <v>0</v>
      </c>
      <c r="E39" s="174">
        <f>'3. Personalisation'!J44</f>
        <v>0</v>
      </c>
      <c r="F39" s="215">
        <f>'3. Personalisation'!P44</f>
        <v>0</v>
      </c>
      <c r="G39" s="175">
        <f>'3. Personalisation'!L44</f>
        <v>0</v>
      </c>
      <c r="H39" s="175">
        <f>'3. Personalisation'!N44</f>
        <v>0</v>
      </c>
      <c r="I39" s="176"/>
      <c r="K39" s="176">
        <f t="shared" si="1"/>
        <v>0</v>
      </c>
      <c r="L39" s="157">
        <f t="shared" si="2"/>
        <v>0</v>
      </c>
      <c r="M39" s="157">
        <f t="shared" si="3"/>
        <v>0</v>
      </c>
      <c r="Z39" s="176">
        <f t="shared" si="0"/>
        <v>3</v>
      </c>
    </row>
    <row r="40" spans="1:26" ht="22.5" customHeight="1" x14ac:dyDescent="0.35">
      <c r="A40" s="170">
        <f>'3. Personalisation'!C45</f>
        <v>0</v>
      </c>
      <c r="B40" s="171">
        <f>'3. Personalisation'!E45</f>
        <v>0</v>
      </c>
      <c r="C40" s="172">
        <f>'3. Personalisation'!F45</f>
        <v>0</v>
      </c>
      <c r="D40" s="173">
        <f>'3. Personalisation'!H45</f>
        <v>0</v>
      </c>
      <c r="E40" s="174">
        <f>'3. Personalisation'!J45</f>
        <v>0</v>
      </c>
      <c r="F40" s="215">
        <f>'3. Personalisation'!P45</f>
        <v>0</v>
      </c>
      <c r="G40" s="175">
        <f>'3. Personalisation'!L45</f>
        <v>0</v>
      </c>
      <c r="H40" s="175">
        <f>'3. Personalisation'!N45</f>
        <v>0</v>
      </c>
      <c r="I40" s="176"/>
      <c r="K40" s="176">
        <f t="shared" si="1"/>
        <v>0</v>
      </c>
      <c r="L40" s="157">
        <f t="shared" si="2"/>
        <v>0</v>
      </c>
      <c r="M40" s="157">
        <f t="shared" si="3"/>
        <v>0</v>
      </c>
      <c r="Z40" s="176">
        <f t="shared" si="0"/>
        <v>3</v>
      </c>
    </row>
    <row r="41" spans="1:26" ht="22.5" customHeight="1" x14ac:dyDescent="0.35">
      <c r="A41" s="170">
        <f>'3. Personalisation'!C46</f>
        <v>0</v>
      </c>
      <c r="B41" s="171">
        <f>'3. Personalisation'!E46</f>
        <v>0</v>
      </c>
      <c r="C41" s="172">
        <f>'3. Personalisation'!F46</f>
        <v>0</v>
      </c>
      <c r="D41" s="173">
        <f>'3. Personalisation'!H46</f>
        <v>0</v>
      </c>
      <c r="E41" s="174">
        <f>'3. Personalisation'!J46</f>
        <v>0</v>
      </c>
      <c r="F41" s="215">
        <f>'3. Personalisation'!P46</f>
        <v>0</v>
      </c>
      <c r="G41" s="175">
        <f>'3. Personalisation'!L46</f>
        <v>0</v>
      </c>
      <c r="H41" s="175">
        <f>'3. Personalisation'!N46</f>
        <v>0</v>
      </c>
      <c r="I41" s="176"/>
      <c r="K41" s="176">
        <f t="shared" si="1"/>
        <v>0</v>
      </c>
      <c r="L41" s="157">
        <f t="shared" si="2"/>
        <v>0</v>
      </c>
      <c r="M41" s="157">
        <f t="shared" si="3"/>
        <v>0</v>
      </c>
      <c r="Z41" s="176">
        <f t="shared" si="0"/>
        <v>3</v>
      </c>
    </row>
    <row r="42" spans="1:26" ht="22.5" customHeight="1" x14ac:dyDescent="0.35">
      <c r="A42" s="170">
        <f>'3. Personalisation'!C47</f>
        <v>0</v>
      </c>
      <c r="B42" s="171">
        <f>'3. Personalisation'!E47</f>
        <v>0</v>
      </c>
      <c r="C42" s="172">
        <f>'3. Personalisation'!F47</f>
        <v>0</v>
      </c>
      <c r="D42" s="173">
        <f>'3. Personalisation'!H47</f>
        <v>0</v>
      </c>
      <c r="E42" s="174">
        <f>'3. Personalisation'!J47</f>
        <v>0</v>
      </c>
      <c r="F42" s="215">
        <f>'3. Personalisation'!P47</f>
        <v>0</v>
      </c>
      <c r="G42" s="175">
        <f>'3. Personalisation'!L47</f>
        <v>0</v>
      </c>
      <c r="H42" s="175">
        <f>'3. Personalisation'!N47</f>
        <v>0</v>
      </c>
      <c r="I42" s="176"/>
      <c r="K42" s="176">
        <f t="shared" si="1"/>
        <v>0</v>
      </c>
      <c r="L42" s="157">
        <f t="shared" si="2"/>
        <v>0</v>
      </c>
      <c r="M42" s="157">
        <f t="shared" si="3"/>
        <v>0</v>
      </c>
      <c r="Z42" s="176">
        <f t="shared" si="0"/>
        <v>3</v>
      </c>
    </row>
    <row r="43" spans="1:26" ht="22.5" customHeight="1" x14ac:dyDescent="0.35">
      <c r="A43" s="170">
        <f>'3. Personalisation'!C48</f>
        <v>0</v>
      </c>
      <c r="B43" s="171">
        <f>'3. Personalisation'!E48</f>
        <v>0</v>
      </c>
      <c r="C43" s="172">
        <f>'3. Personalisation'!F48</f>
        <v>0</v>
      </c>
      <c r="D43" s="173">
        <f>'3. Personalisation'!H48</f>
        <v>0</v>
      </c>
      <c r="E43" s="174">
        <f>'3. Personalisation'!J48</f>
        <v>0</v>
      </c>
      <c r="F43" s="215">
        <f>'3. Personalisation'!P48</f>
        <v>0</v>
      </c>
      <c r="G43" s="175">
        <f>'3. Personalisation'!L48</f>
        <v>0</v>
      </c>
      <c r="H43" s="175">
        <f>'3. Personalisation'!N48</f>
        <v>0</v>
      </c>
      <c r="I43" s="176"/>
      <c r="K43" s="176">
        <f t="shared" si="1"/>
        <v>0</v>
      </c>
      <c r="L43" s="157">
        <f t="shared" si="2"/>
        <v>0</v>
      </c>
      <c r="M43" s="157">
        <f t="shared" si="3"/>
        <v>0</v>
      </c>
      <c r="Z43" s="176">
        <f t="shared" si="0"/>
        <v>3</v>
      </c>
    </row>
    <row r="44" spans="1:26" ht="22.5" customHeight="1" x14ac:dyDescent="0.35">
      <c r="A44" s="170">
        <f>'3. Personalisation'!C49</f>
        <v>0</v>
      </c>
      <c r="B44" s="171">
        <f>'3. Personalisation'!E49</f>
        <v>0</v>
      </c>
      <c r="C44" s="172">
        <f>'3. Personalisation'!F49</f>
        <v>0</v>
      </c>
      <c r="D44" s="173">
        <f>'3. Personalisation'!H49</f>
        <v>0</v>
      </c>
      <c r="E44" s="174">
        <f>'3. Personalisation'!J49</f>
        <v>0</v>
      </c>
      <c r="F44" s="215">
        <f>'3. Personalisation'!P49</f>
        <v>0</v>
      </c>
      <c r="G44" s="175">
        <f>'3. Personalisation'!L49</f>
        <v>0</v>
      </c>
      <c r="H44" s="175">
        <f>'3. Personalisation'!N49</f>
        <v>0</v>
      </c>
      <c r="I44" s="176"/>
      <c r="K44" s="176">
        <f t="shared" si="1"/>
        <v>0</v>
      </c>
      <c r="L44" s="157">
        <f t="shared" si="2"/>
        <v>0</v>
      </c>
      <c r="M44" s="157">
        <f t="shared" si="3"/>
        <v>0</v>
      </c>
      <c r="Z44" s="176">
        <f t="shared" si="0"/>
        <v>3</v>
      </c>
    </row>
    <row r="45" spans="1:26" ht="22.5" customHeight="1" x14ac:dyDescent="0.35">
      <c r="A45" s="170">
        <f>'3. Personalisation'!C50</f>
        <v>0</v>
      </c>
      <c r="B45" s="171">
        <f>'3. Personalisation'!E50</f>
        <v>0</v>
      </c>
      <c r="C45" s="172">
        <f>'3. Personalisation'!F50</f>
        <v>0</v>
      </c>
      <c r="D45" s="173">
        <f>'3. Personalisation'!H50</f>
        <v>0</v>
      </c>
      <c r="E45" s="174">
        <f>'3. Personalisation'!J50</f>
        <v>0</v>
      </c>
      <c r="F45" s="215">
        <f>'3. Personalisation'!P50</f>
        <v>0</v>
      </c>
      <c r="G45" s="175">
        <f>'3. Personalisation'!L50</f>
        <v>0</v>
      </c>
      <c r="H45" s="175">
        <f>'3. Personalisation'!N50</f>
        <v>0</v>
      </c>
      <c r="I45" s="176"/>
      <c r="K45" s="176">
        <f t="shared" si="1"/>
        <v>0</v>
      </c>
      <c r="L45" s="157">
        <f t="shared" si="2"/>
        <v>0</v>
      </c>
      <c r="M45" s="157">
        <f t="shared" si="3"/>
        <v>0</v>
      </c>
      <c r="Z45" s="176">
        <f t="shared" si="0"/>
        <v>3</v>
      </c>
    </row>
    <row r="46" spans="1:26" ht="22.5" customHeight="1" x14ac:dyDescent="0.35">
      <c r="A46" s="170">
        <f>'3. Personalisation'!C51</f>
        <v>0</v>
      </c>
      <c r="B46" s="171">
        <f>'3. Personalisation'!E51</f>
        <v>0</v>
      </c>
      <c r="C46" s="172">
        <f>'3. Personalisation'!F51</f>
        <v>0</v>
      </c>
      <c r="D46" s="173">
        <f>'3. Personalisation'!H51</f>
        <v>0</v>
      </c>
      <c r="E46" s="174">
        <f>'3. Personalisation'!J51</f>
        <v>0</v>
      </c>
      <c r="F46" s="215">
        <f>'3. Personalisation'!P51</f>
        <v>0</v>
      </c>
      <c r="G46" s="175">
        <f>'3. Personalisation'!L51</f>
        <v>0</v>
      </c>
      <c r="H46" s="175">
        <f>'3. Personalisation'!N51</f>
        <v>0</v>
      </c>
      <c r="I46" s="176"/>
      <c r="K46" s="176">
        <f t="shared" si="1"/>
        <v>0</v>
      </c>
      <c r="L46" s="157">
        <f t="shared" si="2"/>
        <v>0</v>
      </c>
      <c r="M46" s="157">
        <f t="shared" si="3"/>
        <v>0</v>
      </c>
      <c r="Z46" s="176">
        <f t="shared" si="0"/>
        <v>3</v>
      </c>
    </row>
    <row r="47" spans="1:26" ht="22.5" customHeight="1" x14ac:dyDescent="0.35">
      <c r="A47" s="170">
        <f>'3. Personalisation'!C52</f>
        <v>0</v>
      </c>
      <c r="B47" s="171">
        <f>'3. Personalisation'!E52</f>
        <v>0</v>
      </c>
      <c r="C47" s="172">
        <f>'3. Personalisation'!F52</f>
        <v>0</v>
      </c>
      <c r="D47" s="173">
        <f>'3. Personalisation'!H52</f>
        <v>0</v>
      </c>
      <c r="E47" s="174">
        <f>'3. Personalisation'!J52</f>
        <v>0</v>
      </c>
      <c r="F47" s="215">
        <f>'3. Personalisation'!P52</f>
        <v>0</v>
      </c>
      <c r="G47" s="175">
        <f>'3. Personalisation'!L52</f>
        <v>0</v>
      </c>
      <c r="H47" s="175">
        <f>'3. Personalisation'!N52</f>
        <v>0</v>
      </c>
      <c r="I47" s="176"/>
      <c r="K47" s="176">
        <f t="shared" si="1"/>
        <v>0</v>
      </c>
      <c r="L47" s="157">
        <f t="shared" si="2"/>
        <v>0</v>
      </c>
      <c r="M47" s="157">
        <f t="shared" si="3"/>
        <v>0</v>
      </c>
      <c r="Z47" s="176">
        <f t="shared" si="0"/>
        <v>3</v>
      </c>
    </row>
    <row r="48" spans="1:26" ht="22.5" customHeight="1" x14ac:dyDescent="0.35">
      <c r="A48" s="170">
        <f>'3. Personalisation'!C53</f>
        <v>0</v>
      </c>
      <c r="B48" s="171">
        <f>'3. Personalisation'!E53</f>
        <v>0</v>
      </c>
      <c r="C48" s="172">
        <f>'3. Personalisation'!F53</f>
        <v>0</v>
      </c>
      <c r="D48" s="173">
        <f>'3. Personalisation'!H53</f>
        <v>0</v>
      </c>
      <c r="E48" s="174">
        <f>'3. Personalisation'!J53</f>
        <v>0</v>
      </c>
      <c r="F48" s="215">
        <f>'3. Personalisation'!P53</f>
        <v>0</v>
      </c>
      <c r="G48" s="175">
        <f>'3. Personalisation'!L53</f>
        <v>0</v>
      </c>
      <c r="H48" s="175">
        <f>'3. Personalisation'!N53</f>
        <v>0</v>
      </c>
      <c r="I48" s="176"/>
      <c r="K48" s="176">
        <f t="shared" si="1"/>
        <v>0</v>
      </c>
      <c r="L48" s="157">
        <f t="shared" si="2"/>
        <v>0</v>
      </c>
      <c r="M48" s="157">
        <f t="shared" si="3"/>
        <v>0</v>
      </c>
      <c r="Z48" s="176">
        <f t="shared" si="0"/>
        <v>3</v>
      </c>
    </row>
    <row r="49" spans="1:26" ht="22.5" customHeight="1" x14ac:dyDescent="0.35">
      <c r="A49" s="170">
        <f>'3. Personalisation'!C54</f>
        <v>0</v>
      </c>
      <c r="B49" s="171">
        <f>'3. Personalisation'!E54</f>
        <v>0</v>
      </c>
      <c r="C49" s="172">
        <f>'3. Personalisation'!F54</f>
        <v>0</v>
      </c>
      <c r="D49" s="173">
        <f>'3. Personalisation'!H54</f>
        <v>0</v>
      </c>
      <c r="E49" s="174">
        <f>'3. Personalisation'!J54</f>
        <v>0</v>
      </c>
      <c r="F49" s="215">
        <f>'3. Personalisation'!P54</f>
        <v>0</v>
      </c>
      <c r="G49" s="175">
        <f>'3. Personalisation'!L54</f>
        <v>0</v>
      </c>
      <c r="H49" s="175">
        <f>'3. Personalisation'!N54</f>
        <v>0</v>
      </c>
      <c r="I49" s="176"/>
      <c r="K49" s="176">
        <f t="shared" si="1"/>
        <v>0</v>
      </c>
      <c r="L49" s="157">
        <f t="shared" si="2"/>
        <v>0</v>
      </c>
      <c r="M49" s="157">
        <f t="shared" si="3"/>
        <v>0</v>
      </c>
      <c r="Z49" s="176">
        <f t="shared" si="0"/>
        <v>3</v>
      </c>
    </row>
    <row r="50" spans="1:26" ht="22.5" customHeight="1" x14ac:dyDescent="0.35">
      <c r="A50" s="170">
        <f>'3. Personalisation'!C55</f>
        <v>0</v>
      </c>
      <c r="B50" s="171">
        <f>'3. Personalisation'!E55</f>
        <v>0</v>
      </c>
      <c r="C50" s="172">
        <f>'3. Personalisation'!F55</f>
        <v>0</v>
      </c>
      <c r="D50" s="173">
        <f>'3. Personalisation'!H55</f>
        <v>0</v>
      </c>
      <c r="E50" s="174">
        <f>'3. Personalisation'!J55</f>
        <v>0</v>
      </c>
      <c r="F50" s="215">
        <f>'3. Personalisation'!P55</f>
        <v>0</v>
      </c>
      <c r="G50" s="175">
        <f>'3. Personalisation'!L55</f>
        <v>0</v>
      </c>
      <c r="H50" s="175">
        <f>'3. Personalisation'!N55</f>
        <v>0</v>
      </c>
      <c r="I50" s="176"/>
      <c r="K50" s="176">
        <f t="shared" si="1"/>
        <v>0</v>
      </c>
      <c r="L50" s="157">
        <f t="shared" si="2"/>
        <v>0</v>
      </c>
      <c r="M50" s="157">
        <f t="shared" si="3"/>
        <v>0</v>
      </c>
      <c r="Z50" s="176">
        <f t="shared" si="0"/>
        <v>3</v>
      </c>
    </row>
    <row r="51" spans="1:26" ht="22.5" customHeight="1" x14ac:dyDescent="0.35">
      <c r="A51" s="170">
        <f>'3. Personalisation'!C56</f>
        <v>0</v>
      </c>
      <c r="B51" s="171">
        <f>'3. Personalisation'!E56</f>
        <v>0</v>
      </c>
      <c r="C51" s="172">
        <f>'3. Personalisation'!F56</f>
        <v>0</v>
      </c>
      <c r="D51" s="173">
        <f>'3. Personalisation'!H56</f>
        <v>0</v>
      </c>
      <c r="E51" s="174">
        <f>'3. Personalisation'!J56</f>
        <v>0</v>
      </c>
      <c r="F51" s="215">
        <f>'3. Personalisation'!P56</f>
        <v>0</v>
      </c>
      <c r="G51" s="175">
        <f>'3. Personalisation'!L56</f>
        <v>0</v>
      </c>
      <c r="H51" s="175">
        <f>'3. Personalisation'!N56</f>
        <v>0</v>
      </c>
      <c r="I51" s="176"/>
      <c r="K51" s="176">
        <f t="shared" si="1"/>
        <v>0</v>
      </c>
      <c r="L51" s="157">
        <f t="shared" si="2"/>
        <v>0</v>
      </c>
      <c r="M51" s="157">
        <f t="shared" si="3"/>
        <v>0</v>
      </c>
      <c r="Z51" s="176">
        <f t="shared" si="0"/>
        <v>3</v>
      </c>
    </row>
    <row r="52" spans="1:26" ht="22.5" customHeight="1" x14ac:dyDescent="0.35">
      <c r="A52" s="170">
        <f>'3. Personalisation'!C57</f>
        <v>0</v>
      </c>
      <c r="B52" s="171">
        <f>'3. Personalisation'!E57</f>
        <v>0</v>
      </c>
      <c r="C52" s="172">
        <f>'3. Personalisation'!F57</f>
        <v>0</v>
      </c>
      <c r="D52" s="173">
        <f>'3. Personalisation'!H57</f>
        <v>0</v>
      </c>
      <c r="E52" s="174">
        <f>'3. Personalisation'!J57</f>
        <v>0</v>
      </c>
      <c r="F52" s="215">
        <f>'3. Personalisation'!P57</f>
        <v>0</v>
      </c>
      <c r="G52" s="175">
        <f>'3. Personalisation'!L57</f>
        <v>0</v>
      </c>
      <c r="H52" s="175">
        <f>'3. Personalisation'!N57</f>
        <v>0</v>
      </c>
      <c r="I52" s="176"/>
      <c r="K52" s="176">
        <f t="shared" si="1"/>
        <v>0</v>
      </c>
      <c r="L52" s="157">
        <f t="shared" si="2"/>
        <v>0</v>
      </c>
      <c r="M52" s="157">
        <f t="shared" si="3"/>
        <v>0</v>
      </c>
      <c r="Z52" s="176">
        <f t="shared" si="0"/>
        <v>3</v>
      </c>
    </row>
    <row r="53" spans="1:26" ht="22.5" customHeight="1" x14ac:dyDescent="0.35">
      <c r="A53" s="170">
        <f>'3. Personalisation'!C58</f>
        <v>0</v>
      </c>
      <c r="B53" s="171">
        <f>'3. Personalisation'!E58</f>
        <v>0</v>
      </c>
      <c r="C53" s="172">
        <f>'3. Personalisation'!F58</f>
        <v>0</v>
      </c>
      <c r="D53" s="173">
        <f>'3. Personalisation'!H58</f>
        <v>0</v>
      </c>
      <c r="E53" s="174">
        <f>'3. Personalisation'!J58</f>
        <v>0</v>
      </c>
      <c r="F53" s="215">
        <f>'3. Personalisation'!P58</f>
        <v>0</v>
      </c>
      <c r="G53" s="175">
        <f>'3. Personalisation'!L58</f>
        <v>0</v>
      </c>
      <c r="H53" s="175">
        <f>'3. Personalisation'!N58</f>
        <v>0</v>
      </c>
      <c r="I53" s="176"/>
      <c r="K53" s="176">
        <f t="shared" si="1"/>
        <v>0</v>
      </c>
      <c r="L53" s="157">
        <f t="shared" si="2"/>
        <v>0</v>
      </c>
      <c r="M53" s="157">
        <f t="shared" si="3"/>
        <v>0</v>
      </c>
      <c r="Z53" s="176">
        <f t="shared" si="0"/>
        <v>3</v>
      </c>
    </row>
    <row r="54" spans="1:26" ht="22.5" customHeight="1" x14ac:dyDescent="0.35">
      <c r="A54" s="170">
        <f>'3. Personalisation'!C59</f>
        <v>0</v>
      </c>
      <c r="B54" s="171">
        <f>'3. Personalisation'!E59</f>
        <v>0</v>
      </c>
      <c r="C54" s="172">
        <f>'3. Personalisation'!F59</f>
        <v>0</v>
      </c>
      <c r="D54" s="173">
        <f>'3. Personalisation'!H59</f>
        <v>0</v>
      </c>
      <c r="E54" s="174">
        <f>'3. Personalisation'!J59</f>
        <v>0</v>
      </c>
      <c r="F54" s="215">
        <f>'3. Personalisation'!P59</f>
        <v>0</v>
      </c>
      <c r="G54" s="175">
        <f>'3. Personalisation'!L59</f>
        <v>0</v>
      </c>
      <c r="H54" s="175">
        <f>'3. Personalisation'!N59</f>
        <v>0</v>
      </c>
      <c r="I54" s="176"/>
      <c r="K54" s="176">
        <f t="shared" si="1"/>
        <v>0</v>
      </c>
      <c r="L54" s="157">
        <f t="shared" si="2"/>
        <v>0</v>
      </c>
      <c r="M54" s="157">
        <f t="shared" si="3"/>
        <v>0</v>
      </c>
      <c r="Z54" s="176">
        <f t="shared" si="0"/>
        <v>3</v>
      </c>
    </row>
    <row r="55" spans="1:26" ht="22.5" customHeight="1" x14ac:dyDescent="0.35">
      <c r="A55" s="170">
        <f>'3. Personalisation'!C60</f>
        <v>0</v>
      </c>
      <c r="B55" s="171">
        <f>'3. Personalisation'!E60</f>
        <v>0</v>
      </c>
      <c r="C55" s="172">
        <f>'3. Personalisation'!F60</f>
        <v>0</v>
      </c>
      <c r="D55" s="173">
        <f>'3. Personalisation'!H60</f>
        <v>0</v>
      </c>
      <c r="E55" s="174">
        <f>'3. Personalisation'!J60</f>
        <v>0</v>
      </c>
      <c r="F55" s="215">
        <f>'3. Personalisation'!P60</f>
        <v>0</v>
      </c>
      <c r="G55" s="175">
        <f>'3. Personalisation'!L60</f>
        <v>0</v>
      </c>
      <c r="H55" s="175">
        <f>'3. Personalisation'!N60</f>
        <v>0</v>
      </c>
      <c r="I55" s="176"/>
      <c r="K55" s="176">
        <f t="shared" si="1"/>
        <v>0</v>
      </c>
      <c r="L55" s="157">
        <f t="shared" si="2"/>
        <v>0</v>
      </c>
      <c r="M55" s="157">
        <f t="shared" si="3"/>
        <v>0</v>
      </c>
      <c r="Z55" s="176">
        <f t="shared" si="0"/>
        <v>3</v>
      </c>
    </row>
    <row r="56" spans="1:26" ht="22.5" customHeight="1" x14ac:dyDescent="0.35">
      <c r="A56" s="170">
        <f>'3. Personalisation'!C61</f>
        <v>0</v>
      </c>
      <c r="B56" s="171">
        <f>'3. Personalisation'!E61</f>
        <v>0</v>
      </c>
      <c r="C56" s="172">
        <f>'3. Personalisation'!F61</f>
        <v>0</v>
      </c>
      <c r="D56" s="173">
        <f>'3. Personalisation'!H61</f>
        <v>0</v>
      </c>
      <c r="E56" s="174">
        <f>'3. Personalisation'!J61</f>
        <v>0</v>
      </c>
      <c r="F56" s="215">
        <f>'3. Personalisation'!P61</f>
        <v>0</v>
      </c>
      <c r="G56" s="175">
        <f>'3. Personalisation'!L61</f>
        <v>0</v>
      </c>
      <c r="H56" s="175">
        <f>'3. Personalisation'!N61</f>
        <v>0</v>
      </c>
      <c r="I56" s="176"/>
      <c r="K56" s="176">
        <f t="shared" si="1"/>
        <v>0</v>
      </c>
      <c r="L56" s="157">
        <f t="shared" si="2"/>
        <v>0</v>
      </c>
      <c r="M56" s="157">
        <f t="shared" si="3"/>
        <v>0</v>
      </c>
      <c r="Z56" s="176">
        <f t="shared" si="0"/>
        <v>3</v>
      </c>
    </row>
    <row r="57" spans="1:26" ht="22.5" customHeight="1" x14ac:dyDescent="0.35">
      <c r="A57" s="170">
        <f>'3. Personalisation'!C62</f>
        <v>0</v>
      </c>
      <c r="B57" s="171">
        <f>'3. Personalisation'!E62</f>
        <v>0</v>
      </c>
      <c r="C57" s="172">
        <f>'3. Personalisation'!F62</f>
        <v>0</v>
      </c>
      <c r="D57" s="173">
        <f>'3. Personalisation'!H62</f>
        <v>0</v>
      </c>
      <c r="E57" s="174">
        <f>'3. Personalisation'!J62</f>
        <v>0</v>
      </c>
      <c r="F57" s="215">
        <f>'3. Personalisation'!P62</f>
        <v>0</v>
      </c>
      <c r="G57" s="175">
        <f>'3. Personalisation'!L62</f>
        <v>0</v>
      </c>
      <c r="H57" s="175">
        <f>'3. Personalisation'!N62</f>
        <v>0</v>
      </c>
      <c r="I57" s="176"/>
      <c r="K57" s="176">
        <f t="shared" si="1"/>
        <v>0</v>
      </c>
      <c r="L57" s="157">
        <f t="shared" si="2"/>
        <v>0</v>
      </c>
      <c r="M57" s="157">
        <f t="shared" si="3"/>
        <v>0</v>
      </c>
      <c r="Z57" s="176">
        <f t="shared" si="0"/>
        <v>3</v>
      </c>
    </row>
    <row r="58" spans="1:26" ht="22.5" customHeight="1" x14ac:dyDescent="0.35">
      <c r="A58" s="170">
        <f>'3. Personalisation'!C63</f>
        <v>0</v>
      </c>
      <c r="B58" s="171">
        <f>'3. Personalisation'!E63</f>
        <v>0</v>
      </c>
      <c r="C58" s="172">
        <f>'3. Personalisation'!F63</f>
        <v>0</v>
      </c>
      <c r="D58" s="173">
        <f>'3. Personalisation'!H63</f>
        <v>0</v>
      </c>
      <c r="E58" s="174">
        <f>'3. Personalisation'!J63</f>
        <v>0</v>
      </c>
      <c r="F58" s="215">
        <f>'3. Personalisation'!P63</f>
        <v>0</v>
      </c>
      <c r="G58" s="175">
        <f>'3. Personalisation'!L63</f>
        <v>0</v>
      </c>
      <c r="H58" s="175">
        <f>'3. Personalisation'!N63</f>
        <v>0</v>
      </c>
      <c r="I58" s="176"/>
      <c r="K58" s="176">
        <f t="shared" si="1"/>
        <v>0</v>
      </c>
      <c r="L58" s="157">
        <f t="shared" si="2"/>
        <v>0</v>
      </c>
      <c r="M58" s="157">
        <f t="shared" si="3"/>
        <v>0</v>
      </c>
      <c r="Z58" s="176">
        <f t="shared" si="0"/>
        <v>3</v>
      </c>
    </row>
    <row r="59" spans="1:26" ht="22.5" customHeight="1" x14ac:dyDescent="0.35">
      <c r="A59" s="170">
        <f>'3. Personalisation'!C64</f>
        <v>0</v>
      </c>
      <c r="B59" s="171">
        <f>'3. Personalisation'!E64</f>
        <v>0</v>
      </c>
      <c r="C59" s="172">
        <f>'3. Personalisation'!F64</f>
        <v>0</v>
      </c>
      <c r="D59" s="173">
        <f>'3. Personalisation'!H64</f>
        <v>0</v>
      </c>
      <c r="E59" s="174">
        <f>'3. Personalisation'!J64</f>
        <v>0</v>
      </c>
      <c r="F59" s="215">
        <f>'3. Personalisation'!P64</f>
        <v>0</v>
      </c>
      <c r="G59" s="175">
        <f>'3. Personalisation'!L64</f>
        <v>0</v>
      </c>
      <c r="H59" s="175">
        <f>'3. Personalisation'!N64</f>
        <v>0</v>
      </c>
      <c r="I59" s="176"/>
      <c r="K59" s="176">
        <f t="shared" si="1"/>
        <v>0</v>
      </c>
      <c r="L59" s="157">
        <f t="shared" si="2"/>
        <v>0</v>
      </c>
      <c r="M59" s="157">
        <f t="shared" si="3"/>
        <v>0</v>
      </c>
      <c r="Z59" s="176">
        <f t="shared" si="0"/>
        <v>3</v>
      </c>
    </row>
    <row r="60" spans="1:26" ht="22.5" customHeight="1" x14ac:dyDescent="0.35">
      <c r="A60" s="170">
        <f>'3. Personalisation'!C65</f>
        <v>0</v>
      </c>
      <c r="B60" s="171">
        <f>'3. Personalisation'!E65</f>
        <v>0</v>
      </c>
      <c r="C60" s="172">
        <f>'3. Personalisation'!F65</f>
        <v>0</v>
      </c>
      <c r="D60" s="173">
        <f>'3. Personalisation'!H65</f>
        <v>0</v>
      </c>
      <c r="E60" s="174">
        <f>'3. Personalisation'!J65</f>
        <v>0</v>
      </c>
      <c r="F60" s="215">
        <f>'3. Personalisation'!P65</f>
        <v>0</v>
      </c>
      <c r="G60" s="175">
        <f>'3. Personalisation'!L65</f>
        <v>0</v>
      </c>
      <c r="H60" s="175">
        <f>'3. Personalisation'!N65</f>
        <v>0</v>
      </c>
      <c r="I60" s="176"/>
      <c r="K60" s="176">
        <f t="shared" si="1"/>
        <v>0</v>
      </c>
      <c r="L60" s="157">
        <f t="shared" si="2"/>
        <v>0</v>
      </c>
      <c r="M60" s="157">
        <f t="shared" si="3"/>
        <v>0</v>
      </c>
      <c r="Z60" s="176">
        <f t="shared" si="0"/>
        <v>3</v>
      </c>
    </row>
    <row r="61" spans="1:26" ht="22.5" customHeight="1" x14ac:dyDescent="0.35">
      <c r="A61" s="170">
        <f>'3. Personalisation'!C66</f>
        <v>0</v>
      </c>
      <c r="B61" s="171">
        <f>'3. Personalisation'!E66</f>
        <v>0</v>
      </c>
      <c r="C61" s="172">
        <f>'3. Personalisation'!F66</f>
        <v>0</v>
      </c>
      <c r="D61" s="173">
        <f>'3. Personalisation'!H66</f>
        <v>0</v>
      </c>
      <c r="E61" s="174">
        <f>'3. Personalisation'!J66</f>
        <v>0</v>
      </c>
      <c r="F61" s="215">
        <f>'3. Personalisation'!P66</f>
        <v>0</v>
      </c>
      <c r="G61" s="175">
        <f>'3. Personalisation'!L66</f>
        <v>0</v>
      </c>
      <c r="H61" s="175">
        <f>'3. Personalisation'!N66</f>
        <v>0</v>
      </c>
      <c r="I61" s="176"/>
      <c r="K61" s="176">
        <f t="shared" si="1"/>
        <v>0</v>
      </c>
      <c r="L61" s="157">
        <f t="shared" si="2"/>
        <v>0</v>
      </c>
      <c r="M61" s="157">
        <f t="shared" si="3"/>
        <v>0</v>
      </c>
      <c r="Z61" s="176">
        <f t="shared" si="0"/>
        <v>3</v>
      </c>
    </row>
    <row r="62" spans="1:26" ht="22.5" customHeight="1" x14ac:dyDescent="0.35">
      <c r="A62" s="170">
        <f>'3. Personalisation'!C67</f>
        <v>0</v>
      </c>
      <c r="B62" s="171">
        <f>'3. Personalisation'!E67</f>
        <v>0</v>
      </c>
      <c r="C62" s="172">
        <f>'3. Personalisation'!F67</f>
        <v>0</v>
      </c>
      <c r="D62" s="173">
        <f>'3. Personalisation'!H67</f>
        <v>0</v>
      </c>
      <c r="E62" s="174">
        <f>'3. Personalisation'!J67</f>
        <v>0</v>
      </c>
      <c r="F62" s="215">
        <f>'3. Personalisation'!P67</f>
        <v>0</v>
      </c>
      <c r="G62" s="175">
        <f>'3. Personalisation'!L67</f>
        <v>0</v>
      </c>
      <c r="H62" s="175">
        <f>'3. Personalisation'!N67</f>
        <v>0</v>
      </c>
      <c r="I62" s="176"/>
      <c r="K62" s="176">
        <f t="shared" si="1"/>
        <v>0</v>
      </c>
      <c r="L62" s="157">
        <f t="shared" si="2"/>
        <v>0</v>
      </c>
      <c r="M62" s="157">
        <f t="shared" si="3"/>
        <v>0</v>
      </c>
      <c r="Z62" s="176">
        <f t="shared" si="0"/>
        <v>3</v>
      </c>
    </row>
    <row r="63" spans="1:26" ht="22.5" customHeight="1" x14ac:dyDescent="0.35">
      <c r="A63" s="170">
        <f>'3. Personalisation'!C68</f>
        <v>0</v>
      </c>
      <c r="B63" s="171">
        <f>'3. Personalisation'!E68</f>
        <v>0</v>
      </c>
      <c r="C63" s="172">
        <f>'3. Personalisation'!F68</f>
        <v>0</v>
      </c>
      <c r="D63" s="173">
        <f>'3. Personalisation'!H68</f>
        <v>0</v>
      </c>
      <c r="E63" s="174">
        <f>'3. Personalisation'!J68</f>
        <v>0</v>
      </c>
      <c r="F63" s="215">
        <f>'3. Personalisation'!P68</f>
        <v>0</v>
      </c>
      <c r="G63" s="175">
        <f>'3. Personalisation'!L68</f>
        <v>0</v>
      </c>
      <c r="H63" s="175">
        <f>'3. Personalisation'!N68</f>
        <v>0</v>
      </c>
      <c r="I63" s="176"/>
      <c r="K63" s="176">
        <f t="shared" si="1"/>
        <v>0</v>
      </c>
      <c r="L63" s="157">
        <f t="shared" si="2"/>
        <v>0</v>
      </c>
      <c r="M63" s="157">
        <f t="shared" si="3"/>
        <v>0</v>
      </c>
      <c r="Z63" s="176">
        <f t="shared" si="0"/>
        <v>3</v>
      </c>
    </row>
    <row r="64" spans="1:26" ht="22.5" customHeight="1" x14ac:dyDescent="0.35">
      <c r="A64" s="170">
        <f>'3. Personalisation'!C69</f>
        <v>0</v>
      </c>
      <c r="B64" s="171">
        <f>'3. Personalisation'!E69</f>
        <v>0</v>
      </c>
      <c r="C64" s="172">
        <f>'3. Personalisation'!F69</f>
        <v>0</v>
      </c>
      <c r="D64" s="173">
        <f>'3. Personalisation'!H69</f>
        <v>0</v>
      </c>
      <c r="E64" s="174">
        <f>'3. Personalisation'!J69</f>
        <v>0</v>
      </c>
      <c r="F64" s="215">
        <f>'3. Personalisation'!P69</f>
        <v>0</v>
      </c>
      <c r="G64" s="175">
        <f>'3. Personalisation'!L69</f>
        <v>0</v>
      </c>
      <c r="H64" s="175">
        <f>'3. Personalisation'!N69</f>
        <v>0</v>
      </c>
      <c r="I64" s="176"/>
      <c r="K64" s="176">
        <f t="shared" si="1"/>
        <v>0</v>
      </c>
      <c r="L64" s="157">
        <f t="shared" si="2"/>
        <v>0</v>
      </c>
      <c r="M64" s="157">
        <f t="shared" si="3"/>
        <v>0</v>
      </c>
      <c r="Z64" s="176">
        <f t="shared" si="0"/>
        <v>3</v>
      </c>
    </row>
    <row r="65" spans="1:26" ht="22.5" customHeight="1" x14ac:dyDescent="0.35">
      <c r="A65" s="170">
        <f>'3. Personalisation'!C70</f>
        <v>0</v>
      </c>
      <c r="B65" s="171">
        <f>'3. Personalisation'!E70</f>
        <v>0</v>
      </c>
      <c r="C65" s="172">
        <f>'3. Personalisation'!F70</f>
        <v>0</v>
      </c>
      <c r="D65" s="173">
        <f>'3. Personalisation'!H70</f>
        <v>0</v>
      </c>
      <c r="E65" s="174">
        <f>'3. Personalisation'!J70</f>
        <v>0</v>
      </c>
      <c r="F65" s="215">
        <f>'3. Personalisation'!P70</f>
        <v>0</v>
      </c>
      <c r="G65" s="175">
        <f>'3. Personalisation'!L70</f>
        <v>0</v>
      </c>
      <c r="H65" s="175">
        <f>'3. Personalisation'!N70</f>
        <v>0</v>
      </c>
      <c r="I65" s="176"/>
      <c r="K65" s="176">
        <f t="shared" si="1"/>
        <v>0</v>
      </c>
      <c r="L65" s="157">
        <f t="shared" si="2"/>
        <v>0</v>
      </c>
      <c r="M65" s="157">
        <f t="shared" si="3"/>
        <v>0</v>
      </c>
      <c r="Z65" s="176">
        <f t="shared" si="0"/>
        <v>3</v>
      </c>
    </row>
    <row r="66" spans="1:26" ht="22.5" customHeight="1" x14ac:dyDescent="0.35">
      <c r="A66" s="170">
        <f>'3. Personalisation'!C71</f>
        <v>0</v>
      </c>
      <c r="B66" s="171">
        <f>'3. Personalisation'!E71</f>
        <v>0</v>
      </c>
      <c r="C66" s="172">
        <f>'3. Personalisation'!F71</f>
        <v>0</v>
      </c>
      <c r="D66" s="173">
        <f>'3. Personalisation'!H71</f>
        <v>0</v>
      </c>
      <c r="E66" s="174">
        <f>'3. Personalisation'!J71</f>
        <v>0</v>
      </c>
      <c r="F66" s="215">
        <f>'3. Personalisation'!P71</f>
        <v>0</v>
      </c>
      <c r="G66" s="175">
        <f>'3. Personalisation'!L71</f>
        <v>0</v>
      </c>
      <c r="H66" s="175">
        <f>'3. Personalisation'!N71</f>
        <v>0</v>
      </c>
      <c r="I66" s="176"/>
      <c r="K66" s="176">
        <f t="shared" si="1"/>
        <v>0</v>
      </c>
      <c r="L66" s="157">
        <f t="shared" si="2"/>
        <v>0</v>
      </c>
      <c r="M66" s="157">
        <f t="shared" si="3"/>
        <v>0</v>
      </c>
      <c r="Z66" s="176">
        <f t="shared" si="0"/>
        <v>3</v>
      </c>
    </row>
    <row r="67" spans="1:26" ht="22.5" customHeight="1" x14ac:dyDescent="0.35">
      <c r="A67" s="170">
        <f>'3. Personalisation'!C72</f>
        <v>0</v>
      </c>
      <c r="B67" s="171">
        <f>'3. Personalisation'!E72</f>
        <v>0</v>
      </c>
      <c r="C67" s="172">
        <f>'3. Personalisation'!F72</f>
        <v>0</v>
      </c>
      <c r="D67" s="173">
        <f>'3. Personalisation'!H72</f>
        <v>0</v>
      </c>
      <c r="E67" s="174">
        <f>'3. Personalisation'!J72</f>
        <v>0</v>
      </c>
      <c r="F67" s="215">
        <f>'3. Personalisation'!P72</f>
        <v>0</v>
      </c>
      <c r="G67" s="175">
        <f>'3. Personalisation'!L72</f>
        <v>0</v>
      </c>
      <c r="H67" s="175">
        <f>'3. Personalisation'!N72</f>
        <v>0</v>
      </c>
      <c r="I67" s="176"/>
      <c r="K67" s="176">
        <f t="shared" si="1"/>
        <v>0</v>
      </c>
      <c r="L67" s="157">
        <f t="shared" si="2"/>
        <v>0</v>
      </c>
      <c r="M67" s="157">
        <f t="shared" si="3"/>
        <v>0</v>
      </c>
      <c r="Z67" s="176">
        <f t="shared" si="0"/>
        <v>3</v>
      </c>
    </row>
    <row r="68" spans="1:26" ht="22.5" customHeight="1" x14ac:dyDescent="0.35">
      <c r="A68" s="170">
        <f>'3. Personalisation'!C73</f>
        <v>0</v>
      </c>
      <c r="B68" s="171">
        <f>'3. Personalisation'!E73</f>
        <v>0</v>
      </c>
      <c r="C68" s="172">
        <f>'3. Personalisation'!F73</f>
        <v>0</v>
      </c>
      <c r="D68" s="173">
        <f>'3. Personalisation'!H73</f>
        <v>0</v>
      </c>
      <c r="E68" s="174">
        <f>'3. Personalisation'!J73</f>
        <v>0</v>
      </c>
      <c r="F68" s="215">
        <f>'3. Personalisation'!P73</f>
        <v>0</v>
      </c>
      <c r="G68" s="175">
        <f>'3. Personalisation'!L73</f>
        <v>0</v>
      </c>
      <c r="H68" s="175">
        <f>'3. Personalisation'!N73</f>
        <v>0</v>
      </c>
      <c r="I68" s="176"/>
      <c r="K68" s="176">
        <f t="shared" si="1"/>
        <v>0</v>
      </c>
      <c r="L68" s="157">
        <f t="shared" si="2"/>
        <v>0</v>
      </c>
      <c r="M68" s="157">
        <f t="shared" si="3"/>
        <v>0</v>
      </c>
      <c r="Z68" s="176">
        <f t="shared" si="0"/>
        <v>3</v>
      </c>
    </row>
    <row r="69" spans="1:26" ht="22.5" customHeight="1" x14ac:dyDescent="0.35">
      <c r="A69" s="170">
        <f>'3. Personalisation'!C74</f>
        <v>0</v>
      </c>
      <c r="B69" s="171">
        <f>'3. Personalisation'!E74</f>
        <v>0</v>
      </c>
      <c r="C69" s="172">
        <f>'3. Personalisation'!F74</f>
        <v>0</v>
      </c>
      <c r="D69" s="173">
        <f>'3. Personalisation'!H74</f>
        <v>0</v>
      </c>
      <c r="E69" s="174">
        <f>'3. Personalisation'!J74</f>
        <v>0</v>
      </c>
      <c r="F69" s="215">
        <f>'3. Personalisation'!P74</f>
        <v>0</v>
      </c>
      <c r="G69" s="175">
        <f>'3. Personalisation'!L74</f>
        <v>0</v>
      </c>
      <c r="H69" s="175">
        <f>'3. Personalisation'!N74</f>
        <v>0</v>
      </c>
      <c r="I69" s="176"/>
      <c r="K69" s="176">
        <f t="shared" si="1"/>
        <v>0</v>
      </c>
      <c r="L69" s="157">
        <f t="shared" si="2"/>
        <v>0</v>
      </c>
      <c r="M69" s="157">
        <f t="shared" si="3"/>
        <v>0</v>
      </c>
      <c r="Z69" s="176">
        <f t="shared" si="0"/>
        <v>3</v>
      </c>
    </row>
    <row r="70" spans="1:26" ht="22.5" customHeight="1" x14ac:dyDescent="0.35">
      <c r="A70" s="170">
        <f>'3. Personalisation'!C75</f>
        <v>0</v>
      </c>
      <c r="B70" s="171">
        <f>'3. Personalisation'!E75</f>
        <v>0</v>
      </c>
      <c r="C70" s="172">
        <f>'3. Personalisation'!F75</f>
        <v>0</v>
      </c>
      <c r="D70" s="173">
        <f>'3. Personalisation'!H75</f>
        <v>0</v>
      </c>
      <c r="E70" s="174">
        <f>'3. Personalisation'!J75</f>
        <v>0</v>
      </c>
      <c r="F70" s="215">
        <f>'3. Personalisation'!P75</f>
        <v>0</v>
      </c>
      <c r="G70" s="175">
        <f>'3. Personalisation'!L75</f>
        <v>0</v>
      </c>
      <c r="H70" s="175">
        <f>'3. Personalisation'!N75</f>
        <v>0</v>
      </c>
      <c r="I70" s="176"/>
      <c r="K70" s="176">
        <f t="shared" si="1"/>
        <v>0</v>
      </c>
      <c r="L70" s="157">
        <f t="shared" si="2"/>
        <v>0</v>
      </c>
      <c r="M70" s="157">
        <f t="shared" si="3"/>
        <v>0</v>
      </c>
      <c r="Z70" s="176">
        <f t="shared" si="0"/>
        <v>3</v>
      </c>
    </row>
    <row r="71" spans="1:26" ht="22.5" customHeight="1" x14ac:dyDescent="0.35">
      <c r="A71" s="170">
        <f>'3. Personalisation'!C76</f>
        <v>0</v>
      </c>
      <c r="B71" s="171">
        <f>'3. Personalisation'!E76</f>
        <v>0</v>
      </c>
      <c r="C71" s="172">
        <f>'3. Personalisation'!F76</f>
        <v>0</v>
      </c>
      <c r="D71" s="173">
        <f>'3. Personalisation'!H76</f>
        <v>0</v>
      </c>
      <c r="E71" s="174">
        <f>'3. Personalisation'!J76</f>
        <v>0</v>
      </c>
      <c r="F71" s="215">
        <f>'3. Personalisation'!P76</f>
        <v>0</v>
      </c>
      <c r="G71" s="175">
        <f>'3. Personalisation'!L76</f>
        <v>0</v>
      </c>
      <c r="H71" s="175">
        <f>'3. Personalisation'!N76</f>
        <v>0</v>
      </c>
      <c r="I71" s="176"/>
      <c r="K71" s="176">
        <f t="shared" si="1"/>
        <v>0</v>
      </c>
      <c r="L71" s="157">
        <f t="shared" si="2"/>
        <v>0</v>
      </c>
      <c r="M71" s="157">
        <f t="shared" si="3"/>
        <v>0</v>
      </c>
      <c r="Z71" s="176">
        <f t="shared" ref="Z71:Z134" si="4">COUNTA(C71:E71)</f>
        <v>3</v>
      </c>
    </row>
    <row r="72" spans="1:26" ht="22.5" customHeight="1" x14ac:dyDescent="0.35">
      <c r="A72" s="170">
        <f>'3. Personalisation'!C77</f>
        <v>0</v>
      </c>
      <c r="B72" s="171">
        <f>'3. Personalisation'!E77</f>
        <v>0</v>
      </c>
      <c r="C72" s="172">
        <f>'3. Personalisation'!F77</f>
        <v>0</v>
      </c>
      <c r="D72" s="173">
        <f>'3. Personalisation'!H77</f>
        <v>0</v>
      </c>
      <c r="E72" s="174">
        <f>'3. Personalisation'!J77</f>
        <v>0</v>
      </c>
      <c r="F72" s="215">
        <f>'3. Personalisation'!P77</f>
        <v>0</v>
      </c>
      <c r="G72" s="175">
        <f>'3. Personalisation'!L77</f>
        <v>0</v>
      </c>
      <c r="H72" s="175">
        <f>'3. Personalisation'!N77</f>
        <v>0</v>
      </c>
      <c r="I72" s="176"/>
      <c r="K72" s="176">
        <f t="shared" ref="K72:K135" si="5">(IF(F72="Yes",1,0))</f>
        <v>0</v>
      </c>
      <c r="L72" s="157">
        <f t="shared" ref="L72:L135" si="6">(3-COUNT(C72:E72))</f>
        <v>0</v>
      </c>
      <c r="M72" s="157">
        <f t="shared" ref="M72:M135" si="7">IF(G72=0,0,1)+IF(H72=0,0,1)+IF(OR(L72=1,L72=2,L72=3),1,0)</f>
        <v>0</v>
      </c>
      <c r="Z72" s="176">
        <f t="shared" si="4"/>
        <v>3</v>
      </c>
    </row>
    <row r="73" spans="1:26" ht="22.5" customHeight="1" x14ac:dyDescent="0.35">
      <c r="A73" s="170">
        <f>'3. Personalisation'!C78</f>
        <v>0</v>
      </c>
      <c r="B73" s="171">
        <f>'3. Personalisation'!E78</f>
        <v>0</v>
      </c>
      <c r="C73" s="172">
        <f>'3. Personalisation'!F78</f>
        <v>0</v>
      </c>
      <c r="D73" s="173">
        <f>'3. Personalisation'!H78</f>
        <v>0</v>
      </c>
      <c r="E73" s="174">
        <f>'3. Personalisation'!J78</f>
        <v>0</v>
      </c>
      <c r="F73" s="215">
        <f>'3. Personalisation'!P78</f>
        <v>0</v>
      </c>
      <c r="G73" s="175">
        <f>'3. Personalisation'!L78</f>
        <v>0</v>
      </c>
      <c r="H73" s="175">
        <f>'3. Personalisation'!N78</f>
        <v>0</v>
      </c>
      <c r="I73" s="176"/>
      <c r="K73" s="176">
        <f t="shared" si="5"/>
        <v>0</v>
      </c>
      <c r="L73" s="157">
        <f t="shared" si="6"/>
        <v>0</v>
      </c>
      <c r="M73" s="157">
        <f t="shared" si="7"/>
        <v>0</v>
      </c>
      <c r="Z73" s="176">
        <f t="shared" si="4"/>
        <v>3</v>
      </c>
    </row>
    <row r="74" spans="1:26" ht="22.5" customHeight="1" x14ac:dyDescent="0.35">
      <c r="A74" s="170">
        <f>'3. Personalisation'!C79</f>
        <v>0</v>
      </c>
      <c r="B74" s="171">
        <f>'3. Personalisation'!E79</f>
        <v>0</v>
      </c>
      <c r="C74" s="172">
        <f>'3. Personalisation'!F79</f>
        <v>0</v>
      </c>
      <c r="D74" s="173">
        <f>'3. Personalisation'!H79</f>
        <v>0</v>
      </c>
      <c r="E74" s="174">
        <f>'3. Personalisation'!J79</f>
        <v>0</v>
      </c>
      <c r="F74" s="215">
        <f>'3. Personalisation'!P79</f>
        <v>0</v>
      </c>
      <c r="G74" s="175">
        <f>'3. Personalisation'!L79</f>
        <v>0</v>
      </c>
      <c r="H74" s="175">
        <f>'3. Personalisation'!N79</f>
        <v>0</v>
      </c>
      <c r="I74" s="176"/>
      <c r="K74" s="176">
        <f t="shared" si="5"/>
        <v>0</v>
      </c>
      <c r="L74" s="157">
        <f t="shared" si="6"/>
        <v>0</v>
      </c>
      <c r="M74" s="157">
        <f t="shared" si="7"/>
        <v>0</v>
      </c>
      <c r="Z74" s="176">
        <f t="shared" si="4"/>
        <v>3</v>
      </c>
    </row>
    <row r="75" spans="1:26" ht="22.5" customHeight="1" x14ac:dyDescent="0.35">
      <c r="A75" s="170">
        <f>'3. Personalisation'!C80</f>
        <v>0</v>
      </c>
      <c r="B75" s="171">
        <f>'3. Personalisation'!E80</f>
        <v>0</v>
      </c>
      <c r="C75" s="172">
        <f>'3. Personalisation'!F80</f>
        <v>0</v>
      </c>
      <c r="D75" s="173">
        <f>'3. Personalisation'!H80</f>
        <v>0</v>
      </c>
      <c r="E75" s="174">
        <f>'3. Personalisation'!J80</f>
        <v>0</v>
      </c>
      <c r="F75" s="215">
        <f>'3. Personalisation'!P80</f>
        <v>0</v>
      </c>
      <c r="G75" s="175">
        <f>'3. Personalisation'!L80</f>
        <v>0</v>
      </c>
      <c r="H75" s="175">
        <f>'3. Personalisation'!N80</f>
        <v>0</v>
      </c>
      <c r="I75" s="176"/>
      <c r="K75" s="176">
        <f t="shared" si="5"/>
        <v>0</v>
      </c>
      <c r="L75" s="157">
        <f t="shared" si="6"/>
        <v>0</v>
      </c>
      <c r="M75" s="157">
        <f t="shared" si="7"/>
        <v>0</v>
      </c>
      <c r="Z75" s="176">
        <f t="shared" si="4"/>
        <v>3</v>
      </c>
    </row>
    <row r="76" spans="1:26" ht="22.5" customHeight="1" x14ac:dyDescent="0.35">
      <c r="A76" s="170">
        <f>'3. Personalisation'!C81</f>
        <v>0</v>
      </c>
      <c r="B76" s="171">
        <f>'3. Personalisation'!E81</f>
        <v>0</v>
      </c>
      <c r="C76" s="172">
        <f>'3. Personalisation'!F81</f>
        <v>0</v>
      </c>
      <c r="D76" s="173">
        <f>'3. Personalisation'!H81</f>
        <v>0</v>
      </c>
      <c r="E76" s="174">
        <f>'3. Personalisation'!J81</f>
        <v>0</v>
      </c>
      <c r="F76" s="215">
        <f>'3. Personalisation'!P81</f>
        <v>0</v>
      </c>
      <c r="G76" s="175">
        <f>'3. Personalisation'!L81</f>
        <v>0</v>
      </c>
      <c r="H76" s="175">
        <f>'3. Personalisation'!N81</f>
        <v>0</v>
      </c>
      <c r="I76" s="176"/>
      <c r="K76" s="176">
        <f t="shared" si="5"/>
        <v>0</v>
      </c>
      <c r="L76" s="157">
        <f t="shared" si="6"/>
        <v>0</v>
      </c>
      <c r="M76" s="157">
        <f t="shared" si="7"/>
        <v>0</v>
      </c>
      <c r="Z76" s="176">
        <f t="shared" si="4"/>
        <v>3</v>
      </c>
    </row>
    <row r="77" spans="1:26" ht="22.5" customHeight="1" x14ac:dyDescent="0.35">
      <c r="A77" s="170">
        <f>'3. Personalisation'!C82</f>
        <v>0</v>
      </c>
      <c r="B77" s="171">
        <f>'3. Personalisation'!E82</f>
        <v>0</v>
      </c>
      <c r="C77" s="172">
        <f>'3. Personalisation'!F82</f>
        <v>0</v>
      </c>
      <c r="D77" s="173">
        <f>'3. Personalisation'!H82</f>
        <v>0</v>
      </c>
      <c r="E77" s="174">
        <f>'3. Personalisation'!J82</f>
        <v>0</v>
      </c>
      <c r="F77" s="215">
        <f>'3. Personalisation'!P82</f>
        <v>0</v>
      </c>
      <c r="G77" s="175">
        <f>'3. Personalisation'!L82</f>
        <v>0</v>
      </c>
      <c r="H77" s="175">
        <f>'3. Personalisation'!N82</f>
        <v>0</v>
      </c>
      <c r="I77" s="176"/>
      <c r="K77" s="176">
        <f t="shared" si="5"/>
        <v>0</v>
      </c>
      <c r="L77" s="157">
        <f t="shared" si="6"/>
        <v>0</v>
      </c>
      <c r="M77" s="157">
        <f t="shared" si="7"/>
        <v>0</v>
      </c>
      <c r="Z77" s="176">
        <f t="shared" si="4"/>
        <v>3</v>
      </c>
    </row>
    <row r="78" spans="1:26" ht="22.5" customHeight="1" x14ac:dyDescent="0.35">
      <c r="A78" s="170">
        <f>'3. Personalisation'!C83</f>
        <v>0</v>
      </c>
      <c r="B78" s="171">
        <f>'3. Personalisation'!E83</f>
        <v>0</v>
      </c>
      <c r="C78" s="172">
        <f>'3. Personalisation'!F83</f>
        <v>0</v>
      </c>
      <c r="D78" s="173">
        <f>'3. Personalisation'!H83</f>
        <v>0</v>
      </c>
      <c r="E78" s="174">
        <f>'3. Personalisation'!J83</f>
        <v>0</v>
      </c>
      <c r="F78" s="215">
        <f>'3. Personalisation'!P83</f>
        <v>0</v>
      </c>
      <c r="G78" s="175">
        <f>'3. Personalisation'!L83</f>
        <v>0</v>
      </c>
      <c r="H78" s="175">
        <f>'3. Personalisation'!N83</f>
        <v>0</v>
      </c>
      <c r="I78" s="176"/>
      <c r="K78" s="176">
        <f t="shared" si="5"/>
        <v>0</v>
      </c>
      <c r="L78" s="157">
        <f t="shared" si="6"/>
        <v>0</v>
      </c>
      <c r="M78" s="157">
        <f t="shared" si="7"/>
        <v>0</v>
      </c>
      <c r="Z78" s="176">
        <f t="shared" si="4"/>
        <v>3</v>
      </c>
    </row>
    <row r="79" spans="1:26" ht="22.5" customHeight="1" x14ac:dyDescent="0.35">
      <c r="A79" s="170">
        <f>'3. Personalisation'!C84</f>
        <v>0</v>
      </c>
      <c r="B79" s="171">
        <f>'3. Personalisation'!E84</f>
        <v>0</v>
      </c>
      <c r="C79" s="172">
        <f>'3. Personalisation'!F84</f>
        <v>0</v>
      </c>
      <c r="D79" s="173">
        <f>'3. Personalisation'!H84</f>
        <v>0</v>
      </c>
      <c r="E79" s="174">
        <f>'3. Personalisation'!J84</f>
        <v>0</v>
      </c>
      <c r="F79" s="215">
        <f>'3. Personalisation'!P84</f>
        <v>0</v>
      </c>
      <c r="G79" s="175">
        <f>'3. Personalisation'!L84</f>
        <v>0</v>
      </c>
      <c r="H79" s="175">
        <f>'3. Personalisation'!N84</f>
        <v>0</v>
      </c>
      <c r="I79" s="176"/>
      <c r="K79" s="176">
        <f t="shared" si="5"/>
        <v>0</v>
      </c>
      <c r="L79" s="157">
        <f t="shared" si="6"/>
        <v>0</v>
      </c>
      <c r="M79" s="157">
        <f t="shared" si="7"/>
        <v>0</v>
      </c>
      <c r="Z79" s="176">
        <f t="shared" si="4"/>
        <v>3</v>
      </c>
    </row>
    <row r="80" spans="1:26" ht="22.5" customHeight="1" x14ac:dyDescent="0.35">
      <c r="A80" s="170">
        <f>'3. Personalisation'!C85</f>
        <v>0</v>
      </c>
      <c r="B80" s="171">
        <f>'3. Personalisation'!E85</f>
        <v>0</v>
      </c>
      <c r="C80" s="172">
        <f>'3. Personalisation'!F85</f>
        <v>0</v>
      </c>
      <c r="D80" s="173">
        <f>'3. Personalisation'!H85</f>
        <v>0</v>
      </c>
      <c r="E80" s="174">
        <f>'3. Personalisation'!J85</f>
        <v>0</v>
      </c>
      <c r="F80" s="215">
        <f>'3. Personalisation'!P85</f>
        <v>0</v>
      </c>
      <c r="G80" s="175">
        <f>'3. Personalisation'!L85</f>
        <v>0</v>
      </c>
      <c r="H80" s="175">
        <f>'3. Personalisation'!N85</f>
        <v>0</v>
      </c>
      <c r="I80" s="176"/>
      <c r="K80" s="176">
        <f t="shared" si="5"/>
        <v>0</v>
      </c>
      <c r="L80" s="157">
        <f t="shared" si="6"/>
        <v>0</v>
      </c>
      <c r="M80" s="157">
        <f t="shared" si="7"/>
        <v>0</v>
      </c>
      <c r="Z80" s="176">
        <f t="shared" si="4"/>
        <v>3</v>
      </c>
    </row>
    <row r="81" spans="1:26" ht="22.5" customHeight="1" x14ac:dyDescent="0.35">
      <c r="A81" s="170">
        <f>'3. Personalisation'!C86</f>
        <v>0</v>
      </c>
      <c r="B81" s="171">
        <f>'3. Personalisation'!E86</f>
        <v>0</v>
      </c>
      <c r="C81" s="172">
        <f>'3. Personalisation'!F86</f>
        <v>0</v>
      </c>
      <c r="D81" s="173">
        <f>'3. Personalisation'!H86</f>
        <v>0</v>
      </c>
      <c r="E81" s="174">
        <f>'3. Personalisation'!J86</f>
        <v>0</v>
      </c>
      <c r="F81" s="215">
        <f>'3. Personalisation'!P86</f>
        <v>0</v>
      </c>
      <c r="G81" s="175">
        <f>'3. Personalisation'!L86</f>
        <v>0</v>
      </c>
      <c r="H81" s="175">
        <f>'3. Personalisation'!N86</f>
        <v>0</v>
      </c>
      <c r="I81" s="176"/>
      <c r="K81" s="176">
        <f t="shared" si="5"/>
        <v>0</v>
      </c>
      <c r="L81" s="157">
        <f t="shared" si="6"/>
        <v>0</v>
      </c>
      <c r="M81" s="157">
        <f t="shared" si="7"/>
        <v>0</v>
      </c>
      <c r="Z81" s="176">
        <f t="shared" si="4"/>
        <v>3</v>
      </c>
    </row>
    <row r="82" spans="1:26" ht="22.5" customHeight="1" x14ac:dyDescent="0.35">
      <c r="A82" s="170">
        <f>'3. Personalisation'!C87</f>
        <v>0</v>
      </c>
      <c r="B82" s="171">
        <f>'3. Personalisation'!E87</f>
        <v>0</v>
      </c>
      <c r="C82" s="172">
        <f>'3. Personalisation'!F87</f>
        <v>0</v>
      </c>
      <c r="D82" s="173">
        <f>'3. Personalisation'!H87</f>
        <v>0</v>
      </c>
      <c r="E82" s="174">
        <f>'3. Personalisation'!J87</f>
        <v>0</v>
      </c>
      <c r="F82" s="215">
        <f>'3. Personalisation'!P87</f>
        <v>0</v>
      </c>
      <c r="G82" s="175">
        <f>'3. Personalisation'!L87</f>
        <v>0</v>
      </c>
      <c r="H82" s="175">
        <f>'3. Personalisation'!N87</f>
        <v>0</v>
      </c>
      <c r="I82" s="176"/>
      <c r="K82" s="176">
        <f t="shared" si="5"/>
        <v>0</v>
      </c>
      <c r="L82" s="157">
        <f t="shared" si="6"/>
        <v>0</v>
      </c>
      <c r="M82" s="157">
        <f t="shared" si="7"/>
        <v>0</v>
      </c>
      <c r="Z82" s="176">
        <f t="shared" si="4"/>
        <v>3</v>
      </c>
    </row>
    <row r="83" spans="1:26" ht="22.5" customHeight="1" x14ac:dyDescent="0.35">
      <c r="A83" s="170">
        <f>'3. Personalisation'!C88</f>
        <v>0</v>
      </c>
      <c r="B83" s="171">
        <f>'3. Personalisation'!E88</f>
        <v>0</v>
      </c>
      <c r="C83" s="172">
        <f>'3. Personalisation'!F88</f>
        <v>0</v>
      </c>
      <c r="D83" s="173">
        <f>'3. Personalisation'!H88</f>
        <v>0</v>
      </c>
      <c r="E83" s="174">
        <f>'3. Personalisation'!J88</f>
        <v>0</v>
      </c>
      <c r="F83" s="215">
        <f>'3. Personalisation'!P88</f>
        <v>0</v>
      </c>
      <c r="G83" s="175">
        <f>'3. Personalisation'!L88</f>
        <v>0</v>
      </c>
      <c r="H83" s="175">
        <f>'3. Personalisation'!N88</f>
        <v>0</v>
      </c>
      <c r="I83" s="176"/>
      <c r="K83" s="176">
        <f t="shared" si="5"/>
        <v>0</v>
      </c>
      <c r="L83" s="157">
        <f t="shared" si="6"/>
        <v>0</v>
      </c>
      <c r="M83" s="157">
        <f t="shared" si="7"/>
        <v>0</v>
      </c>
      <c r="Z83" s="176">
        <f t="shared" si="4"/>
        <v>3</v>
      </c>
    </row>
    <row r="84" spans="1:26" ht="22.5" customHeight="1" x14ac:dyDescent="0.35">
      <c r="A84" s="170">
        <f>'3. Personalisation'!C89</f>
        <v>0</v>
      </c>
      <c r="B84" s="171">
        <f>'3. Personalisation'!E89</f>
        <v>0</v>
      </c>
      <c r="C84" s="172">
        <f>'3. Personalisation'!F89</f>
        <v>0</v>
      </c>
      <c r="D84" s="173">
        <f>'3. Personalisation'!H89</f>
        <v>0</v>
      </c>
      <c r="E84" s="174">
        <f>'3. Personalisation'!J89</f>
        <v>0</v>
      </c>
      <c r="F84" s="215">
        <f>'3. Personalisation'!P89</f>
        <v>0</v>
      </c>
      <c r="G84" s="175">
        <f>'3. Personalisation'!L89</f>
        <v>0</v>
      </c>
      <c r="H84" s="175">
        <f>'3. Personalisation'!N89</f>
        <v>0</v>
      </c>
      <c r="I84" s="176"/>
      <c r="K84" s="176">
        <f t="shared" si="5"/>
        <v>0</v>
      </c>
      <c r="L84" s="157">
        <f t="shared" si="6"/>
        <v>0</v>
      </c>
      <c r="M84" s="157">
        <f t="shared" si="7"/>
        <v>0</v>
      </c>
      <c r="Z84" s="176">
        <f t="shared" si="4"/>
        <v>3</v>
      </c>
    </row>
    <row r="85" spans="1:26" ht="22.5" customHeight="1" x14ac:dyDescent="0.35">
      <c r="A85" s="170">
        <f>'3. Personalisation'!C90</f>
        <v>0</v>
      </c>
      <c r="B85" s="171">
        <f>'3. Personalisation'!E90</f>
        <v>0</v>
      </c>
      <c r="C85" s="172">
        <f>'3. Personalisation'!F90</f>
        <v>0</v>
      </c>
      <c r="D85" s="173">
        <f>'3. Personalisation'!H90</f>
        <v>0</v>
      </c>
      <c r="E85" s="174">
        <f>'3. Personalisation'!J90</f>
        <v>0</v>
      </c>
      <c r="F85" s="215">
        <f>'3. Personalisation'!P90</f>
        <v>0</v>
      </c>
      <c r="G85" s="175">
        <f>'3. Personalisation'!L90</f>
        <v>0</v>
      </c>
      <c r="H85" s="175">
        <f>'3. Personalisation'!N90</f>
        <v>0</v>
      </c>
      <c r="I85" s="176"/>
      <c r="K85" s="176">
        <f t="shared" si="5"/>
        <v>0</v>
      </c>
      <c r="L85" s="157">
        <f t="shared" si="6"/>
        <v>0</v>
      </c>
      <c r="M85" s="157">
        <f t="shared" si="7"/>
        <v>0</v>
      </c>
      <c r="Z85" s="176">
        <f t="shared" si="4"/>
        <v>3</v>
      </c>
    </row>
    <row r="86" spans="1:26" ht="22.5" customHeight="1" x14ac:dyDescent="0.35">
      <c r="A86" s="170">
        <f>'3. Personalisation'!C91</f>
        <v>0</v>
      </c>
      <c r="B86" s="171">
        <f>'3. Personalisation'!E91</f>
        <v>0</v>
      </c>
      <c r="C86" s="172">
        <f>'3. Personalisation'!F91</f>
        <v>0</v>
      </c>
      <c r="D86" s="173">
        <f>'3. Personalisation'!H91</f>
        <v>0</v>
      </c>
      <c r="E86" s="174">
        <f>'3. Personalisation'!J91</f>
        <v>0</v>
      </c>
      <c r="F86" s="215">
        <f>'3. Personalisation'!P91</f>
        <v>0</v>
      </c>
      <c r="G86" s="175">
        <f>'3. Personalisation'!L91</f>
        <v>0</v>
      </c>
      <c r="H86" s="175">
        <f>'3. Personalisation'!N91</f>
        <v>0</v>
      </c>
      <c r="I86" s="176"/>
      <c r="K86" s="176">
        <f t="shared" si="5"/>
        <v>0</v>
      </c>
      <c r="L86" s="157">
        <f t="shared" si="6"/>
        <v>0</v>
      </c>
      <c r="M86" s="157">
        <f t="shared" si="7"/>
        <v>0</v>
      </c>
      <c r="Z86" s="176">
        <f t="shared" si="4"/>
        <v>3</v>
      </c>
    </row>
    <row r="87" spans="1:26" ht="22.5" customHeight="1" x14ac:dyDescent="0.35">
      <c r="A87" s="170">
        <f>'3. Personalisation'!C92</f>
        <v>0</v>
      </c>
      <c r="B87" s="171">
        <f>'3. Personalisation'!E92</f>
        <v>0</v>
      </c>
      <c r="C87" s="172">
        <f>'3. Personalisation'!F92</f>
        <v>0</v>
      </c>
      <c r="D87" s="173">
        <f>'3. Personalisation'!H92</f>
        <v>0</v>
      </c>
      <c r="E87" s="174">
        <f>'3. Personalisation'!J92</f>
        <v>0</v>
      </c>
      <c r="F87" s="215">
        <f>'3. Personalisation'!P92</f>
        <v>0</v>
      </c>
      <c r="G87" s="175">
        <f>'3. Personalisation'!L92</f>
        <v>0</v>
      </c>
      <c r="H87" s="175">
        <f>'3. Personalisation'!N92</f>
        <v>0</v>
      </c>
      <c r="I87" s="176"/>
      <c r="K87" s="176">
        <f t="shared" si="5"/>
        <v>0</v>
      </c>
      <c r="L87" s="157">
        <f t="shared" si="6"/>
        <v>0</v>
      </c>
      <c r="M87" s="157">
        <f t="shared" si="7"/>
        <v>0</v>
      </c>
      <c r="Z87" s="176">
        <f t="shared" si="4"/>
        <v>3</v>
      </c>
    </row>
    <row r="88" spans="1:26" ht="22.5" customHeight="1" x14ac:dyDescent="0.35">
      <c r="A88" s="170">
        <f>'3. Personalisation'!C93</f>
        <v>0</v>
      </c>
      <c r="B88" s="171">
        <f>'3. Personalisation'!E93</f>
        <v>0</v>
      </c>
      <c r="C88" s="172">
        <f>'3. Personalisation'!F93</f>
        <v>0</v>
      </c>
      <c r="D88" s="173">
        <f>'3. Personalisation'!H93</f>
        <v>0</v>
      </c>
      <c r="E88" s="174">
        <f>'3. Personalisation'!J93</f>
        <v>0</v>
      </c>
      <c r="F88" s="215">
        <f>'3. Personalisation'!P93</f>
        <v>0</v>
      </c>
      <c r="G88" s="175">
        <f>'3. Personalisation'!L93</f>
        <v>0</v>
      </c>
      <c r="H88" s="175">
        <f>'3. Personalisation'!N93</f>
        <v>0</v>
      </c>
      <c r="I88" s="176"/>
      <c r="K88" s="176">
        <f t="shared" si="5"/>
        <v>0</v>
      </c>
      <c r="L88" s="157">
        <f t="shared" si="6"/>
        <v>0</v>
      </c>
      <c r="M88" s="157">
        <f t="shared" si="7"/>
        <v>0</v>
      </c>
      <c r="Z88" s="176">
        <f t="shared" si="4"/>
        <v>3</v>
      </c>
    </row>
    <row r="89" spans="1:26" ht="22.5" customHeight="1" x14ac:dyDescent="0.35">
      <c r="A89" s="170">
        <f>'3. Personalisation'!C94</f>
        <v>0</v>
      </c>
      <c r="B89" s="171">
        <f>'3. Personalisation'!E94</f>
        <v>0</v>
      </c>
      <c r="C89" s="172">
        <f>'3. Personalisation'!F94</f>
        <v>0</v>
      </c>
      <c r="D89" s="173">
        <f>'3. Personalisation'!H94</f>
        <v>0</v>
      </c>
      <c r="E89" s="174">
        <f>'3. Personalisation'!J94</f>
        <v>0</v>
      </c>
      <c r="F89" s="215">
        <f>'3. Personalisation'!P94</f>
        <v>0</v>
      </c>
      <c r="G89" s="175">
        <f>'3. Personalisation'!L94</f>
        <v>0</v>
      </c>
      <c r="H89" s="175">
        <f>'3. Personalisation'!N94</f>
        <v>0</v>
      </c>
      <c r="I89" s="176"/>
      <c r="K89" s="176">
        <f t="shared" si="5"/>
        <v>0</v>
      </c>
      <c r="L89" s="157">
        <f t="shared" si="6"/>
        <v>0</v>
      </c>
      <c r="M89" s="157">
        <f t="shared" si="7"/>
        <v>0</v>
      </c>
      <c r="Z89" s="176">
        <f t="shared" si="4"/>
        <v>3</v>
      </c>
    </row>
    <row r="90" spans="1:26" ht="22.5" customHeight="1" x14ac:dyDescent="0.35">
      <c r="A90" s="170">
        <f>'3. Personalisation'!C95</f>
        <v>0</v>
      </c>
      <c r="B90" s="171">
        <f>'3. Personalisation'!E95</f>
        <v>0</v>
      </c>
      <c r="C90" s="172">
        <f>'3. Personalisation'!F95</f>
        <v>0</v>
      </c>
      <c r="D90" s="173">
        <f>'3. Personalisation'!H95</f>
        <v>0</v>
      </c>
      <c r="E90" s="174">
        <f>'3. Personalisation'!J95</f>
        <v>0</v>
      </c>
      <c r="F90" s="215">
        <f>'3. Personalisation'!P95</f>
        <v>0</v>
      </c>
      <c r="G90" s="175">
        <f>'3. Personalisation'!L95</f>
        <v>0</v>
      </c>
      <c r="H90" s="175">
        <f>'3. Personalisation'!N95</f>
        <v>0</v>
      </c>
      <c r="I90" s="176"/>
      <c r="K90" s="176">
        <f t="shared" si="5"/>
        <v>0</v>
      </c>
      <c r="L90" s="157">
        <f t="shared" si="6"/>
        <v>0</v>
      </c>
      <c r="M90" s="157">
        <f t="shared" si="7"/>
        <v>0</v>
      </c>
      <c r="Z90" s="176">
        <f t="shared" si="4"/>
        <v>3</v>
      </c>
    </row>
    <row r="91" spans="1:26" ht="22.5" customHeight="1" x14ac:dyDescent="0.35">
      <c r="A91" s="170">
        <f>'3. Personalisation'!C96</f>
        <v>0</v>
      </c>
      <c r="B91" s="171">
        <f>'3. Personalisation'!E96</f>
        <v>0</v>
      </c>
      <c r="C91" s="172">
        <f>'3. Personalisation'!F96</f>
        <v>0</v>
      </c>
      <c r="D91" s="173">
        <f>'3. Personalisation'!H96</f>
        <v>0</v>
      </c>
      <c r="E91" s="174">
        <f>'3. Personalisation'!J96</f>
        <v>0</v>
      </c>
      <c r="F91" s="215">
        <f>'3. Personalisation'!P96</f>
        <v>0</v>
      </c>
      <c r="G91" s="175">
        <f>'3. Personalisation'!L96</f>
        <v>0</v>
      </c>
      <c r="H91" s="175">
        <f>'3. Personalisation'!N96</f>
        <v>0</v>
      </c>
      <c r="I91" s="176"/>
      <c r="K91" s="176">
        <f t="shared" si="5"/>
        <v>0</v>
      </c>
      <c r="L91" s="157">
        <f t="shared" si="6"/>
        <v>0</v>
      </c>
      <c r="M91" s="157">
        <f t="shared" si="7"/>
        <v>0</v>
      </c>
      <c r="Z91" s="176">
        <f t="shared" si="4"/>
        <v>3</v>
      </c>
    </row>
    <row r="92" spans="1:26" ht="22.5" customHeight="1" x14ac:dyDescent="0.35">
      <c r="A92" s="170">
        <f>'3. Personalisation'!C97</f>
        <v>0</v>
      </c>
      <c r="B92" s="171">
        <f>'3. Personalisation'!E97</f>
        <v>0</v>
      </c>
      <c r="C92" s="172">
        <f>'3. Personalisation'!F97</f>
        <v>0</v>
      </c>
      <c r="D92" s="173">
        <f>'3. Personalisation'!H97</f>
        <v>0</v>
      </c>
      <c r="E92" s="174">
        <f>'3. Personalisation'!J97</f>
        <v>0</v>
      </c>
      <c r="F92" s="215">
        <f>'3. Personalisation'!P97</f>
        <v>0</v>
      </c>
      <c r="G92" s="175">
        <f>'3. Personalisation'!L97</f>
        <v>0</v>
      </c>
      <c r="H92" s="175">
        <f>'3. Personalisation'!N97</f>
        <v>0</v>
      </c>
      <c r="I92" s="176"/>
      <c r="K92" s="176">
        <f t="shared" si="5"/>
        <v>0</v>
      </c>
      <c r="L92" s="157">
        <f t="shared" si="6"/>
        <v>0</v>
      </c>
      <c r="M92" s="157">
        <f t="shared" si="7"/>
        <v>0</v>
      </c>
      <c r="Z92" s="176">
        <f t="shared" si="4"/>
        <v>3</v>
      </c>
    </row>
    <row r="93" spans="1:26" ht="22.5" customHeight="1" x14ac:dyDescent="0.35">
      <c r="A93" s="170">
        <f>'3. Personalisation'!C98</f>
        <v>0</v>
      </c>
      <c r="B93" s="171">
        <f>'3. Personalisation'!E98</f>
        <v>0</v>
      </c>
      <c r="C93" s="172">
        <f>'3. Personalisation'!F98</f>
        <v>0</v>
      </c>
      <c r="D93" s="173">
        <f>'3. Personalisation'!H98</f>
        <v>0</v>
      </c>
      <c r="E93" s="174">
        <f>'3. Personalisation'!J98</f>
        <v>0</v>
      </c>
      <c r="F93" s="215">
        <f>'3. Personalisation'!P98</f>
        <v>0</v>
      </c>
      <c r="G93" s="175">
        <f>'3. Personalisation'!L98</f>
        <v>0</v>
      </c>
      <c r="H93" s="175">
        <f>'3. Personalisation'!N98</f>
        <v>0</v>
      </c>
      <c r="I93" s="176"/>
      <c r="K93" s="176">
        <f t="shared" si="5"/>
        <v>0</v>
      </c>
      <c r="L93" s="157">
        <f t="shared" si="6"/>
        <v>0</v>
      </c>
      <c r="M93" s="157">
        <f t="shared" si="7"/>
        <v>0</v>
      </c>
      <c r="Z93" s="176">
        <f t="shared" si="4"/>
        <v>3</v>
      </c>
    </row>
    <row r="94" spans="1:26" ht="22.5" customHeight="1" x14ac:dyDescent="0.35">
      <c r="A94" s="170">
        <f>'3. Personalisation'!C99</f>
        <v>0</v>
      </c>
      <c r="B94" s="171">
        <f>'3. Personalisation'!E99</f>
        <v>0</v>
      </c>
      <c r="C94" s="172">
        <f>'3. Personalisation'!F99</f>
        <v>0</v>
      </c>
      <c r="D94" s="173">
        <f>'3. Personalisation'!H99</f>
        <v>0</v>
      </c>
      <c r="E94" s="174">
        <f>'3. Personalisation'!J99</f>
        <v>0</v>
      </c>
      <c r="F94" s="215">
        <f>'3. Personalisation'!P99</f>
        <v>0</v>
      </c>
      <c r="G94" s="175">
        <f>'3. Personalisation'!L99</f>
        <v>0</v>
      </c>
      <c r="H94" s="175">
        <f>'3. Personalisation'!N99</f>
        <v>0</v>
      </c>
      <c r="I94" s="176"/>
      <c r="K94" s="176">
        <f t="shared" si="5"/>
        <v>0</v>
      </c>
      <c r="L94" s="157">
        <f t="shared" si="6"/>
        <v>0</v>
      </c>
      <c r="M94" s="157">
        <f t="shared" si="7"/>
        <v>0</v>
      </c>
      <c r="Z94" s="176">
        <f t="shared" si="4"/>
        <v>3</v>
      </c>
    </row>
    <row r="95" spans="1:26" ht="22.5" customHeight="1" x14ac:dyDescent="0.35">
      <c r="A95" s="170">
        <f>'3. Personalisation'!C100</f>
        <v>0</v>
      </c>
      <c r="B95" s="171">
        <f>'3. Personalisation'!E100</f>
        <v>0</v>
      </c>
      <c r="C95" s="172">
        <f>'3. Personalisation'!F100</f>
        <v>0</v>
      </c>
      <c r="D95" s="173">
        <f>'3. Personalisation'!H100</f>
        <v>0</v>
      </c>
      <c r="E95" s="174">
        <f>'3. Personalisation'!J100</f>
        <v>0</v>
      </c>
      <c r="F95" s="215">
        <f>'3. Personalisation'!P100</f>
        <v>0</v>
      </c>
      <c r="G95" s="175">
        <f>'3. Personalisation'!L100</f>
        <v>0</v>
      </c>
      <c r="H95" s="175">
        <f>'3. Personalisation'!N100</f>
        <v>0</v>
      </c>
      <c r="I95" s="176"/>
      <c r="K95" s="176">
        <f t="shared" si="5"/>
        <v>0</v>
      </c>
      <c r="L95" s="157">
        <f t="shared" si="6"/>
        <v>0</v>
      </c>
      <c r="M95" s="157">
        <f t="shared" si="7"/>
        <v>0</v>
      </c>
      <c r="Z95" s="176">
        <f t="shared" si="4"/>
        <v>3</v>
      </c>
    </row>
    <row r="96" spans="1:26" ht="22.5" customHeight="1" x14ac:dyDescent="0.35">
      <c r="A96" s="170">
        <f>'3. Personalisation'!C101</f>
        <v>0</v>
      </c>
      <c r="B96" s="171">
        <f>'3. Personalisation'!E101</f>
        <v>0</v>
      </c>
      <c r="C96" s="172">
        <f>'3. Personalisation'!F101</f>
        <v>0</v>
      </c>
      <c r="D96" s="173">
        <f>'3. Personalisation'!H101</f>
        <v>0</v>
      </c>
      <c r="E96" s="174">
        <f>'3. Personalisation'!J101</f>
        <v>0</v>
      </c>
      <c r="F96" s="215">
        <f>'3. Personalisation'!P101</f>
        <v>0</v>
      </c>
      <c r="G96" s="175">
        <f>'3. Personalisation'!L101</f>
        <v>0</v>
      </c>
      <c r="H96" s="175">
        <f>'3. Personalisation'!N101</f>
        <v>0</v>
      </c>
      <c r="I96" s="176"/>
      <c r="K96" s="176">
        <f t="shared" si="5"/>
        <v>0</v>
      </c>
      <c r="L96" s="157">
        <f t="shared" si="6"/>
        <v>0</v>
      </c>
      <c r="M96" s="157">
        <f t="shared" si="7"/>
        <v>0</v>
      </c>
      <c r="Z96" s="176">
        <f t="shared" si="4"/>
        <v>3</v>
      </c>
    </row>
    <row r="97" spans="1:26" ht="22.5" customHeight="1" x14ac:dyDescent="0.35">
      <c r="A97" s="170">
        <f>'3. Personalisation'!C102</f>
        <v>0</v>
      </c>
      <c r="B97" s="171">
        <f>'3. Personalisation'!E102</f>
        <v>0</v>
      </c>
      <c r="C97" s="172">
        <f>'3. Personalisation'!F102</f>
        <v>0</v>
      </c>
      <c r="D97" s="173">
        <f>'3. Personalisation'!H102</f>
        <v>0</v>
      </c>
      <c r="E97" s="174">
        <f>'3. Personalisation'!J102</f>
        <v>0</v>
      </c>
      <c r="F97" s="215">
        <f>'3. Personalisation'!P102</f>
        <v>0</v>
      </c>
      <c r="G97" s="175">
        <f>'3. Personalisation'!L102</f>
        <v>0</v>
      </c>
      <c r="H97" s="175">
        <f>'3. Personalisation'!N102</f>
        <v>0</v>
      </c>
      <c r="I97" s="176"/>
      <c r="K97" s="176">
        <f t="shared" si="5"/>
        <v>0</v>
      </c>
      <c r="L97" s="157">
        <f t="shared" si="6"/>
        <v>0</v>
      </c>
      <c r="M97" s="157">
        <f t="shared" si="7"/>
        <v>0</v>
      </c>
      <c r="Z97" s="176">
        <f t="shared" si="4"/>
        <v>3</v>
      </c>
    </row>
    <row r="98" spans="1:26" ht="22.5" customHeight="1" x14ac:dyDescent="0.35">
      <c r="A98" s="170">
        <f>'3. Personalisation'!C103</f>
        <v>0</v>
      </c>
      <c r="B98" s="171">
        <f>'3. Personalisation'!E103</f>
        <v>0</v>
      </c>
      <c r="C98" s="172">
        <f>'3. Personalisation'!F103</f>
        <v>0</v>
      </c>
      <c r="D98" s="173">
        <f>'3. Personalisation'!H103</f>
        <v>0</v>
      </c>
      <c r="E98" s="174">
        <f>'3. Personalisation'!J103</f>
        <v>0</v>
      </c>
      <c r="F98" s="215">
        <f>'3. Personalisation'!P103</f>
        <v>0</v>
      </c>
      <c r="G98" s="175">
        <f>'3. Personalisation'!L103</f>
        <v>0</v>
      </c>
      <c r="H98" s="175">
        <f>'3. Personalisation'!N103</f>
        <v>0</v>
      </c>
      <c r="I98" s="176"/>
      <c r="K98" s="176">
        <f t="shared" si="5"/>
        <v>0</v>
      </c>
      <c r="L98" s="157">
        <f t="shared" si="6"/>
        <v>0</v>
      </c>
      <c r="M98" s="157">
        <f t="shared" si="7"/>
        <v>0</v>
      </c>
      <c r="Z98" s="176">
        <f t="shared" si="4"/>
        <v>3</v>
      </c>
    </row>
    <row r="99" spans="1:26" ht="22.5" customHeight="1" x14ac:dyDescent="0.35">
      <c r="A99" s="170">
        <f>'3. Personalisation'!C104</f>
        <v>0</v>
      </c>
      <c r="B99" s="171">
        <f>'3. Personalisation'!E104</f>
        <v>0</v>
      </c>
      <c r="C99" s="172">
        <f>'3. Personalisation'!F104</f>
        <v>0</v>
      </c>
      <c r="D99" s="173">
        <f>'3. Personalisation'!H104</f>
        <v>0</v>
      </c>
      <c r="E99" s="174">
        <f>'3. Personalisation'!J104</f>
        <v>0</v>
      </c>
      <c r="F99" s="215">
        <f>'3. Personalisation'!P104</f>
        <v>0</v>
      </c>
      <c r="G99" s="175">
        <f>'3. Personalisation'!L104</f>
        <v>0</v>
      </c>
      <c r="H99" s="175">
        <f>'3. Personalisation'!N104</f>
        <v>0</v>
      </c>
      <c r="I99" s="176"/>
      <c r="K99" s="176">
        <f t="shared" si="5"/>
        <v>0</v>
      </c>
      <c r="L99" s="157">
        <f t="shared" si="6"/>
        <v>0</v>
      </c>
      <c r="M99" s="157">
        <f t="shared" si="7"/>
        <v>0</v>
      </c>
      <c r="Z99" s="176">
        <f t="shared" si="4"/>
        <v>3</v>
      </c>
    </row>
    <row r="100" spans="1:26" ht="22.5" customHeight="1" x14ac:dyDescent="0.35">
      <c r="A100" s="170">
        <f>'3. Personalisation'!C105</f>
        <v>0</v>
      </c>
      <c r="B100" s="171">
        <f>'3. Personalisation'!E105</f>
        <v>0</v>
      </c>
      <c r="C100" s="172">
        <f>'3. Personalisation'!F105</f>
        <v>0</v>
      </c>
      <c r="D100" s="173">
        <f>'3. Personalisation'!H105</f>
        <v>0</v>
      </c>
      <c r="E100" s="174">
        <f>'3. Personalisation'!J105</f>
        <v>0</v>
      </c>
      <c r="F100" s="215">
        <f>'3. Personalisation'!P105</f>
        <v>0</v>
      </c>
      <c r="G100" s="175">
        <f>'3. Personalisation'!L105</f>
        <v>0</v>
      </c>
      <c r="H100" s="175">
        <f>'3. Personalisation'!N105</f>
        <v>0</v>
      </c>
      <c r="I100" s="176"/>
      <c r="K100" s="176">
        <f t="shared" si="5"/>
        <v>0</v>
      </c>
      <c r="L100" s="157">
        <f t="shared" si="6"/>
        <v>0</v>
      </c>
      <c r="M100" s="157">
        <f t="shared" si="7"/>
        <v>0</v>
      </c>
      <c r="Z100" s="176">
        <f t="shared" si="4"/>
        <v>3</v>
      </c>
    </row>
    <row r="101" spans="1:26" ht="22.5" customHeight="1" x14ac:dyDescent="0.35">
      <c r="A101" s="170">
        <f>'3. Personalisation'!C106</f>
        <v>0</v>
      </c>
      <c r="B101" s="171">
        <f>'3. Personalisation'!E106</f>
        <v>0</v>
      </c>
      <c r="C101" s="172">
        <f>'3. Personalisation'!F106</f>
        <v>0</v>
      </c>
      <c r="D101" s="173">
        <f>'3. Personalisation'!H106</f>
        <v>0</v>
      </c>
      <c r="E101" s="174">
        <f>'3. Personalisation'!J106</f>
        <v>0</v>
      </c>
      <c r="F101" s="215">
        <f>'3. Personalisation'!P106</f>
        <v>0</v>
      </c>
      <c r="G101" s="175">
        <f>'3. Personalisation'!L106</f>
        <v>0</v>
      </c>
      <c r="H101" s="175">
        <f>'3. Personalisation'!N106</f>
        <v>0</v>
      </c>
      <c r="I101" s="176"/>
      <c r="K101" s="176">
        <f t="shared" si="5"/>
        <v>0</v>
      </c>
      <c r="L101" s="157">
        <f t="shared" si="6"/>
        <v>0</v>
      </c>
      <c r="M101" s="157">
        <f t="shared" si="7"/>
        <v>0</v>
      </c>
      <c r="Z101" s="176">
        <f t="shared" si="4"/>
        <v>3</v>
      </c>
    </row>
    <row r="102" spans="1:26" ht="22.5" customHeight="1" x14ac:dyDescent="0.35">
      <c r="A102" s="170">
        <f>'3. Personalisation'!C107</f>
        <v>0</v>
      </c>
      <c r="B102" s="171">
        <f>'3. Personalisation'!E107</f>
        <v>0</v>
      </c>
      <c r="C102" s="172">
        <f>'3. Personalisation'!F107</f>
        <v>0</v>
      </c>
      <c r="D102" s="173">
        <f>'3. Personalisation'!H107</f>
        <v>0</v>
      </c>
      <c r="E102" s="174">
        <f>'3. Personalisation'!J107</f>
        <v>0</v>
      </c>
      <c r="F102" s="215">
        <f>'3. Personalisation'!P107</f>
        <v>0</v>
      </c>
      <c r="G102" s="175">
        <f>'3. Personalisation'!L107</f>
        <v>0</v>
      </c>
      <c r="H102" s="175">
        <f>'3. Personalisation'!N107</f>
        <v>0</v>
      </c>
      <c r="I102" s="176"/>
      <c r="K102" s="176">
        <f t="shared" si="5"/>
        <v>0</v>
      </c>
      <c r="L102" s="157">
        <f t="shared" si="6"/>
        <v>0</v>
      </c>
      <c r="M102" s="157">
        <f t="shared" si="7"/>
        <v>0</v>
      </c>
      <c r="Z102" s="176">
        <f t="shared" si="4"/>
        <v>3</v>
      </c>
    </row>
    <row r="103" spans="1:26" ht="22.5" customHeight="1" x14ac:dyDescent="0.35">
      <c r="A103" s="170">
        <f>'3. Personalisation'!C108</f>
        <v>0</v>
      </c>
      <c r="B103" s="171">
        <f>'3. Personalisation'!E108</f>
        <v>0</v>
      </c>
      <c r="C103" s="172">
        <f>'3. Personalisation'!F108</f>
        <v>0</v>
      </c>
      <c r="D103" s="173">
        <f>'3. Personalisation'!H108</f>
        <v>0</v>
      </c>
      <c r="E103" s="174">
        <f>'3. Personalisation'!J108</f>
        <v>0</v>
      </c>
      <c r="F103" s="215">
        <f>'3. Personalisation'!P108</f>
        <v>0</v>
      </c>
      <c r="G103" s="175">
        <f>'3. Personalisation'!L108</f>
        <v>0</v>
      </c>
      <c r="H103" s="175">
        <f>'3. Personalisation'!N108</f>
        <v>0</v>
      </c>
      <c r="I103" s="176"/>
      <c r="K103" s="176">
        <f t="shared" si="5"/>
        <v>0</v>
      </c>
      <c r="L103" s="157">
        <f t="shared" si="6"/>
        <v>0</v>
      </c>
      <c r="M103" s="157">
        <f t="shared" si="7"/>
        <v>0</v>
      </c>
      <c r="Z103" s="176">
        <f t="shared" si="4"/>
        <v>3</v>
      </c>
    </row>
    <row r="104" spans="1:26" ht="22.5" customHeight="1" x14ac:dyDescent="0.35">
      <c r="A104" s="170">
        <f>'3. Personalisation'!C109</f>
        <v>0</v>
      </c>
      <c r="B104" s="171">
        <f>'3. Personalisation'!E109</f>
        <v>0</v>
      </c>
      <c r="C104" s="172">
        <f>'3. Personalisation'!F109</f>
        <v>0</v>
      </c>
      <c r="D104" s="173">
        <f>'3. Personalisation'!H109</f>
        <v>0</v>
      </c>
      <c r="E104" s="174">
        <f>'3. Personalisation'!J109</f>
        <v>0</v>
      </c>
      <c r="F104" s="215">
        <f>'3. Personalisation'!P109</f>
        <v>0</v>
      </c>
      <c r="G104" s="175">
        <f>'3. Personalisation'!L109</f>
        <v>0</v>
      </c>
      <c r="H104" s="175">
        <f>'3. Personalisation'!N109</f>
        <v>0</v>
      </c>
      <c r="I104" s="176"/>
      <c r="K104" s="176">
        <f t="shared" si="5"/>
        <v>0</v>
      </c>
      <c r="L104" s="157">
        <f t="shared" si="6"/>
        <v>0</v>
      </c>
      <c r="M104" s="157">
        <f t="shared" si="7"/>
        <v>0</v>
      </c>
      <c r="Z104" s="176">
        <f t="shared" si="4"/>
        <v>3</v>
      </c>
    </row>
    <row r="105" spans="1:26" ht="22.5" customHeight="1" x14ac:dyDescent="0.35">
      <c r="A105" s="170">
        <f>'3. Personalisation'!C110</f>
        <v>0</v>
      </c>
      <c r="B105" s="171">
        <f>'3. Personalisation'!E110</f>
        <v>0</v>
      </c>
      <c r="C105" s="172">
        <f>'3. Personalisation'!F110</f>
        <v>0</v>
      </c>
      <c r="D105" s="173">
        <f>'3. Personalisation'!H110</f>
        <v>0</v>
      </c>
      <c r="E105" s="174">
        <f>'3. Personalisation'!J110</f>
        <v>0</v>
      </c>
      <c r="F105" s="215">
        <f>'3. Personalisation'!P110</f>
        <v>0</v>
      </c>
      <c r="G105" s="175">
        <f>'3. Personalisation'!L110</f>
        <v>0</v>
      </c>
      <c r="H105" s="175">
        <f>'3. Personalisation'!N110</f>
        <v>0</v>
      </c>
      <c r="I105" s="176"/>
      <c r="K105" s="176">
        <f t="shared" si="5"/>
        <v>0</v>
      </c>
      <c r="L105" s="157">
        <f t="shared" si="6"/>
        <v>0</v>
      </c>
      <c r="M105" s="157">
        <f t="shared" si="7"/>
        <v>0</v>
      </c>
      <c r="Z105" s="176">
        <f t="shared" si="4"/>
        <v>3</v>
      </c>
    </row>
    <row r="106" spans="1:26" ht="22.5" customHeight="1" x14ac:dyDescent="0.35">
      <c r="A106" s="170">
        <f>'3. Personalisation'!C111</f>
        <v>0</v>
      </c>
      <c r="B106" s="171">
        <f>'3. Personalisation'!E111</f>
        <v>0</v>
      </c>
      <c r="C106" s="172">
        <f>'3. Personalisation'!F111</f>
        <v>0</v>
      </c>
      <c r="D106" s="173">
        <f>'3. Personalisation'!H111</f>
        <v>0</v>
      </c>
      <c r="E106" s="174">
        <f>'3. Personalisation'!J111</f>
        <v>0</v>
      </c>
      <c r="F106" s="215">
        <f>'3. Personalisation'!P111</f>
        <v>0</v>
      </c>
      <c r="G106" s="175">
        <f>'3. Personalisation'!L111</f>
        <v>0</v>
      </c>
      <c r="H106" s="175">
        <f>'3. Personalisation'!N111</f>
        <v>0</v>
      </c>
      <c r="I106" s="176"/>
      <c r="K106" s="176">
        <f t="shared" si="5"/>
        <v>0</v>
      </c>
      <c r="L106" s="157">
        <f t="shared" si="6"/>
        <v>0</v>
      </c>
      <c r="M106" s="157">
        <f t="shared" si="7"/>
        <v>0</v>
      </c>
      <c r="Z106" s="176">
        <f t="shared" si="4"/>
        <v>3</v>
      </c>
    </row>
    <row r="107" spans="1:26" ht="22.5" customHeight="1" x14ac:dyDescent="0.35">
      <c r="A107" s="170">
        <f>'3. Personalisation'!C112</f>
        <v>0</v>
      </c>
      <c r="B107" s="171">
        <f>'3. Personalisation'!E112</f>
        <v>0</v>
      </c>
      <c r="C107" s="172">
        <f>'3. Personalisation'!F112</f>
        <v>0</v>
      </c>
      <c r="D107" s="173">
        <f>'3. Personalisation'!H112</f>
        <v>0</v>
      </c>
      <c r="E107" s="174">
        <f>'3. Personalisation'!J112</f>
        <v>0</v>
      </c>
      <c r="F107" s="215">
        <f>'3. Personalisation'!P112</f>
        <v>0</v>
      </c>
      <c r="G107" s="175">
        <f>'3. Personalisation'!L112</f>
        <v>0</v>
      </c>
      <c r="H107" s="175">
        <f>'3. Personalisation'!N112</f>
        <v>0</v>
      </c>
      <c r="I107" s="176"/>
      <c r="K107" s="176">
        <f t="shared" si="5"/>
        <v>0</v>
      </c>
      <c r="L107" s="157">
        <f t="shared" si="6"/>
        <v>0</v>
      </c>
      <c r="M107" s="157">
        <f t="shared" si="7"/>
        <v>0</v>
      </c>
      <c r="Z107" s="176">
        <f t="shared" si="4"/>
        <v>3</v>
      </c>
    </row>
    <row r="108" spans="1:26" ht="22.5" customHeight="1" x14ac:dyDescent="0.35">
      <c r="A108" s="170">
        <f>'3. Personalisation'!C113</f>
        <v>0</v>
      </c>
      <c r="B108" s="171">
        <f>'3. Personalisation'!E113</f>
        <v>0</v>
      </c>
      <c r="C108" s="172">
        <f>'3. Personalisation'!F113</f>
        <v>0</v>
      </c>
      <c r="D108" s="173">
        <f>'3. Personalisation'!H113</f>
        <v>0</v>
      </c>
      <c r="E108" s="174">
        <f>'3. Personalisation'!J113</f>
        <v>0</v>
      </c>
      <c r="F108" s="215">
        <f>'3. Personalisation'!P113</f>
        <v>0</v>
      </c>
      <c r="G108" s="175">
        <f>'3. Personalisation'!L113</f>
        <v>0</v>
      </c>
      <c r="H108" s="175">
        <f>'3. Personalisation'!N113</f>
        <v>0</v>
      </c>
      <c r="I108" s="176"/>
      <c r="K108" s="176">
        <f t="shared" si="5"/>
        <v>0</v>
      </c>
      <c r="L108" s="157">
        <f t="shared" si="6"/>
        <v>0</v>
      </c>
      <c r="M108" s="157">
        <f t="shared" si="7"/>
        <v>0</v>
      </c>
      <c r="Z108" s="176">
        <f t="shared" si="4"/>
        <v>3</v>
      </c>
    </row>
    <row r="109" spans="1:26" ht="22.5" customHeight="1" x14ac:dyDescent="0.35">
      <c r="A109" s="170">
        <f>'3. Personalisation'!C114</f>
        <v>0</v>
      </c>
      <c r="B109" s="171">
        <f>'3. Personalisation'!E114</f>
        <v>0</v>
      </c>
      <c r="C109" s="172">
        <f>'3. Personalisation'!F114</f>
        <v>0</v>
      </c>
      <c r="D109" s="173">
        <f>'3. Personalisation'!H114</f>
        <v>0</v>
      </c>
      <c r="E109" s="174">
        <f>'3. Personalisation'!J114</f>
        <v>0</v>
      </c>
      <c r="F109" s="215">
        <f>'3. Personalisation'!P114</f>
        <v>0</v>
      </c>
      <c r="G109" s="175">
        <f>'3. Personalisation'!L114</f>
        <v>0</v>
      </c>
      <c r="H109" s="175">
        <f>'3. Personalisation'!N114</f>
        <v>0</v>
      </c>
      <c r="I109" s="176"/>
      <c r="K109" s="176">
        <f t="shared" si="5"/>
        <v>0</v>
      </c>
      <c r="L109" s="157">
        <f t="shared" si="6"/>
        <v>0</v>
      </c>
      <c r="M109" s="157">
        <f t="shared" si="7"/>
        <v>0</v>
      </c>
      <c r="Z109" s="176">
        <f t="shared" si="4"/>
        <v>3</v>
      </c>
    </row>
    <row r="110" spans="1:26" ht="22.5" customHeight="1" x14ac:dyDescent="0.35">
      <c r="A110" s="170">
        <f>'3. Personalisation'!C115</f>
        <v>0</v>
      </c>
      <c r="B110" s="171">
        <f>'3. Personalisation'!E115</f>
        <v>0</v>
      </c>
      <c r="C110" s="172">
        <f>'3. Personalisation'!F115</f>
        <v>0</v>
      </c>
      <c r="D110" s="173">
        <f>'3. Personalisation'!H115</f>
        <v>0</v>
      </c>
      <c r="E110" s="174">
        <f>'3. Personalisation'!J115</f>
        <v>0</v>
      </c>
      <c r="F110" s="215">
        <f>'3. Personalisation'!P115</f>
        <v>0</v>
      </c>
      <c r="G110" s="175">
        <f>'3. Personalisation'!L115</f>
        <v>0</v>
      </c>
      <c r="H110" s="175">
        <f>'3. Personalisation'!N115</f>
        <v>0</v>
      </c>
      <c r="I110" s="176"/>
      <c r="K110" s="176">
        <f t="shared" si="5"/>
        <v>0</v>
      </c>
      <c r="L110" s="157">
        <f t="shared" si="6"/>
        <v>0</v>
      </c>
      <c r="M110" s="157">
        <f t="shared" si="7"/>
        <v>0</v>
      </c>
      <c r="Z110" s="176">
        <f t="shared" si="4"/>
        <v>3</v>
      </c>
    </row>
    <row r="111" spans="1:26" ht="22.5" customHeight="1" x14ac:dyDescent="0.35">
      <c r="A111" s="170">
        <f>'3. Personalisation'!C116</f>
        <v>0</v>
      </c>
      <c r="B111" s="171">
        <f>'3. Personalisation'!E116</f>
        <v>0</v>
      </c>
      <c r="C111" s="172">
        <f>'3. Personalisation'!F116</f>
        <v>0</v>
      </c>
      <c r="D111" s="173">
        <f>'3. Personalisation'!H116</f>
        <v>0</v>
      </c>
      <c r="E111" s="174">
        <f>'3. Personalisation'!J116</f>
        <v>0</v>
      </c>
      <c r="F111" s="215">
        <f>'3. Personalisation'!P116</f>
        <v>0</v>
      </c>
      <c r="G111" s="175">
        <f>'3. Personalisation'!L116</f>
        <v>0</v>
      </c>
      <c r="H111" s="175">
        <f>'3. Personalisation'!N116</f>
        <v>0</v>
      </c>
      <c r="I111" s="176"/>
      <c r="K111" s="176">
        <f t="shared" si="5"/>
        <v>0</v>
      </c>
      <c r="L111" s="157">
        <f t="shared" si="6"/>
        <v>0</v>
      </c>
      <c r="M111" s="157">
        <f t="shared" si="7"/>
        <v>0</v>
      </c>
      <c r="Z111" s="176">
        <f t="shared" si="4"/>
        <v>3</v>
      </c>
    </row>
    <row r="112" spans="1:26" ht="22.5" customHeight="1" x14ac:dyDescent="0.35">
      <c r="A112" s="170">
        <f>'3. Personalisation'!C117</f>
        <v>0</v>
      </c>
      <c r="B112" s="171">
        <f>'3. Personalisation'!E117</f>
        <v>0</v>
      </c>
      <c r="C112" s="172">
        <f>'3. Personalisation'!F117</f>
        <v>0</v>
      </c>
      <c r="D112" s="173">
        <f>'3. Personalisation'!H117</f>
        <v>0</v>
      </c>
      <c r="E112" s="174">
        <f>'3. Personalisation'!J117</f>
        <v>0</v>
      </c>
      <c r="F112" s="215">
        <f>'3. Personalisation'!P117</f>
        <v>0</v>
      </c>
      <c r="G112" s="175">
        <f>'3. Personalisation'!L117</f>
        <v>0</v>
      </c>
      <c r="H112" s="175">
        <f>'3. Personalisation'!N117</f>
        <v>0</v>
      </c>
      <c r="I112" s="176"/>
      <c r="K112" s="176">
        <f t="shared" si="5"/>
        <v>0</v>
      </c>
      <c r="L112" s="157">
        <f t="shared" si="6"/>
        <v>0</v>
      </c>
      <c r="M112" s="157">
        <f t="shared" si="7"/>
        <v>0</v>
      </c>
      <c r="Z112" s="176">
        <f t="shared" si="4"/>
        <v>3</v>
      </c>
    </row>
    <row r="113" spans="1:26" ht="22.5" customHeight="1" x14ac:dyDescent="0.35">
      <c r="A113" s="170">
        <f>'3. Personalisation'!C118</f>
        <v>0</v>
      </c>
      <c r="B113" s="171">
        <f>'3. Personalisation'!E118</f>
        <v>0</v>
      </c>
      <c r="C113" s="172">
        <f>'3. Personalisation'!F118</f>
        <v>0</v>
      </c>
      <c r="D113" s="173">
        <f>'3. Personalisation'!H118</f>
        <v>0</v>
      </c>
      <c r="E113" s="174">
        <f>'3. Personalisation'!J118</f>
        <v>0</v>
      </c>
      <c r="F113" s="215">
        <f>'3. Personalisation'!P118</f>
        <v>0</v>
      </c>
      <c r="G113" s="175">
        <f>'3. Personalisation'!L118</f>
        <v>0</v>
      </c>
      <c r="H113" s="175">
        <f>'3. Personalisation'!N118</f>
        <v>0</v>
      </c>
      <c r="I113" s="176"/>
      <c r="K113" s="176">
        <f t="shared" si="5"/>
        <v>0</v>
      </c>
      <c r="L113" s="157">
        <f t="shared" si="6"/>
        <v>0</v>
      </c>
      <c r="M113" s="157">
        <f t="shared" si="7"/>
        <v>0</v>
      </c>
      <c r="Z113" s="176">
        <f t="shared" si="4"/>
        <v>3</v>
      </c>
    </row>
    <row r="114" spans="1:26" ht="22.5" customHeight="1" x14ac:dyDescent="0.35">
      <c r="A114" s="170">
        <f>'3. Personalisation'!C119</f>
        <v>0</v>
      </c>
      <c r="B114" s="171">
        <f>'3. Personalisation'!E119</f>
        <v>0</v>
      </c>
      <c r="C114" s="172">
        <f>'3. Personalisation'!F119</f>
        <v>0</v>
      </c>
      <c r="D114" s="173">
        <f>'3. Personalisation'!H119</f>
        <v>0</v>
      </c>
      <c r="E114" s="174">
        <f>'3. Personalisation'!J119</f>
        <v>0</v>
      </c>
      <c r="F114" s="215">
        <f>'3. Personalisation'!P119</f>
        <v>0</v>
      </c>
      <c r="G114" s="175">
        <f>'3. Personalisation'!L119</f>
        <v>0</v>
      </c>
      <c r="H114" s="175">
        <f>'3. Personalisation'!N119</f>
        <v>0</v>
      </c>
      <c r="I114" s="176"/>
      <c r="K114" s="176">
        <f t="shared" si="5"/>
        <v>0</v>
      </c>
      <c r="L114" s="157">
        <f t="shared" si="6"/>
        <v>0</v>
      </c>
      <c r="M114" s="157">
        <f t="shared" si="7"/>
        <v>0</v>
      </c>
      <c r="Z114" s="176">
        <f t="shared" si="4"/>
        <v>3</v>
      </c>
    </row>
    <row r="115" spans="1:26" ht="22.5" customHeight="1" x14ac:dyDescent="0.35">
      <c r="A115" s="170">
        <f>'3. Personalisation'!C120</f>
        <v>0</v>
      </c>
      <c r="B115" s="171">
        <f>'3. Personalisation'!E120</f>
        <v>0</v>
      </c>
      <c r="C115" s="172">
        <f>'3. Personalisation'!F120</f>
        <v>0</v>
      </c>
      <c r="D115" s="173">
        <f>'3. Personalisation'!H120</f>
        <v>0</v>
      </c>
      <c r="E115" s="174">
        <f>'3. Personalisation'!J120</f>
        <v>0</v>
      </c>
      <c r="F115" s="215">
        <f>'3. Personalisation'!P120</f>
        <v>0</v>
      </c>
      <c r="G115" s="175">
        <f>'3. Personalisation'!L120</f>
        <v>0</v>
      </c>
      <c r="H115" s="175">
        <f>'3. Personalisation'!N120</f>
        <v>0</v>
      </c>
      <c r="I115" s="176"/>
      <c r="K115" s="176">
        <f t="shared" si="5"/>
        <v>0</v>
      </c>
      <c r="L115" s="157">
        <f t="shared" si="6"/>
        <v>0</v>
      </c>
      <c r="M115" s="157">
        <f t="shared" si="7"/>
        <v>0</v>
      </c>
      <c r="Z115" s="176">
        <f t="shared" si="4"/>
        <v>3</v>
      </c>
    </row>
    <row r="116" spans="1:26" ht="22.5" customHeight="1" x14ac:dyDescent="0.35">
      <c r="A116" s="170">
        <f>'3. Personalisation'!C121</f>
        <v>0</v>
      </c>
      <c r="B116" s="171">
        <f>'3. Personalisation'!E121</f>
        <v>0</v>
      </c>
      <c r="C116" s="172">
        <f>'3. Personalisation'!F121</f>
        <v>0</v>
      </c>
      <c r="D116" s="173">
        <f>'3. Personalisation'!H121</f>
        <v>0</v>
      </c>
      <c r="E116" s="174">
        <f>'3. Personalisation'!J121</f>
        <v>0</v>
      </c>
      <c r="F116" s="215">
        <f>'3. Personalisation'!P121</f>
        <v>0</v>
      </c>
      <c r="G116" s="175">
        <f>'3. Personalisation'!L121</f>
        <v>0</v>
      </c>
      <c r="H116" s="175">
        <f>'3. Personalisation'!N121</f>
        <v>0</v>
      </c>
      <c r="I116" s="176"/>
      <c r="K116" s="176">
        <f t="shared" si="5"/>
        <v>0</v>
      </c>
      <c r="L116" s="157">
        <f t="shared" si="6"/>
        <v>0</v>
      </c>
      <c r="M116" s="157">
        <f t="shared" si="7"/>
        <v>0</v>
      </c>
      <c r="Z116" s="176">
        <f t="shared" si="4"/>
        <v>3</v>
      </c>
    </row>
    <row r="117" spans="1:26" ht="22.5" customHeight="1" x14ac:dyDescent="0.35">
      <c r="A117" s="170">
        <f>'3. Personalisation'!C122</f>
        <v>0</v>
      </c>
      <c r="B117" s="171">
        <f>'3. Personalisation'!E122</f>
        <v>0</v>
      </c>
      <c r="C117" s="172">
        <f>'3. Personalisation'!F122</f>
        <v>0</v>
      </c>
      <c r="D117" s="173">
        <f>'3. Personalisation'!H122</f>
        <v>0</v>
      </c>
      <c r="E117" s="174">
        <f>'3. Personalisation'!J122</f>
        <v>0</v>
      </c>
      <c r="F117" s="215">
        <f>'3. Personalisation'!P122</f>
        <v>0</v>
      </c>
      <c r="G117" s="175">
        <f>'3. Personalisation'!L122</f>
        <v>0</v>
      </c>
      <c r="H117" s="175">
        <f>'3. Personalisation'!N122</f>
        <v>0</v>
      </c>
      <c r="I117" s="176"/>
      <c r="K117" s="176">
        <f t="shared" si="5"/>
        <v>0</v>
      </c>
      <c r="L117" s="157">
        <f t="shared" si="6"/>
        <v>0</v>
      </c>
      <c r="M117" s="157">
        <f t="shared" si="7"/>
        <v>0</v>
      </c>
      <c r="Z117" s="176">
        <f t="shared" si="4"/>
        <v>3</v>
      </c>
    </row>
    <row r="118" spans="1:26" ht="22.5" customHeight="1" x14ac:dyDescent="0.35">
      <c r="A118" s="170">
        <f>'3. Personalisation'!C123</f>
        <v>0</v>
      </c>
      <c r="B118" s="171">
        <f>'3. Personalisation'!E123</f>
        <v>0</v>
      </c>
      <c r="C118" s="172">
        <f>'3. Personalisation'!F123</f>
        <v>0</v>
      </c>
      <c r="D118" s="173">
        <f>'3. Personalisation'!H123</f>
        <v>0</v>
      </c>
      <c r="E118" s="174">
        <f>'3. Personalisation'!J123</f>
        <v>0</v>
      </c>
      <c r="F118" s="215">
        <f>'3. Personalisation'!P123</f>
        <v>0</v>
      </c>
      <c r="G118" s="175">
        <f>'3. Personalisation'!L123</f>
        <v>0</v>
      </c>
      <c r="H118" s="175">
        <f>'3. Personalisation'!N123</f>
        <v>0</v>
      </c>
      <c r="I118" s="176"/>
      <c r="K118" s="176">
        <f t="shared" si="5"/>
        <v>0</v>
      </c>
      <c r="L118" s="157">
        <f t="shared" si="6"/>
        <v>0</v>
      </c>
      <c r="M118" s="157">
        <f t="shared" si="7"/>
        <v>0</v>
      </c>
      <c r="Z118" s="176">
        <f t="shared" si="4"/>
        <v>3</v>
      </c>
    </row>
    <row r="119" spans="1:26" ht="22.5" customHeight="1" x14ac:dyDescent="0.35">
      <c r="A119" s="170">
        <f>'3. Personalisation'!C124</f>
        <v>0</v>
      </c>
      <c r="B119" s="171">
        <f>'3. Personalisation'!E124</f>
        <v>0</v>
      </c>
      <c r="C119" s="172">
        <f>'3. Personalisation'!F124</f>
        <v>0</v>
      </c>
      <c r="D119" s="173">
        <f>'3. Personalisation'!H124</f>
        <v>0</v>
      </c>
      <c r="E119" s="174">
        <f>'3. Personalisation'!J124</f>
        <v>0</v>
      </c>
      <c r="F119" s="215">
        <f>'3. Personalisation'!P124</f>
        <v>0</v>
      </c>
      <c r="G119" s="175">
        <f>'3. Personalisation'!L124</f>
        <v>0</v>
      </c>
      <c r="H119" s="175">
        <f>'3. Personalisation'!N124</f>
        <v>0</v>
      </c>
      <c r="I119" s="176"/>
      <c r="K119" s="176">
        <f t="shared" si="5"/>
        <v>0</v>
      </c>
      <c r="L119" s="157">
        <f t="shared" si="6"/>
        <v>0</v>
      </c>
      <c r="M119" s="157">
        <f t="shared" si="7"/>
        <v>0</v>
      </c>
      <c r="Z119" s="176">
        <f t="shared" si="4"/>
        <v>3</v>
      </c>
    </row>
    <row r="120" spans="1:26" ht="22.5" customHeight="1" x14ac:dyDescent="0.35">
      <c r="A120" s="170">
        <f>'3. Personalisation'!C125</f>
        <v>0</v>
      </c>
      <c r="B120" s="171">
        <f>'3. Personalisation'!E125</f>
        <v>0</v>
      </c>
      <c r="C120" s="172">
        <f>'3. Personalisation'!F125</f>
        <v>0</v>
      </c>
      <c r="D120" s="173">
        <f>'3. Personalisation'!H125</f>
        <v>0</v>
      </c>
      <c r="E120" s="174">
        <f>'3. Personalisation'!J125</f>
        <v>0</v>
      </c>
      <c r="F120" s="215">
        <f>'3. Personalisation'!P125</f>
        <v>0</v>
      </c>
      <c r="G120" s="175">
        <f>'3. Personalisation'!L125</f>
        <v>0</v>
      </c>
      <c r="H120" s="175">
        <f>'3. Personalisation'!N125</f>
        <v>0</v>
      </c>
      <c r="I120" s="176"/>
      <c r="K120" s="176">
        <f t="shared" si="5"/>
        <v>0</v>
      </c>
      <c r="L120" s="157">
        <f t="shared" si="6"/>
        <v>0</v>
      </c>
      <c r="M120" s="157">
        <f t="shared" si="7"/>
        <v>0</v>
      </c>
      <c r="Z120" s="176">
        <f t="shared" si="4"/>
        <v>3</v>
      </c>
    </row>
    <row r="121" spans="1:26" ht="22.5" customHeight="1" x14ac:dyDescent="0.35">
      <c r="A121" s="170">
        <f>'3. Personalisation'!C126</f>
        <v>0</v>
      </c>
      <c r="B121" s="171">
        <f>'3. Personalisation'!E126</f>
        <v>0</v>
      </c>
      <c r="C121" s="172">
        <f>'3. Personalisation'!F126</f>
        <v>0</v>
      </c>
      <c r="D121" s="173">
        <f>'3. Personalisation'!H126</f>
        <v>0</v>
      </c>
      <c r="E121" s="174">
        <f>'3. Personalisation'!J126</f>
        <v>0</v>
      </c>
      <c r="F121" s="215">
        <f>'3. Personalisation'!P126</f>
        <v>0</v>
      </c>
      <c r="G121" s="175">
        <f>'3. Personalisation'!L126</f>
        <v>0</v>
      </c>
      <c r="H121" s="175">
        <f>'3. Personalisation'!N126</f>
        <v>0</v>
      </c>
      <c r="I121" s="176"/>
      <c r="K121" s="176">
        <f t="shared" si="5"/>
        <v>0</v>
      </c>
      <c r="L121" s="157">
        <f t="shared" si="6"/>
        <v>0</v>
      </c>
      <c r="M121" s="157">
        <f t="shared" si="7"/>
        <v>0</v>
      </c>
      <c r="Z121" s="176">
        <f t="shared" si="4"/>
        <v>3</v>
      </c>
    </row>
    <row r="122" spans="1:26" ht="22.5" customHeight="1" x14ac:dyDescent="0.35">
      <c r="A122" s="170">
        <f>'3. Personalisation'!C127</f>
        <v>0</v>
      </c>
      <c r="B122" s="171">
        <f>'3. Personalisation'!E127</f>
        <v>0</v>
      </c>
      <c r="C122" s="172">
        <f>'3. Personalisation'!F127</f>
        <v>0</v>
      </c>
      <c r="D122" s="173">
        <f>'3. Personalisation'!H127</f>
        <v>0</v>
      </c>
      <c r="E122" s="174">
        <f>'3. Personalisation'!J127</f>
        <v>0</v>
      </c>
      <c r="F122" s="215">
        <f>'3. Personalisation'!P127</f>
        <v>0</v>
      </c>
      <c r="G122" s="175">
        <f>'3. Personalisation'!L127</f>
        <v>0</v>
      </c>
      <c r="H122" s="175">
        <f>'3. Personalisation'!N127</f>
        <v>0</v>
      </c>
      <c r="I122" s="176"/>
      <c r="K122" s="176">
        <f t="shared" si="5"/>
        <v>0</v>
      </c>
      <c r="L122" s="157">
        <f t="shared" si="6"/>
        <v>0</v>
      </c>
      <c r="M122" s="157">
        <f t="shared" si="7"/>
        <v>0</v>
      </c>
      <c r="Z122" s="176">
        <f t="shared" si="4"/>
        <v>3</v>
      </c>
    </row>
    <row r="123" spans="1:26" ht="22.5" customHeight="1" x14ac:dyDescent="0.35">
      <c r="A123" s="170">
        <f>'3. Personalisation'!C128</f>
        <v>0</v>
      </c>
      <c r="B123" s="171">
        <f>'3. Personalisation'!E128</f>
        <v>0</v>
      </c>
      <c r="C123" s="172">
        <f>'3. Personalisation'!F128</f>
        <v>0</v>
      </c>
      <c r="D123" s="173">
        <f>'3. Personalisation'!H128</f>
        <v>0</v>
      </c>
      <c r="E123" s="174">
        <f>'3. Personalisation'!J128</f>
        <v>0</v>
      </c>
      <c r="F123" s="215">
        <f>'3. Personalisation'!P128</f>
        <v>0</v>
      </c>
      <c r="G123" s="175">
        <f>'3. Personalisation'!L128</f>
        <v>0</v>
      </c>
      <c r="H123" s="175">
        <f>'3. Personalisation'!N128</f>
        <v>0</v>
      </c>
      <c r="I123" s="176"/>
      <c r="K123" s="176">
        <f t="shared" si="5"/>
        <v>0</v>
      </c>
      <c r="L123" s="157">
        <f t="shared" si="6"/>
        <v>0</v>
      </c>
      <c r="M123" s="157">
        <f t="shared" si="7"/>
        <v>0</v>
      </c>
      <c r="Z123" s="176">
        <f t="shared" si="4"/>
        <v>3</v>
      </c>
    </row>
    <row r="124" spans="1:26" ht="22.5" customHeight="1" x14ac:dyDescent="0.35">
      <c r="A124" s="170">
        <f>'3. Personalisation'!C129</f>
        <v>0</v>
      </c>
      <c r="B124" s="171">
        <f>'3. Personalisation'!E129</f>
        <v>0</v>
      </c>
      <c r="C124" s="172">
        <f>'3. Personalisation'!F129</f>
        <v>0</v>
      </c>
      <c r="D124" s="173">
        <f>'3. Personalisation'!H129</f>
        <v>0</v>
      </c>
      <c r="E124" s="174">
        <f>'3. Personalisation'!J129</f>
        <v>0</v>
      </c>
      <c r="F124" s="215">
        <f>'3. Personalisation'!P129</f>
        <v>0</v>
      </c>
      <c r="G124" s="175">
        <f>'3. Personalisation'!L129</f>
        <v>0</v>
      </c>
      <c r="H124" s="175">
        <f>'3. Personalisation'!N129</f>
        <v>0</v>
      </c>
      <c r="I124" s="176"/>
      <c r="K124" s="176">
        <f t="shared" si="5"/>
        <v>0</v>
      </c>
      <c r="L124" s="157">
        <f t="shared" si="6"/>
        <v>0</v>
      </c>
      <c r="M124" s="157">
        <f t="shared" si="7"/>
        <v>0</v>
      </c>
      <c r="Z124" s="176">
        <f t="shared" si="4"/>
        <v>3</v>
      </c>
    </row>
    <row r="125" spans="1:26" ht="22.5" customHeight="1" x14ac:dyDescent="0.35">
      <c r="A125" s="170">
        <f>'3. Personalisation'!C130</f>
        <v>0</v>
      </c>
      <c r="B125" s="171">
        <f>'3. Personalisation'!E130</f>
        <v>0</v>
      </c>
      <c r="C125" s="172">
        <f>'3. Personalisation'!F130</f>
        <v>0</v>
      </c>
      <c r="D125" s="173">
        <f>'3. Personalisation'!H130</f>
        <v>0</v>
      </c>
      <c r="E125" s="174">
        <f>'3. Personalisation'!J130</f>
        <v>0</v>
      </c>
      <c r="F125" s="215">
        <f>'3. Personalisation'!P130</f>
        <v>0</v>
      </c>
      <c r="G125" s="175">
        <f>'3. Personalisation'!L130</f>
        <v>0</v>
      </c>
      <c r="H125" s="175">
        <f>'3. Personalisation'!N130</f>
        <v>0</v>
      </c>
      <c r="I125" s="176"/>
      <c r="K125" s="176">
        <f t="shared" si="5"/>
        <v>0</v>
      </c>
      <c r="L125" s="157">
        <f t="shared" si="6"/>
        <v>0</v>
      </c>
      <c r="M125" s="157">
        <f t="shared" si="7"/>
        <v>0</v>
      </c>
      <c r="Z125" s="176">
        <f t="shared" si="4"/>
        <v>3</v>
      </c>
    </row>
    <row r="126" spans="1:26" ht="22.5" customHeight="1" x14ac:dyDescent="0.35">
      <c r="A126" s="170">
        <f>'3. Personalisation'!C131</f>
        <v>0</v>
      </c>
      <c r="B126" s="171">
        <f>'3. Personalisation'!E131</f>
        <v>0</v>
      </c>
      <c r="C126" s="172">
        <f>'3. Personalisation'!F131</f>
        <v>0</v>
      </c>
      <c r="D126" s="173">
        <f>'3. Personalisation'!H131</f>
        <v>0</v>
      </c>
      <c r="E126" s="174">
        <f>'3. Personalisation'!J131</f>
        <v>0</v>
      </c>
      <c r="F126" s="215">
        <f>'3. Personalisation'!P131</f>
        <v>0</v>
      </c>
      <c r="G126" s="175">
        <f>'3. Personalisation'!L131</f>
        <v>0</v>
      </c>
      <c r="H126" s="175">
        <f>'3. Personalisation'!N131</f>
        <v>0</v>
      </c>
      <c r="I126" s="176"/>
      <c r="K126" s="176">
        <f t="shared" si="5"/>
        <v>0</v>
      </c>
      <c r="L126" s="157">
        <f t="shared" si="6"/>
        <v>0</v>
      </c>
      <c r="M126" s="157">
        <f t="shared" si="7"/>
        <v>0</v>
      </c>
      <c r="Z126" s="176">
        <f t="shared" si="4"/>
        <v>3</v>
      </c>
    </row>
    <row r="127" spans="1:26" ht="22.5" customHeight="1" x14ac:dyDescent="0.35">
      <c r="A127" s="170">
        <f>'3. Personalisation'!C132</f>
        <v>0</v>
      </c>
      <c r="B127" s="171">
        <f>'3. Personalisation'!E132</f>
        <v>0</v>
      </c>
      <c r="C127" s="172">
        <f>'3. Personalisation'!F132</f>
        <v>0</v>
      </c>
      <c r="D127" s="173">
        <f>'3. Personalisation'!H132</f>
        <v>0</v>
      </c>
      <c r="E127" s="174">
        <f>'3. Personalisation'!J132</f>
        <v>0</v>
      </c>
      <c r="F127" s="215">
        <f>'3. Personalisation'!P132</f>
        <v>0</v>
      </c>
      <c r="G127" s="175">
        <f>'3. Personalisation'!L132</f>
        <v>0</v>
      </c>
      <c r="H127" s="175">
        <f>'3. Personalisation'!N132</f>
        <v>0</v>
      </c>
      <c r="I127" s="176"/>
      <c r="K127" s="176">
        <f t="shared" si="5"/>
        <v>0</v>
      </c>
      <c r="L127" s="157">
        <f t="shared" si="6"/>
        <v>0</v>
      </c>
      <c r="M127" s="157">
        <f t="shared" si="7"/>
        <v>0</v>
      </c>
      <c r="Z127" s="176">
        <f t="shared" si="4"/>
        <v>3</v>
      </c>
    </row>
    <row r="128" spans="1:26" ht="22.5" customHeight="1" x14ac:dyDescent="0.35">
      <c r="A128" s="170">
        <f>'3. Personalisation'!C133</f>
        <v>0</v>
      </c>
      <c r="B128" s="171">
        <f>'3. Personalisation'!E133</f>
        <v>0</v>
      </c>
      <c r="C128" s="172">
        <f>'3. Personalisation'!F133</f>
        <v>0</v>
      </c>
      <c r="D128" s="173">
        <f>'3. Personalisation'!H133</f>
        <v>0</v>
      </c>
      <c r="E128" s="174">
        <f>'3. Personalisation'!J133</f>
        <v>0</v>
      </c>
      <c r="F128" s="215">
        <f>'3. Personalisation'!P133</f>
        <v>0</v>
      </c>
      <c r="G128" s="175">
        <f>'3. Personalisation'!L133</f>
        <v>0</v>
      </c>
      <c r="H128" s="175">
        <f>'3. Personalisation'!N133</f>
        <v>0</v>
      </c>
      <c r="I128" s="176"/>
      <c r="K128" s="176">
        <f t="shared" si="5"/>
        <v>0</v>
      </c>
      <c r="L128" s="157">
        <f t="shared" si="6"/>
        <v>0</v>
      </c>
      <c r="M128" s="157">
        <f t="shared" si="7"/>
        <v>0</v>
      </c>
      <c r="Z128" s="176">
        <f t="shared" si="4"/>
        <v>3</v>
      </c>
    </row>
    <row r="129" spans="1:26" ht="22.5" customHeight="1" x14ac:dyDescent="0.35">
      <c r="A129" s="170">
        <f>'3. Personalisation'!C134</f>
        <v>0</v>
      </c>
      <c r="B129" s="171">
        <f>'3. Personalisation'!E134</f>
        <v>0</v>
      </c>
      <c r="C129" s="172">
        <f>'3. Personalisation'!F134</f>
        <v>0</v>
      </c>
      <c r="D129" s="173">
        <f>'3. Personalisation'!H134</f>
        <v>0</v>
      </c>
      <c r="E129" s="174">
        <f>'3. Personalisation'!J134</f>
        <v>0</v>
      </c>
      <c r="F129" s="215">
        <f>'3. Personalisation'!P134</f>
        <v>0</v>
      </c>
      <c r="G129" s="175">
        <f>'3. Personalisation'!L134</f>
        <v>0</v>
      </c>
      <c r="H129" s="175">
        <f>'3. Personalisation'!N134</f>
        <v>0</v>
      </c>
      <c r="I129" s="176"/>
      <c r="K129" s="176">
        <f t="shared" si="5"/>
        <v>0</v>
      </c>
      <c r="L129" s="157">
        <f t="shared" si="6"/>
        <v>0</v>
      </c>
      <c r="M129" s="157">
        <f t="shared" si="7"/>
        <v>0</v>
      </c>
      <c r="Z129" s="176">
        <f t="shared" si="4"/>
        <v>3</v>
      </c>
    </row>
    <row r="130" spans="1:26" ht="22.5" customHeight="1" x14ac:dyDescent="0.35">
      <c r="A130" s="170">
        <f>'3. Personalisation'!C135</f>
        <v>0</v>
      </c>
      <c r="B130" s="171">
        <f>'3. Personalisation'!E135</f>
        <v>0</v>
      </c>
      <c r="C130" s="172">
        <f>'3. Personalisation'!F135</f>
        <v>0</v>
      </c>
      <c r="D130" s="173">
        <f>'3. Personalisation'!H135</f>
        <v>0</v>
      </c>
      <c r="E130" s="174">
        <f>'3. Personalisation'!J135</f>
        <v>0</v>
      </c>
      <c r="F130" s="215">
        <f>'3. Personalisation'!P135</f>
        <v>0</v>
      </c>
      <c r="G130" s="175">
        <f>'3. Personalisation'!L135</f>
        <v>0</v>
      </c>
      <c r="H130" s="175">
        <f>'3. Personalisation'!N135</f>
        <v>0</v>
      </c>
      <c r="I130" s="176"/>
      <c r="K130" s="176">
        <f t="shared" si="5"/>
        <v>0</v>
      </c>
      <c r="L130" s="157">
        <f t="shared" si="6"/>
        <v>0</v>
      </c>
      <c r="M130" s="157">
        <f t="shared" si="7"/>
        <v>0</v>
      </c>
      <c r="Z130" s="176">
        <f t="shared" si="4"/>
        <v>3</v>
      </c>
    </row>
    <row r="131" spans="1:26" ht="22.5" customHeight="1" x14ac:dyDescent="0.35">
      <c r="A131" s="170">
        <f>'3. Personalisation'!C136</f>
        <v>0</v>
      </c>
      <c r="B131" s="171">
        <f>'3. Personalisation'!E136</f>
        <v>0</v>
      </c>
      <c r="C131" s="172">
        <f>'3. Personalisation'!F136</f>
        <v>0</v>
      </c>
      <c r="D131" s="173">
        <f>'3. Personalisation'!H136</f>
        <v>0</v>
      </c>
      <c r="E131" s="174">
        <f>'3. Personalisation'!J136</f>
        <v>0</v>
      </c>
      <c r="F131" s="215">
        <f>'3. Personalisation'!P136</f>
        <v>0</v>
      </c>
      <c r="G131" s="175">
        <f>'3. Personalisation'!L136</f>
        <v>0</v>
      </c>
      <c r="H131" s="175">
        <f>'3. Personalisation'!N136</f>
        <v>0</v>
      </c>
      <c r="I131" s="176"/>
      <c r="K131" s="176">
        <f t="shared" si="5"/>
        <v>0</v>
      </c>
      <c r="L131" s="157">
        <f t="shared" si="6"/>
        <v>0</v>
      </c>
      <c r="M131" s="157">
        <f t="shared" si="7"/>
        <v>0</v>
      </c>
      <c r="Z131" s="176">
        <f t="shared" si="4"/>
        <v>3</v>
      </c>
    </row>
    <row r="132" spans="1:26" ht="22.5" customHeight="1" x14ac:dyDescent="0.35">
      <c r="A132" s="170">
        <f>'3. Personalisation'!C137</f>
        <v>0</v>
      </c>
      <c r="B132" s="171">
        <f>'3. Personalisation'!E137</f>
        <v>0</v>
      </c>
      <c r="C132" s="172">
        <f>'3. Personalisation'!F137</f>
        <v>0</v>
      </c>
      <c r="D132" s="173">
        <f>'3. Personalisation'!H137</f>
        <v>0</v>
      </c>
      <c r="E132" s="174">
        <f>'3. Personalisation'!J137</f>
        <v>0</v>
      </c>
      <c r="F132" s="215">
        <f>'3. Personalisation'!P137</f>
        <v>0</v>
      </c>
      <c r="G132" s="175">
        <f>'3. Personalisation'!L137</f>
        <v>0</v>
      </c>
      <c r="H132" s="175">
        <f>'3. Personalisation'!N137</f>
        <v>0</v>
      </c>
      <c r="I132" s="176"/>
      <c r="K132" s="176">
        <f t="shared" si="5"/>
        <v>0</v>
      </c>
      <c r="L132" s="157">
        <f t="shared" si="6"/>
        <v>0</v>
      </c>
      <c r="M132" s="157">
        <f t="shared" si="7"/>
        <v>0</v>
      </c>
      <c r="Z132" s="176">
        <f t="shared" si="4"/>
        <v>3</v>
      </c>
    </row>
    <row r="133" spans="1:26" ht="22.5" customHeight="1" x14ac:dyDescent="0.35">
      <c r="A133" s="170">
        <f>'3. Personalisation'!C138</f>
        <v>0</v>
      </c>
      <c r="B133" s="171">
        <f>'3. Personalisation'!E138</f>
        <v>0</v>
      </c>
      <c r="C133" s="172">
        <f>'3. Personalisation'!F138</f>
        <v>0</v>
      </c>
      <c r="D133" s="173">
        <f>'3. Personalisation'!H138</f>
        <v>0</v>
      </c>
      <c r="E133" s="174">
        <f>'3. Personalisation'!J138</f>
        <v>0</v>
      </c>
      <c r="F133" s="215">
        <f>'3. Personalisation'!P138</f>
        <v>0</v>
      </c>
      <c r="G133" s="175">
        <f>'3. Personalisation'!L138</f>
        <v>0</v>
      </c>
      <c r="H133" s="175">
        <f>'3. Personalisation'!N138</f>
        <v>0</v>
      </c>
      <c r="I133" s="176"/>
      <c r="K133" s="176">
        <f t="shared" si="5"/>
        <v>0</v>
      </c>
      <c r="L133" s="157">
        <f t="shared" si="6"/>
        <v>0</v>
      </c>
      <c r="M133" s="157">
        <f t="shared" si="7"/>
        <v>0</v>
      </c>
      <c r="Z133" s="176">
        <f t="shared" si="4"/>
        <v>3</v>
      </c>
    </row>
    <row r="134" spans="1:26" ht="22.5" customHeight="1" x14ac:dyDescent="0.35">
      <c r="A134" s="170">
        <f>'3. Personalisation'!C139</f>
        <v>0</v>
      </c>
      <c r="B134" s="171">
        <f>'3. Personalisation'!E139</f>
        <v>0</v>
      </c>
      <c r="C134" s="172">
        <f>'3. Personalisation'!F139</f>
        <v>0</v>
      </c>
      <c r="D134" s="173">
        <f>'3. Personalisation'!H139</f>
        <v>0</v>
      </c>
      <c r="E134" s="174">
        <f>'3. Personalisation'!J139</f>
        <v>0</v>
      </c>
      <c r="F134" s="215">
        <f>'3. Personalisation'!P139</f>
        <v>0</v>
      </c>
      <c r="G134" s="175">
        <f>'3. Personalisation'!L139</f>
        <v>0</v>
      </c>
      <c r="H134" s="175">
        <f>'3. Personalisation'!N139</f>
        <v>0</v>
      </c>
      <c r="I134" s="176"/>
      <c r="K134" s="176">
        <f t="shared" si="5"/>
        <v>0</v>
      </c>
      <c r="L134" s="157">
        <f t="shared" si="6"/>
        <v>0</v>
      </c>
      <c r="M134" s="157">
        <f t="shared" si="7"/>
        <v>0</v>
      </c>
      <c r="Z134" s="176">
        <f t="shared" si="4"/>
        <v>3</v>
      </c>
    </row>
    <row r="135" spans="1:26" ht="22.5" customHeight="1" x14ac:dyDescent="0.35">
      <c r="A135" s="170">
        <f>'3. Personalisation'!C140</f>
        <v>0</v>
      </c>
      <c r="B135" s="171">
        <f>'3. Personalisation'!E140</f>
        <v>0</v>
      </c>
      <c r="C135" s="172">
        <f>'3. Personalisation'!F140</f>
        <v>0</v>
      </c>
      <c r="D135" s="173">
        <f>'3. Personalisation'!H140</f>
        <v>0</v>
      </c>
      <c r="E135" s="174">
        <f>'3. Personalisation'!J140</f>
        <v>0</v>
      </c>
      <c r="F135" s="215">
        <f>'3. Personalisation'!P140</f>
        <v>0</v>
      </c>
      <c r="G135" s="175">
        <f>'3. Personalisation'!L140</f>
        <v>0</v>
      </c>
      <c r="H135" s="175">
        <f>'3. Personalisation'!N140</f>
        <v>0</v>
      </c>
      <c r="I135" s="176"/>
      <c r="K135" s="176">
        <f t="shared" si="5"/>
        <v>0</v>
      </c>
      <c r="L135" s="157">
        <f t="shared" si="6"/>
        <v>0</v>
      </c>
      <c r="M135" s="157">
        <f t="shared" si="7"/>
        <v>0</v>
      </c>
      <c r="Z135" s="176">
        <f t="shared" ref="Z135:Z198" si="8">COUNTA(C135:E135)</f>
        <v>3</v>
      </c>
    </row>
    <row r="136" spans="1:26" ht="22.5" customHeight="1" x14ac:dyDescent="0.35">
      <c r="A136" s="170">
        <f>'3. Personalisation'!C141</f>
        <v>0</v>
      </c>
      <c r="B136" s="171">
        <f>'3. Personalisation'!E141</f>
        <v>0</v>
      </c>
      <c r="C136" s="172">
        <f>'3. Personalisation'!F141</f>
        <v>0</v>
      </c>
      <c r="D136" s="173">
        <f>'3. Personalisation'!H141</f>
        <v>0</v>
      </c>
      <c r="E136" s="174">
        <f>'3. Personalisation'!J141</f>
        <v>0</v>
      </c>
      <c r="F136" s="215">
        <f>'3. Personalisation'!P141</f>
        <v>0</v>
      </c>
      <c r="G136" s="175">
        <f>'3. Personalisation'!L141</f>
        <v>0</v>
      </c>
      <c r="H136" s="175">
        <f>'3. Personalisation'!N141</f>
        <v>0</v>
      </c>
      <c r="I136" s="176"/>
      <c r="K136" s="176">
        <f t="shared" ref="K136:K199" si="9">(IF(F136="Yes",1,0))</f>
        <v>0</v>
      </c>
      <c r="L136" s="157">
        <f t="shared" ref="L136:L199" si="10">(3-COUNT(C136:E136))</f>
        <v>0</v>
      </c>
      <c r="M136" s="157">
        <f t="shared" ref="M136:M199" si="11">IF(G136=0,0,1)+IF(H136=0,0,1)+IF(OR(L136=1,L136=2,L136=3),1,0)</f>
        <v>0</v>
      </c>
      <c r="Z136" s="176">
        <f t="shared" si="8"/>
        <v>3</v>
      </c>
    </row>
    <row r="137" spans="1:26" ht="22.5" customHeight="1" x14ac:dyDescent="0.35">
      <c r="A137" s="170">
        <f>'3. Personalisation'!C142</f>
        <v>0</v>
      </c>
      <c r="B137" s="171">
        <f>'3. Personalisation'!E142</f>
        <v>0</v>
      </c>
      <c r="C137" s="172">
        <f>'3. Personalisation'!F142</f>
        <v>0</v>
      </c>
      <c r="D137" s="173">
        <f>'3. Personalisation'!H142</f>
        <v>0</v>
      </c>
      <c r="E137" s="174">
        <f>'3. Personalisation'!J142</f>
        <v>0</v>
      </c>
      <c r="F137" s="215">
        <f>'3. Personalisation'!P142</f>
        <v>0</v>
      </c>
      <c r="G137" s="175">
        <f>'3. Personalisation'!L142</f>
        <v>0</v>
      </c>
      <c r="H137" s="175">
        <f>'3. Personalisation'!N142</f>
        <v>0</v>
      </c>
      <c r="I137" s="176"/>
      <c r="K137" s="176">
        <f t="shared" si="9"/>
        <v>0</v>
      </c>
      <c r="L137" s="157">
        <f t="shared" si="10"/>
        <v>0</v>
      </c>
      <c r="M137" s="157">
        <f t="shared" si="11"/>
        <v>0</v>
      </c>
      <c r="Z137" s="176">
        <f t="shared" si="8"/>
        <v>3</v>
      </c>
    </row>
    <row r="138" spans="1:26" ht="22.5" customHeight="1" x14ac:dyDescent="0.35">
      <c r="A138" s="170">
        <f>'3. Personalisation'!C143</f>
        <v>0</v>
      </c>
      <c r="B138" s="171">
        <f>'3. Personalisation'!E143</f>
        <v>0</v>
      </c>
      <c r="C138" s="172">
        <f>'3. Personalisation'!F143</f>
        <v>0</v>
      </c>
      <c r="D138" s="173">
        <f>'3. Personalisation'!H143</f>
        <v>0</v>
      </c>
      <c r="E138" s="174">
        <f>'3. Personalisation'!J143</f>
        <v>0</v>
      </c>
      <c r="F138" s="215">
        <f>'3. Personalisation'!P143</f>
        <v>0</v>
      </c>
      <c r="G138" s="175">
        <f>'3. Personalisation'!L143</f>
        <v>0</v>
      </c>
      <c r="H138" s="175">
        <f>'3. Personalisation'!N143</f>
        <v>0</v>
      </c>
      <c r="I138" s="176"/>
      <c r="K138" s="176">
        <f t="shared" si="9"/>
        <v>0</v>
      </c>
      <c r="L138" s="157">
        <f t="shared" si="10"/>
        <v>0</v>
      </c>
      <c r="M138" s="157">
        <f t="shared" si="11"/>
        <v>0</v>
      </c>
      <c r="Z138" s="176">
        <f t="shared" si="8"/>
        <v>3</v>
      </c>
    </row>
    <row r="139" spans="1:26" ht="22.5" customHeight="1" x14ac:dyDescent="0.35">
      <c r="A139" s="170">
        <f>'3. Personalisation'!C144</f>
        <v>0</v>
      </c>
      <c r="B139" s="171">
        <f>'3. Personalisation'!E144</f>
        <v>0</v>
      </c>
      <c r="C139" s="172">
        <f>'3. Personalisation'!F144</f>
        <v>0</v>
      </c>
      <c r="D139" s="173">
        <f>'3. Personalisation'!H144</f>
        <v>0</v>
      </c>
      <c r="E139" s="174">
        <f>'3. Personalisation'!J144</f>
        <v>0</v>
      </c>
      <c r="F139" s="215">
        <f>'3. Personalisation'!P144</f>
        <v>0</v>
      </c>
      <c r="G139" s="175">
        <f>'3. Personalisation'!L144</f>
        <v>0</v>
      </c>
      <c r="H139" s="175">
        <f>'3. Personalisation'!N144</f>
        <v>0</v>
      </c>
      <c r="I139" s="176"/>
      <c r="K139" s="176">
        <f t="shared" si="9"/>
        <v>0</v>
      </c>
      <c r="L139" s="157">
        <f t="shared" si="10"/>
        <v>0</v>
      </c>
      <c r="M139" s="157">
        <f t="shared" si="11"/>
        <v>0</v>
      </c>
      <c r="Z139" s="176">
        <f t="shared" si="8"/>
        <v>3</v>
      </c>
    </row>
    <row r="140" spans="1:26" ht="22.5" customHeight="1" x14ac:dyDescent="0.35">
      <c r="A140" s="170">
        <f>'3. Personalisation'!C145</f>
        <v>0</v>
      </c>
      <c r="B140" s="171">
        <f>'3. Personalisation'!E145</f>
        <v>0</v>
      </c>
      <c r="C140" s="172">
        <f>'3. Personalisation'!F145</f>
        <v>0</v>
      </c>
      <c r="D140" s="173">
        <f>'3. Personalisation'!H145</f>
        <v>0</v>
      </c>
      <c r="E140" s="174">
        <f>'3. Personalisation'!J145</f>
        <v>0</v>
      </c>
      <c r="F140" s="215">
        <f>'3. Personalisation'!P145</f>
        <v>0</v>
      </c>
      <c r="G140" s="175">
        <f>'3. Personalisation'!L145</f>
        <v>0</v>
      </c>
      <c r="H140" s="175">
        <f>'3. Personalisation'!N145</f>
        <v>0</v>
      </c>
      <c r="I140" s="176"/>
      <c r="K140" s="176">
        <f t="shared" si="9"/>
        <v>0</v>
      </c>
      <c r="L140" s="157">
        <f t="shared" si="10"/>
        <v>0</v>
      </c>
      <c r="M140" s="157">
        <f t="shared" si="11"/>
        <v>0</v>
      </c>
      <c r="Z140" s="176">
        <f t="shared" si="8"/>
        <v>3</v>
      </c>
    </row>
    <row r="141" spans="1:26" ht="22.5" customHeight="1" x14ac:dyDescent="0.35">
      <c r="A141" s="170">
        <f>'3. Personalisation'!C146</f>
        <v>0</v>
      </c>
      <c r="B141" s="171">
        <f>'3. Personalisation'!E146</f>
        <v>0</v>
      </c>
      <c r="C141" s="172">
        <f>'3. Personalisation'!F146</f>
        <v>0</v>
      </c>
      <c r="D141" s="173">
        <f>'3. Personalisation'!H146</f>
        <v>0</v>
      </c>
      <c r="E141" s="174">
        <f>'3. Personalisation'!J146</f>
        <v>0</v>
      </c>
      <c r="F141" s="215">
        <f>'3. Personalisation'!P146</f>
        <v>0</v>
      </c>
      <c r="G141" s="175">
        <f>'3. Personalisation'!L146</f>
        <v>0</v>
      </c>
      <c r="H141" s="175">
        <f>'3. Personalisation'!N146</f>
        <v>0</v>
      </c>
      <c r="I141" s="176"/>
      <c r="K141" s="176">
        <f t="shared" si="9"/>
        <v>0</v>
      </c>
      <c r="L141" s="157">
        <f t="shared" si="10"/>
        <v>0</v>
      </c>
      <c r="M141" s="157">
        <f t="shared" si="11"/>
        <v>0</v>
      </c>
      <c r="Z141" s="176">
        <f t="shared" si="8"/>
        <v>3</v>
      </c>
    </row>
    <row r="142" spans="1:26" ht="22.5" customHeight="1" x14ac:dyDescent="0.35">
      <c r="A142" s="170">
        <f>'3. Personalisation'!C147</f>
        <v>0</v>
      </c>
      <c r="B142" s="171">
        <f>'3. Personalisation'!E147</f>
        <v>0</v>
      </c>
      <c r="C142" s="172">
        <f>'3. Personalisation'!F147</f>
        <v>0</v>
      </c>
      <c r="D142" s="173">
        <f>'3. Personalisation'!H147</f>
        <v>0</v>
      </c>
      <c r="E142" s="174">
        <f>'3. Personalisation'!J147</f>
        <v>0</v>
      </c>
      <c r="F142" s="215">
        <f>'3. Personalisation'!P147</f>
        <v>0</v>
      </c>
      <c r="G142" s="175">
        <f>'3. Personalisation'!L147</f>
        <v>0</v>
      </c>
      <c r="H142" s="175">
        <f>'3. Personalisation'!N147</f>
        <v>0</v>
      </c>
      <c r="I142" s="176"/>
      <c r="K142" s="176">
        <f t="shared" si="9"/>
        <v>0</v>
      </c>
      <c r="L142" s="157">
        <f t="shared" si="10"/>
        <v>0</v>
      </c>
      <c r="M142" s="157">
        <f t="shared" si="11"/>
        <v>0</v>
      </c>
      <c r="Z142" s="176">
        <f t="shared" si="8"/>
        <v>3</v>
      </c>
    </row>
    <row r="143" spans="1:26" ht="22.5" customHeight="1" x14ac:dyDescent="0.35">
      <c r="A143" s="170">
        <f>'3. Personalisation'!C148</f>
        <v>0</v>
      </c>
      <c r="B143" s="171">
        <f>'3. Personalisation'!E148</f>
        <v>0</v>
      </c>
      <c r="C143" s="172">
        <f>'3. Personalisation'!F148</f>
        <v>0</v>
      </c>
      <c r="D143" s="173">
        <f>'3. Personalisation'!H148</f>
        <v>0</v>
      </c>
      <c r="E143" s="174">
        <f>'3. Personalisation'!J148</f>
        <v>0</v>
      </c>
      <c r="F143" s="215">
        <f>'3. Personalisation'!P148</f>
        <v>0</v>
      </c>
      <c r="G143" s="175">
        <f>'3. Personalisation'!L148</f>
        <v>0</v>
      </c>
      <c r="H143" s="175">
        <f>'3. Personalisation'!N148</f>
        <v>0</v>
      </c>
      <c r="I143" s="176"/>
      <c r="K143" s="176">
        <f t="shared" si="9"/>
        <v>0</v>
      </c>
      <c r="L143" s="157">
        <f t="shared" si="10"/>
        <v>0</v>
      </c>
      <c r="M143" s="157">
        <f t="shared" si="11"/>
        <v>0</v>
      </c>
      <c r="Z143" s="176">
        <f t="shared" si="8"/>
        <v>3</v>
      </c>
    </row>
    <row r="144" spans="1:26" ht="22.5" customHeight="1" x14ac:dyDescent="0.35">
      <c r="A144" s="170">
        <f>'3. Personalisation'!C149</f>
        <v>0</v>
      </c>
      <c r="B144" s="171">
        <f>'3. Personalisation'!E149</f>
        <v>0</v>
      </c>
      <c r="C144" s="172">
        <f>'3. Personalisation'!F149</f>
        <v>0</v>
      </c>
      <c r="D144" s="173">
        <f>'3. Personalisation'!H149</f>
        <v>0</v>
      </c>
      <c r="E144" s="174">
        <f>'3. Personalisation'!J149</f>
        <v>0</v>
      </c>
      <c r="F144" s="215">
        <f>'3. Personalisation'!P149</f>
        <v>0</v>
      </c>
      <c r="G144" s="175">
        <f>'3. Personalisation'!L149</f>
        <v>0</v>
      </c>
      <c r="H144" s="175">
        <f>'3. Personalisation'!N149</f>
        <v>0</v>
      </c>
      <c r="I144" s="176"/>
      <c r="K144" s="176">
        <f t="shared" si="9"/>
        <v>0</v>
      </c>
      <c r="L144" s="157">
        <f t="shared" si="10"/>
        <v>0</v>
      </c>
      <c r="M144" s="157">
        <f t="shared" si="11"/>
        <v>0</v>
      </c>
      <c r="Z144" s="176">
        <f t="shared" si="8"/>
        <v>3</v>
      </c>
    </row>
    <row r="145" spans="1:26" ht="22.5" customHeight="1" x14ac:dyDescent="0.35">
      <c r="A145" s="170">
        <f>'3. Personalisation'!C150</f>
        <v>0</v>
      </c>
      <c r="B145" s="171">
        <f>'3. Personalisation'!E150</f>
        <v>0</v>
      </c>
      <c r="C145" s="172">
        <f>'3. Personalisation'!F150</f>
        <v>0</v>
      </c>
      <c r="D145" s="173">
        <f>'3. Personalisation'!H150</f>
        <v>0</v>
      </c>
      <c r="E145" s="174">
        <f>'3. Personalisation'!J150</f>
        <v>0</v>
      </c>
      <c r="F145" s="215">
        <f>'3. Personalisation'!P150</f>
        <v>0</v>
      </c>
      <c r="G145" s="175">
        <f>'3. Personalisation'!L150</f>
        <v>0</v>
      </c>
      <c r="H145" s="175">
        <f>'3. Personalisation'!N150</f>
        <v>0</v>
      </c>
      <c r="I145" s="176"/>
      <c r="K145" s="176">
        <f t="shared" si="9"/>
        <v>0</v>
      </c>
      <c r="L145" s="157">
        <f t="shared" si="10"/>
        <v>0</v>
      </c>
      <c r="M145" s="157">
        <f t="shared" si="11"/>
        <v>0</v>
      </c>
      <c r="Z145" s="176">
        <f t="shared" si="8"/>
        <v>3</v>
      </c>
    </row>
    <row r="146" spans="1:26" ht="22.5" customHeight="1" x14ac:dyDescent="0.35">
      <c r="A146" s="170">
        <f>'3. Personalisation'!C151</f>
        <v>0</v>
      </c>
      <c r="B146" s="171">
        <f>'3. Personalisation'!E151</f>
        <v>0</v>
      </c>
      <c r="C146" s="172">
        <f>'3. Personalisation'!F151</f>
        <v>0</v>
      </c>
      <c r="D146" s="173">
        <f>'3. Personalisation'!H151</f>
        <v>0</v>
      </c>
      <c r="E146" s="174">
        <f>'3. Personalisation'!J151</f>
        <v>0</v>
      </c>
      <c r="F146" s="215">
        <f>'3. Personalisation'!P151</f>
        <v>0</v>
      </c>
      <c r="G146" s="175">
        <f>'3. Personalisation'!L151</f>
        <v>0</v>
      </c>
      <c r="H146" s="175">
        <f>'3. Personalisation'!N151</f>
        <v>0</v>
      </c>
      <c r="I146" s="176"/>
      <c r="K146" s="176">
        <f t="shared" si="9"/>
        <v>0</v>
      </c>
      <c r="L146" s="157">
        <f t="shared" si="10"/>
        <v>0</v>
      </c>
      <c r="M146" s="157">
        <f t="shared" si="11"/>
        <v>0</v>
      </c>
      <c r="Z146" s="176">
        <f t="shared" si="8"/>
        <v>3</v>
      </c>
    </row>
    <row r="147" spans="1:26" ht="22.5" customHeight="1" x14ac:dyDescent="0.35">
      <c r="A147" s="170">
        <f>'3. Personalisation'!C152</f>
        <v>0</v>
      </c>
      <c r="B147" s="171">
        <f>'3. Personalisation'!E152</f>
        <v>0</v>
      </c>
      <c r="C147" s="172">
        <f>'3. Personalisation'!F152</f>
        <v>0</v>
      </c>
      <c r="D147" s="173">
        <f>'3. Personalisation'!H152</f>
        <v>0</v>
      </c>
      <c r="E147" s="174">
        <f>'3. Personalisation'!J152</f>
        <v>0</v>
      </c>
      <c r="F147" s="215">
        <f>'3. Personalisation'!P152</f>
        <v>0</v>
      </c>
      <c r="G147" s="175">
        <f>'3. Personalisation'!L152</f>
        <v>0</v>
      </c>
      <c r="H147" s="175">
        <f>'3. Personalisation'!N152</f>
        <v>0</v>
      </c>
      <c r="I147" s="176"/>
      <c r="K147" s="176">
        <f t="shared" si="9"/>
        <v>0</v>
      </c>
      <c r="L147" s="157">
        <f t="shared" si="10"/>
        <v>0</v>
      </c>
      <c r="M147" s="157">
        <f t="shared" si="11"/>
        <v>0</v>
      </c>
      <c r="Z147" s="176">
        <f t="shared" si="8"/>
        <v>3</v>
      </c>
    </row>
    <row r="148" spans="1:26" ht="22.5" customHeight="1" x14ac:dyDescent="0.35">
      <c r="A148" s="170">
        <f>'3. Personalisation'!C153</f>
        <v>0</v>
      </c>
      <c r="B148" s="171">
        <f>'3. Personalisation'!E153</f>
        <v>0</v>
      </c>
      <c r="C148" s="172">
        <f>'3. Personalisation'!F153</f>
        <v>0</v>
      </c>
      <c r="D148" s="173">
        <f>'3. Personalisation'!H153</f>
        <v>0</v>
      </c>
      <c r="E148" s="174">
        <f>'3. Personalisation'!J153</f>
        <v>0</v>
      </c>
      <c r="F148" s="215">
        <f>'3. Personalisation'!P153</f>
        <v>0</v>
      </c>
      <c r="G148" s="175">
        <f>'3. Personalisation'!L153</f>
        <v>0</v>
      </c>
      <c r="H148" s="175">
        <f>'3. Personalisation'!N153</f>
        <v>0</v>
      </c>
      <c r="I148" s="176"/>
      <c r="K148" s="176">
        <f t="shared" si="9"/>
        <v>0</v>
      </c>
      <c r="L148" s="157">
        <f t="shared" si="10"/>
        <v>0</v>
      </c>
      <c r="M148" s="157">
        <f t="shared" si="11"/>
        <v>0</v>
      </c>
      <c r="Z148" s="176">
        <f t="shared" si="8"/>
        <v>3</v>
      </c>
    </row>
    <row r="149" spans="1:26" ht="22.5" customHeight="1" x14ac:dyDescent="0.35">
      <c r="A149" s="170">
        <f>'3. Personalisation'!C154</f>
        <v>0</v>
      </c>
      <c r="B149" s="171">
        <f>'3. Personalisation'!E154</f>
        <v>0</v>
      </c>
      <c r="C149" s="172">
        <f>'3. Personalisation'!F154</f>
        <v>0</v>
      </c>
      <c r="D149" s="173">
        <f>'3. Personalisation'!H154</f>
        <v>0</v>
      </c>
      <c r="E149" s="174">
        <f>'3. Personalisation'!J154</f>
        <v>0</v>
      </c>
      <c r="F149" s="215">
        <f>'3. Personalisation'!P154</f>
        <v>0</v>
      </c>
      <c r="G149" s="175">
        <f>'3. Personalisation'!L154</f>
        <v>0</v>
      </c>
      <c r="H149" s="175">
        <f>'3. Personalisation'!N154</f>
        <v>0</v>
      </c>
      <c r="I149" s="176"/>
      <c r="K149" s="176">
        <f t="shared" si="9"/>
        <v>0</v>
      </c>
      <c r="L149" s="157">
        <f t="shared" si="10"/>
        <v>0</v>
      </c>
      <c r="M149" s="157">
        <f t="shared" si="11"/>
        <v>0</v>
      </c>
      <c r="Z149" s="176">
        <f t="shared" si="8"/>
        <v>3</v>
      </c>
    </row>
    <row r="150" spans="1:26" ht="22.5" customHeight="1" x14ac:dyDescent="0.35">
      <c r="A150" s="170">
        <f>'3. Personalisation'!C155</f>
        <v>0</v>
      </c>
      <c r="B150" s="171">
        <f>'3. Personalisation'!E155</f>
        <v>0</v>
      </c>
      <c r="C150" s="172">
        <f>'3. Personalisation'!F155</f>
        <v>0</v>
      </c>
      <c r="D150" s="173">
        <f>'3. Personalisation'!H155</f>
        <v>0</v>
      </c>
      <c r="E150" s="174">
        <f>'3. Personalisation'!J155</f>
        <v>0</v>
      </c>
      <c r="F150" s="215">
        <f>'3. Personalisation'!P155</f>
        <v>0</v>
      </c>
      <c r="G150" s="175">
        <f>'3. Personalisation'!L155</f>
        <v>0</v>
      </c>
      <c r="H150" s="175">
        <f>'3. Personalisation'!N155</f>
        <v>0</v>
      </c>
      <c r="I150" s="176"/>
      <c r="K150" s="176">
        <f t="shared" si="9"/>
        <v>0</v>
      </c>
      <c r="L150" s="157">
        <f t="shared" si="10"/>
        <v>0</v>
      </c>
      <c r="M150" s="157">
        <f t="shared" si="11"/>
        <v>0</v>
      </c>
      <c r="Z150" s="176">
        <f t="shared" si="8"/>
        <v>3</v>
      </c>
    </row>
    <row r="151" spans="1:26" ht="22.5" customHeight="1" x14ac:dyDescent="0.35">
      <c r="A151" s="170">
        <f>'3. Personalisation'!C156</f>
        <v>0</v>
      </c>
      <c r="B151" s="171">
        <f>'3. Personalisation'!E156</f>
        <v>0</v>
      </c>
      <c r="C151" s="172">
        <f>'3. Personalisation'!F156</f>
        <v>0</v>
      </c>
      <c r="D151" s="173">
        <f>'3. Personalisation'!H156</f>
        <v>0</v>
      </c>
      <c r="E151" s="174">
        <f>'3. Personalisation'!J156</f>
        <v>0</v>
      </c>
      <c r="F151" s="215">
        <f>'3. Personalisation'!P156</f>
        <v>0</v>
      </c>
      <c r="G151" s="175">
        <f>'3. Personalisation'!L156</f>
        <v>0</v>
      </c>
      <c r="H151" s="175">
        <f>'3. Personalisation'!N156</f>
        <v>0</v>
      </c>
      <c r="I151" s="176"/>
      <c r="K151" s="176">
        <f t="shared" si="9"/>
        <v>0</v>
      </c>
      <c r="L151" s="157">
        <f t="shared" si="10"/>
        <v>0</v>
      </c>
      <c r="M151" s="157">
        <f t="shared" si="11"/>
        <v>0</v>
      </c>
      <c r="Z151" s="176">
        <f t="shared" si="8"/>
        <v>3</v>
      </c>
    </row>
    <row r="152" spans="1:26" ht="22.5" customHeight="1" x14ac:dyDescent="0.35">
      <c r="A152" s="170">
        <f>'3. Personalisation'!C157</f>
        <v>0</v>
      </c>
      <c r="B152" s="171">
        <f>'3. Personalisation'!E157</f>
        <v>0</v>
      </c>
      <c r="C152" s="172">
        <f>'3. Personalisation'!F157</f>
        <v>0</v>
      </c>
      <c r="D152" s="173">
        <f>'3. Personalisation'!H157</f>
        <v>0</v>
      </c>
      <c r="E152" s="174">
        <f>'3. Personalisation'!J157</f>
        <v>0</v>
      </c>
      <c r="F152" s="215">
        <f>'3. Personalisation'!P157</f>
        <v>0</v>
      </c>
      <c r="G152" s="175">
        <f>'3. Personalisation'!L157</f>
        <v>0</v>
      </c>
      <c r="H152" s="175">
        <f>'3. Personalisation'!N157</f>
        <v>0</v>
      </c>
      <c r="I152" s="176"/>
      <c r="K152" s="176">
        <f t="shared" si="9"/>
        <v>0</v>
      </c>
      <c r="L152" s="157">
        <f t="shared" si="10"/>
        <v>0</v>
      </c>
      <c r="M152" s="157">
        <f t="shared" si="11"/>
        <v>0</v>
      </c>
      <c r="Z152" s="176">
        <f t="shared" si="8"/>
        <v>3</v>
      </c>
    </row>
    <row r="153" spans="1:26" ht="22.5" customHeight="1" x14ac:dyDescent="0.35">
      <c r="A153" s="170">
        <f>'3. Personalisation'!C158</f>
        <v>0</v>
      </c>
      <c r="B153" s="171">
        <f>'3. Personalisation'!E158</f>
        <v>0</v>
      </c>
      <c r="C153" s="172">
        <f>'3. Personalisation'!F158</f>
        <v>0</v>
      </c>
      <c r="D153" s="173">
        <f>'3. Personalisation'!H158</f>
        <v>0</v>
      </c>
      <c r="E153" s="174">
        <f>'3. Personalisation'!J158</f>
        <v>0</v>
      </c>
      <c r="F153" s="215">
        <f>'3. Personalisation'!P158</f>
        <v>0</v>
      </c>
      <c r="G153" s="175">
        <f>'3. Personalisation'!L158</f>
        <v>0</v>
      </c>
      <c r="H153" s="175">
        <f>'3. Personalisation'!N158</f>
        <v>0</v>
      </c>
      <c r="I153" s="176"/>
      <c r="K153" s="176">
        <f t="shared" si="9"/>
        <v>0</v>
      </c>
      <c r="L153" s="157">
        <f t="shared" si="10"/>
        <v>0</v>
      </c>
      <c r="M153" s="157">
        <f t="shared" si="11"/>
        <v>0</v>
      </c>
      <c r="Z153" s="176">
        <f t="shared" si="8"/>
        <v>3</v>
      </c>
    </row>
    <row r="154" spans="1:26" ht="22.5" customHeight="1" x14ac:dyDescent="0.35">
      <c r="A154" s="170">
        <f>'3. Personalisation'!C159</f>
        <v>0</v>
      </c>
      <c r="B154" s="171">
        <f>'3. Personalisation'!E159</f>
        <v>0</v>
      </c>
      <c r="C154" s="172">
        <f>'3. Personalisation'!F159</f>
        <v>0</v>
      </c>
      <c r="D154" s="173">
        <f>'3. Personalisation'!H159</f>
        <v>0</v>
      </c>
      <c r="E154" s="174">
        <f>'3. Personalisation'!J159</f>
        <v>0</v>
      </c>
      <c r="F154" s="215">
        <f>'3. Personalisation'!P159</f>
        <v>0</v>
      </c>
      <c r="G154" s="175">
        <f>'3. Personalisation'!L159</f>
        <v>0</v>
      </c>
      <c r="H154" s="175">
        <f>'3. Personalisation'!N159</f>
        <v>0</v>
      </c>
      <c r="I154" s="176"/>
      <c r="K154" s="176">
        <f t="shared" si="9"/>
        <v>0</v>
      </c>
      <c r="L154" s="157">
        <f t="shared" si="10"/>
        <v>0</v>
      </c>
      <c r="M154" s="157">
        <f t="shared" si="11"/>
        <v>0</v>
      </c>
      <c r="Z154" s="176">
        <f t="shared" si="8"/>
        <v>3</v>
      </c>
    </row>
    <row r="155" spans="1:26" ht="22.5" customHeight="1" x14ac:dyDescent="0.35">
      <c r="A155" s="170">
        <f>'3. Personalisation'!C160</f>
        <v>0</v>
      </c>
      <c r="B155" s="171">
        <f>'3. Personalisation'!E160</f>
        <v>0</v>
      </c>
      <c r="C155" s="172">
        <f>'3. Personalisation'!F160</f>
        <v>0</v>
      </c>
      <c r="D155" s="173">
        <f>'3. Personalisation'!H160</f>
        <v>0</v>
      </c>
      <c r="E155" s="174">
        <f>'3. Personalisation'!J160</f>
        <v>0</v>
      </c>
      <c r="F155" s="215">
        <f>'3. Personalisation'!P160</f>
        <v>0</v>
      </c>
      <c r="G155" s="175">
        <f>'3. Personalisation'!L160</f>
        <v>0</v>
      </c>
      <c r="H155" s="175">
        <f>'3. Personalisation'!N160</f>
        <v>0</v>
      </c>
      <c r="I155" s="176"/>
      <c r="K155" s="176">
        <f t="shared" si="9"/>
        <v>0</v>
      </c>
      <c r="L155" s="157">
        <f t="shared" si="10"/>
        <v>0</v>
      </c>
      <c r="M155" s="157">
        <f t="shared" si="11"/>
        <v>0</v>
      </c>
      <c r="Z155" s="176">
        <f t="shared" si="8"/>
        <v>3</v>
      </c>
    </row>
    <row r="156" spans="1:26" ht="22.5" customHeight="1" x14ac:dyDescent="0.35">
      <c r="A156" s="170">
        <f>'3. Personalisation'!C161</f>
        <v>0</v>
      </c>
      <c r="B156" s="171">
        <f>'3. Personalisation'!E161</f>
        <v>0</v>
      </c>
      <c r="C156" s="172">
        <f>'3. Personalisation'!F161</f>
        <v>0</v>
      </c>
      <c r="D156" s="173">
        <f>'3. Personalisation'!H161</f>
        <v>0</v>
      </c>
      <c r="E156" s="174">
        <f>'3. Personalisation'!J161</f>
        <v>0</v>
      </c>
      <c r="F156" s="215">
        <f>'3. Personalisation'!P161</f>
        <v>0</v>
      </c>
      <c r="G156" s="175">
        <f>'3. Personalisation'!L161</f>
        <v>0</v>
      </c>
      <c r="H156" s="175">
        <f>'3. Personalisation'!N161</f>
        <v>0</v>
      </c>
      <c r="I156" s="176"/>
      <c r="K156" s="176">
        <f t="shared" si="9"/>
        <v>0</v>
      </c>
      <c r="L156" s="157">
        <f t="shared" si="10"/>
        <v>0</v>
      </c>
      <c r="M156" s="157">
        <f t="shared" si="11"/>
        <v>0</v>
      </c>
      <c r="Z156" s="176">
        <f t="shared" si="8"/>
        <v>3</v>
      </c>
    </row>
    <row r="157" spans="1:26" ht="22.5" customHeight="1" x14ac:dyDescent="0.35">
      <c r="A157" s="170">
        <f>'3. Personalisation'!C162</f>
        <v>0</v>
      </c>
      <c r="B157" s="171">
        <f>'3. Personalisation'!E162</f>
        <v>0</v>
      </c>
      <c r="C157" s="172">
        <f>'3. Personalisation'!F162</f>
        <v>0</v>
      </c>
      <c r="D157" s="173">
        <f>'3. Personalisation'!H162</f>
        <v>0</v>
      </c>
      <c r="E157" s="174">
        <f>'3. Personalisation'!J162</f>
        <v>0</v>
      </c>
      <c r="F157" s="215">
        <f>'3. Personalisation'!P162</f>
        <v>0</v>
      </c>
      <c r="G157" s="175">
        <f>'3. Personalisation'!L162</f>
        <v>0</v>
      </c>
      <c r="H157" s="175">
        <f>'3. Personalisation'!N162</f>
        <v>0</v>
      </c>
      <c r="I157" s="176"/>
      <c r="K157" s="176">
        <f t="shared" si="9"/>
        <v>0</v>
      </c>
      <c r="L157" s="157">
        <f t="shared" si="10"/>
        <v>0</v>
      </c>
      <c r="M157" s="157">
        <f t="shared" si="11"/>
        <v>0</v>
      </c>
      <c r="Z157" s="176">
        <f t="shared" si="8"/>
        <v>3</v>
      </c>
    </row>
    <row r="158" spans="1:26" ht="22.5" customHeight="1" x14ac:dyDescent="0.35">
      <c r="A158" s="170">
        <f>'3. Personalisation'!C163</f>
        <v>0</v>
      </c>
      <c r="B158" s="171">
        <f>'3. Personalisation'!E163</f>
        <v>0</v>
      </c>
      <c r="C158" s="172">
        <f>'3. Personalisation'!F163</f>
        <v>0</v>
      </c>
      <c r="D158" s="173">
        <f>'3. Personalisation'!H163</f>
        <v>0</v>
      </c>
      <c r="E158" s="174">
        <f>'3. Personalisation'!J163</f>
        <v>0</v>
      </c>
      <c r="F158" s="215">
        <f>'3. Personalisation'!P163</f>
        <v>0</v>
      </c>
      <c r="G158" s="175">
        <f>'3. Personalisation'!L163</f>
        <v>0</v>
      </c>
      <c r="H158" s="175">
        <f>'3. Personalisation'!N163</f>
        <v>0</v>
      </c>
      <c r="I158" s="176"/>
      <c r="K158" s="176">
        <f t="shared" si="9"/>
        <v>0</v>
      </c>
      <c r="L158" s="157">
        <f t="shared" si="10"/>
        <v>0</v>
      </c>
      <c r="M158" s="157">
        <f t="shared" si="11"/>
        <v>0</v>
      </c>
      <c r="Z158" s="176">
        <f t="shared" si="8"/>
        <v>3</v>
      </c>
    </row>
    <row r="159" spans="1:26" ht="22.5" customHeight="1" x14ac:dyDescent="0.35">
      <c r="A159" s="170">
        <f>'3. Personalisation'!C164</f>
        <v>0</v>
      </c>
      <c r="B159" s="171">
        <f>'3. Personalisation'!E164</f>
        <v>0</v>
      </c>
      <c r="C159" s="172">
        <f>'3. Personalisation'!F164</f>
        <v>0</v>
      </c>
      <c r="D159" s="173">
        <f>'3. Personalisation'!H164</f>
        <v>0</v>
      </c>
      <c r="E159" s="174">
        <f>'3. Personalisation'!J164</f>
        <v>0</v>
      </c>
      <c r="F159" s="215">
        <f>'3. Personalisation'!P164</f>
        <v>0</v>
      </c>
      <c r="G159" s="175">
        <f>'3. Personalisation'!L164</f>
        <v>0</v>
      </c>
      <c r="H159" s="175">
        <f>'3. Personalisation'!N164</f>
        <v>0</v>
      </c>
      <c r="I159" s="176"/>
      <c r="K159" s="176">
        <f t="shared" si="9"/>
        <v>0</v>
      </c>
      <c r="L159" s="157">
        <f t="shared" si="10"/>
        <v>0</v>
      </c>
      <c r="M159" s="157">
        <f t="shared" si="11"/>
        <v>0</v>
      </c>
      <c r="Z159" s="176">
        <f t="shared" si="8"/>
        <v>3</v>
      </c>
    </row>
    <row r="160" spans="1:26" ht="22.5" customHeight="1" x14ac:dyDescent="0.35">
      <c r="A160" s="170">
        <f>'3. Personalisation'!C165</f>
        <v>0</v>
      </c>
      <c r="B160" s="171">
        <f>'3. Personalisation'!E165</f>
        <v>0</v>
      </c>
      <c r="C160" s="172">
        <f>'3. Personalisation'!F165</f>
        <v>0</v>
      </c>
      <c r="D160" s="173">
        <f>'3. Personalisation'!H165</f>
        <v>0</v>
      </c>
      <c r="E160" s="174">
        <f>'3. Personalisation'!J165</f>
        <v>0</v>
      </c>
      <c r="F160" s="215">
        <f>'3. Personalisation'!P165</f>
        <v>0</v>
      </c>
      <c r="G160" s="175">
        <f>'3. Personalisation'!L165</f>
        <v>0</v>
      </c>
      <c r="H160" s="175">
        <f>'3. Personalisation'!N165</f>
        <v>0</v>
      </c>
      <c r="I160" s="176"/>
      <c r="K160" s="176">
        <f t="shared" si="9"/>
        <v>0</v>
      </c>
      <c r="L160" s="157">
        <f t="shared" si="10"/>
        <v>0</v>
      </c>
      <c r="M160" s="157">
        <f t="shared" si="11"/>
        <v>0</v>
      </c>
      <c r="Z160" s="176">
        <f t="shared" si="8"/>
        <v>3</v>
      </c>
    </row>
    <row r="161" spans="1:26" ht="22.5" customHeight="1" x14ac:dyDescent="0.35">
      <c r="A161" s="170">
        <f>'3. Personalisation'!C166</f>
        <v>0</v>
      </c>
      <c r="B161" s="171">
        <f>'3. Personalisation'!E166</f>
        <v>0</v>
      </c>
      <c r="C161" s="172">
        <f>'3. Personalisation'!F166</f>
        <v>0</v>
      </c>
      <c r="D161" s="173">
        <f>'3. Personalisation'!H166</f>
        <v>0</v>
      </c>
      <c r="E161" s="174">
        <f>'3. Personalisation'!J166</f>
        <v>0</v>
      </c>
      <c r="F161" s="215">
        <f>'3. Personalisation'!P166</f>
        <v>0</v>
      </c>
      <c r="G161" s="175">
        <f>'3. Personalisation'!L166</f>
        <v>0</v>
      </c>
      <c r="H161" s="175">
        <f>'3. Personalisation'!N166</f>
        <v>0</v>
      </c>
      <c r="I161" s="176"/>
      <c r="K161" s="176">
        <f t="shared" si="9"/>
        <v>0</v>
      </c>
      <c r="L161" s="157">
        <f t="shared" si="10"/>
        <v>0</v>
      </c>
      <c r="M161" s="157">
        <f t="shared" si="11"/>
        <v>0</v>
      </c>
      <c r="Z161" s="176">
        <f t="shared" si="8"/>
        <v>3</v>
      </c>
    </row>
    <row r="162" spans="1:26" ht="22.5" customHeight="1" x14ac:dyDescent="0.35">
      <c r="A162" s="170">
        <f>'3. Personalisation'!C167</f>
        <v>0</v>
      </c>
      <c r="B162" s="171">
        <f>'3. Personalisation'!E167</f>
        <v>0</v>
      </c>
      <c r="C162" s="172">
        <f>'3. Personalisation'!F167</f>
        <v>0</v>
      </c>
      <c r="D162" s="173">
        <f>'3. Personalisation'!H167</f>
        <v>0</v>
      </c>
      <c r="E162" s="174">
        <f>'3. Personalisation'!J167</f>
        <v>0</v>
      </c>
      <c r="F162" s="215">
        <f>'3. Personalisation'!P167</f>
        <v>0</v>
      </c>
      <c r="G162" s="175">
        <f>'3. Personalisation'!L167</f>
        <v>0</v>
      </c>
      <c r="H162" s="175">
        <f>'3. Personalisation'!N167</f>
        <v>0</v>
      </c>
      <c r="I162" s="176"/>
      <c r="K162" s="176">
        <f t="shared" si="9"/>
        <v>0</v>
      </c>
      <c r="L162" s="157">
        <f t="shared" si="10"/>
        <v>0</v>
      </c>
      <c r="M162" s="157">
        <f t="shared" si="11"/>
        <v>0</v>
      </c>
      <c r="Z162" s="176">
        <f t="shared" si="8"/>
        <v>3</v>
      </c>
    </row>
    <row r="163" spans="1:26" ht="22.5" customHeight="1" x14ac:dyDescent="0.35">
      <c r="A163" s="170">
        <f>'3. Personalisation'!C168</f>
        <v>0</v>
      </c>
      <c r="B163" s="171">
        <f>'3. Personalisation'!E168</f>
        <v>0</v>
      </c>
      <c r="C163" s="172">
        <f>'3. Personalisation'!F168</f>
        <v>0</v>
      </c>
      <c r="D163" s="173">
        <f>'3. Personalisation'!H168</f>
        <v>0</v>
      </c>
      <c r="E163" s="174">
        <f>'3. Personalisation'!J168</f>
        <v>0</v>
      </c>
      <c r="F163" s="215">
        <f>'3. Personalisation'!P168</f>
        <v>0</v>
      </c>
      <c r="G163" s="175">
        <f>'3. Personalisation'!L168</f>
        <v>0</v>
      </c>
      <c r="H163" s="175">
        <f>'3. Personalisation'!N168</f>
        <v>0</v>
      </c>
      <c r="I163" s="176"/>
      <c r="K163" s="176">
        <f t="shared" si="9"/>
        <v>0</v>
      </c>
      <c r="L163" s="157">
        <f t="shared" si="10"/>
        <v>0</v>
      </c>
      <c r="M163" s="157">
        <f t="shared" si="11"/>
        <v>0</v>
      </c>
      <c r="Z163" s="176">
        <f t="shared" si="8"/>
        <v>3</v>
      </c>
    </row>
    <row r="164" spans="1:26" ht="22.5" customHeight="1" x14ac:dyDescent="0.35">
      <c r="A164" s="170">
        <f>'3. Personalisation'!C169</f>
        <v>0</v>
      </c>
      <c r="B164" s="171">
        <f>'3. Personalisation'!E169</f>
        <v>0</v>
      </c>
      <c r="C164" s="172">
        <f>'3. Personalisation'!F169</f>
        <v>0</v>
      </c>
      <c r="D164" s="173">
        <f>'3. Personalisation'!H169</f>
        <v>0</v>
      </c>
      <c r="E164" s="174">
        <f>'3. Personalisation'!J169</f>
        <v>0</v>
      </c>
      <c r="F164" s="215">
        <f>'3. Personalisation'!P169</f>
        <v>0</v>
      </c>
      <c r="G164" s="175">
        <f>'3. Personalisation'!L169</f>
        <v>0</v>
      </c>
      <c r="H164" s="175">
        <f>'3. Personalisation'!N169</f>
        <v>0</v>
      </c>
      <c r="I164" s="176"/>
      <c r="K164" s="176">
        <f t="shared" si="9"/>
        <v>0</v>
      </c>
      <c r="L164" s="157">
        <f t="shared" si="10"/>
        <v>0</v>
      </c>
      <c r="M164" s="157">
        <f t="shared" si="11"/>
        <v>0</v>
      </c>
      <c r="Z164" s="176">
        <f t="shared" si="8"/>
        <v>3</v>
      </c>
    </row>
    <row r="165" spans="1:26" ht="22.5" customHeight="1" x14ac:dyDescent="0.35">
      <c r="A165" s="170">
        <f>'3. Personalisation'!C170</f>
        <v>0</v>
      </c>
      <c r="B165" s="171">
        <f>'3. Personalisation'!E170</f>
        <v>0</v>
      </c>
      <c r="C165" s="172">
        <f>'3. Personalisation'!F170</f>
        <v>0</v>
      </c>
      <c r="D165" s="173">
        <f>'3. Personalisation'!H170</f>
        <v>0</v>
      </c>
      <c r="E165" s="174">
        <f>'3. Personalisation'!J170</f>
        <v>0</v>
      </c>
      <c r="F165" s="215">
        <f>'3. Personalisation'!P170</f>
        <v>0</v>
      </c>
      <c r="G165" s="175">
        <f>'3. Personalisation'!L170</f>
        <v>0</v>
      </c>
      <c r="H165" s="175">
        <f>'3. Personalisation'!N170</f>
        <v>0</v>
      </c>
      <c r="I165" s="176"/>
      <c r="K165" s="176">
        <f t="shared" si="9"/>
        <v>0</v>
      </c>
      <c r="L165" s="157">
        <f t="shared" si="10"/>
        <v>0</v>
      </c>
      <c r="M165" s="157">
        <f t="shared" si="11"/>
        <v>0</v>
      </c>
      <c r="Z165" s="176">
        <f t="shared" si="8"/>
        <v>3</v>
      </c>
    </row>
    <row r="166" spans="1:26" ht="22.5" customHeight="1" x14ac:dyDescent="0.35">
      <c r="A166" s="170">
        <f>'3. Personalisation'!C171</f>
        <v>0</v>
      </c>
      <c r="B166" s="171">
        <f>'3. Personalisation'!E171</f>
        <v>0</v>
      </c>
      <c r="C166" s="172">
        <f>'3. Personalisation'!F171</f>
        <v>0</v>
      </c>
      <c r="D166" s="173">
        <f>'3. Personalisation'!H171</f>
        <v>0</v>
      </c>
      <c r="E166" s="174">
        <f>'3. Personalisation'!J171</f>
        <v>0</v>
      </c>
      <c r="F166" s="215">
        <f>'3. Personalisation'!P171</f>
        <v>0</v>
      </c>
      <c r="G166" s="175">
        <f>'3. Personalisation'!L171</f>
        <v>0</v>
      </c>
      <c r="H166" s="175">
        <f>'3. Personalisation'!N171</f>
        <v>0</v>
      </c>
      <c r="I166" s="176"/>
      <c r="K166" s="176">
        <f t="shared" si="9"/>
        <v>0</v>
      </c>
      <c r="L166" s="157">
        <f t="shared" si="10"/>
        <v>0</v>
      </c>
      <c r="M166" s="157">
        <f t="shared" si="11"/>
        <v>0</v>
      </c>
      <c r="Z166" s="176">
        <f t="shared" si="8"/>
        <v>3</v>
      </c>
    </row>
    <row r="167" spans="1:26" ht="22.5" customHeight="1" x14ac:dyDescent="0.35">
      <c r="A167" s="170">
        <f>'3. Personalisation'!C172</f>
        <v>0</v>
      </c>
      <c r="B167" s="171">
        <f>'3. Personalisation'!E172</f>
        <v>0</v>
      </c>
      <c r="C167" s="172">
        <f>'3. Personalisation'!F172</f>
        <v>0</v>
      </c>
      <c r="D167" s="173">
        <f>'3. Personalisation'!H172</f>
        <v>0</v>
      </c>
      <c r="E167" s="174">
        <f>'3. Personalisation'!J172</f>
        <v>0</v>
      </c>
      <c r="F167" s="215">
        <f>'3. Personalisation'!P172</f>
        <v>0</v>
      </c>
      <c r="G167" s="175">
        <f>'3. Personalisation'!L172</f>
        <v>0</v>
      </c>
      <c r="H167" s="175">
        <f>'3. Personalisation'!N172</f>
        <v>0</v>
      </c>
      <c r="I167" s="176"/>
      <c r="K167" s="176">
        <f t="shared" si="9"/>
        <v>0</v>
      </c>
      <c r="L167" s="157">
        <f t="shared" si="10"/>
        <v>0</v>
      </c>
      <c r="M167" s="157">
        <f t="shared" si="11"/>
        <v>0</v>
      </c>
      <c r="Z167" s="176">
        <f t="shared" si="8"/>
        <v>3</v>
      </c>
    </row>
    <row r="168" spans="1:26" ht="22.5" customHeight="1" x14ac:dyDescent="0.35">
      <c r="A168" s="170">
        <f>'3. Personalisation'!C173</f>
        <v>0</v>
      </c>
      <c r="B168" s="171">
        <f>'3. Personalisation'!E173</f>
        <v>0</v>
      </c>
      <c r="C168" s="172">
        <f>'3. Personalisation'!F173</f>
        <v>0</v>
      </c>
      <c r="D168" s="173">
        <f>'3. Personalisation'!H173</f>
        <v>0</v>
      </c>
      <c r="E168" s="174">
        <f>'3. Personalisation'!J173</f>
        <v>0</v>
      </c>
      <c r="F168" s="215">
        <f>'3. Personalisation'!P173</f>
        <v>0</v>
      </c>
      <c r="G168" s="175">
        <f>'3. Personalisation'!L173</f>
        <v>0</v>
      </c>
      <c r="H168" s="175">
        <f>'3. Personalisation'!N173</f>
        <v>0</v>
      </c>
      <c r="I168" s="176"/>
      <c r="K168" s="176">
        <f t="shared" si="9"/>
        <v>0</v>
      </c>
      <c r="L168" s="157">
        <f t="shared" si="10"/>
        <v>0</v>
      </c>
      <c r="M168" s="157">
        <f t="shared" si="11"/>
        <v>0</v>
      </c>
      <c r="Z168" s="176">
        <f t="shared" si="8"/>
        <v>3</v>
      </c>
    </row>
    <row r="169" spans="1:26" ht="22.5" customHeight="1" x14ac:dyDescent="0.35">
      <c r="A169" s="170">
        <f>'3. Personalisation'!C174</f>
        <v>0</v>
      </c>
      <c r="B169" s="171">
        <f>'3. Personalisation'!E174</f>
        <v>0</v>
      </c>
      <c r="C169" s="172">
        <f>'3. Personalisation'!F174</f>
        <v>0</v>
      </c>
      <c r="D169" s="173">
        <f>'3. Personalisation'!H174</f>
        <v>0</v>
      </c>
      <c r="E169" s="174">
        <f>'3. Personalisation'!J174</f>
        <v>0</v>
      </c>
      <c r="F169" s="215">
        <f>'3. Personalisation'!P174</f>
        <v>0</v>
      </c>
      <c r="G169" s="175">
        <f>'3. Personalisation'!L174</f>
        <v>0</v>
      </c>
      <c r="H169" s="175">
        <f>'3. Personalisation'!N174</f>
        <v>0</v>
      </c>
      <c r="I169" s="176"/>
      <c r="K169" s="176">
        <f t="shared" si="9"/>
        <v>0</v>
      </c>
      <c r="L169" s="157">
        <f t="shared" si="10"/>
        <v>0</v>
      </c>
      <c r="M169" s="157">
        <f t="shared" si="11"/>
        <v>0</v>
      </c>
      <c r="Z169" s="176">
        <f t="shared" si="8"/>
        <v>3</v>
      </c>
    </row>
    <row r="170" spans="1:26" ht="22.5" customHeight="1" x14ac:dyDescent="0.35">
      <c r="A170" s="170">
        <f>'3. Personalisation'!C175</f>
        <v>0</v>
      </c>
      <c r="B170" s="171">
        <f>'3. Personalisation'!E175</f>
        <v>0</v>
      </c>
      <c r="C170" s="172">
        <f>'3. Personalisation'!F175</f>
        <v>0</v>
      </c>
      <c r="D170" s="173">
        <f>'3. Personalisation'!H175</f>
        <v>0</v>
      </c>
      <c r="E170" s="174">
        <f>'3. Personalisation'!J175</f>
        <v>0</v>
      </c>
      <c r="F170" s="215">
        <f>'3. Personalisation'!P175</f>
        <v>0</v>
      </c>
      <c r="G170" s="175">
        <f>'3. Personalisation'!L175</f>
        <v>0</v>
      </c>
      <c r="H170" s="175">
        <f>'3. Personalisation'!N175</f>
        <v>0</v>
      </c>
      <c r="I170" s="176"/>
      <c r="K170" s="176">
        <f t="shared" si="9"/>
        <v>0</v>
      </c>
      <c r="L170" s="157">
        <f t="shared" si="10"/>
        <v>0</v>
      </c>
      <c r="M170" s="157">
        <f t="shared" si="11"/>
        <v>0</v>
      </c>
      <c r="Z170" s="176">
        <f t="shared" si="8"/>
        <v>3</v>
      </c>
    </row>
    <row r="171" spans="1:26" ht="22.5" customHeight="1" x14ac:dyDescent="0.35">
      <c r="A171" s="170">
        <f>'3. Personalisation'!C176</f>
        <v>0</v>
      </c>
      <c r="B171" s="171">
        <f>'3. Personalisation'!E176</f>
        <v>0</v>
      </c>
      <c r="C171" s="172">
        <f>'3. Personalisation'!F176</f>
        <v>0</v>
      </c>
      <c r="D171" s="173">
        <f>'3. Personalisation'!H176</f>
        <v>0</v>
      </c>
      <c r="E171" s="174">
        <f>'3. Personalisation'!J176</f>
        <v>0</v>
      </c>
      <c r="F171" s="215">
        <f>'3. Personalisation'!P176</f>
        <v>0</v>
      </c>
      <c r="G171" s="175">
        <f>'3. Personalisation'!L176</f>
        <v>0</v>
      </c>
      <c r="H171" s="175">
        <f>'3. Personalisation'!N176</f>
        <v>0</v>
      </c>
      <c r="I171" s="176"/>
      <c r="K171" s="176">
        <f t="shared" si="9"/>
        <v>0</v>
      </c>
      <c r="L171" s="157">
        <f t="shared" si="10"/>
        <v>0</v>
      </c>
      <c r="M171" s="157">
        <f t="shared" si="11"/>
        <v>0</v>
      </c>
      <c r="Z171" s="176">
        <f t="shared" si="8"/>
        <v>3</v>
      </c>
    </row>
    <row r="172" spans="1:26" ht="22.5" customHeight="1" x14ac:dyDescent="0.35">
      <c r="A172" s="170">
        <f>'3. Personalisation'!C177</f>
        <v>0</v>
      </c>
      <c r="B172" s="171">
        <f>'3. Personalisation'!E177</f>
        <v>0</v>
      </c>
      <c r="C172" s="172">
        <f>'3. Personalisation'!F177</f>
        <v>0</v>
      </c>
      <c r="D172" s="173">
        <f>'3. Personalisation'!H177</f>
        <v>0</v>
      </c>
      <c r="E172" s="174">
        <f>'3. Personalisation'!J177</f>
        <v>0</v>
      </c>
      <c r="F172" s="215">
        <f>'3. Personalisation'!P177</f>
        <v>0</v>
      </c>
      <c r="G172" s="175">
        <f>'3. Personalisation'!L177</f>
        <v>0</v>
      </c>
      <c r="H172" s="175">
        <f>'3. Personalisation'!N177</f>
        <v>0</v>
      </c>
      <c r="I172" s="176"/>
      <c r="K172" s="176">
        <f t="shared" si="9"/>
        <v>0</v>
      </c>
      <c r="L172" s="157">
        <f t="shared" si="10"/>
        <v>0</v>
      </c>
      <c r="M172" s="157">
        <f t="shared" si="11"/>
        <v>0</v>
      </c>
      <c r="Z172" s="176">
        <f t="shared" si="8"/>
        <v>3</v>
      </c>
    </row>
    <row r="173" spans="1:26" ht="22.5" customHeight="1" x14ac:dyDescent="0.35">
      <c r="A173" s="170">
        <f>'3. Personalisation'!C178</f>
        <v>0</v>
      </c>
      <c r="B173" s="171">
        <f>'3. Personalisation'!E178</f>
        <v>0</v>
      </c>
      <c r="C173" s="172">
        <f>'3. Personalisation'!F178</f>
        <v>0</v>
      </c>
      <c r="D173" s="173">
        <f>'3. Personalisation'!H178</f>
        <v>0</v>
      </c>
      <c r="E173" s="174">
        <f>'3. Personalisation'!J178</f>
        <v>0</v>
      </c>
      <c r="F173" s="215">
        <f>'3. Personalisation'!P178</f>
        <v>0</v>
      </c>
      <c r="G173" s="175">
        <f>'3. Personalisation'!L178</f>
        <v>0</v>
      </c>
      <c r="H173" s="175">
        <f>'3. Personalisation'!N178</f>
        <v>0</v>
      </c>
      <c r="I173" s="176"/>
      <c r="K173" s="176">
        <f t="shared" si="9"/>
        <v>0</v>
      </c>
      <c r="L173" s="157">
        <f t="shared" si="10"/>
        <v>0</v>
      </c>
      <c r="M173" s="157">
        <f t="shared" si="11"/>
        <v>0</v>
      </c>
      <c r="Z173" s="176">
        <f t="shared" si="8"/>
        <v>3</v>
      </c>
    </row>
    <row r="174" spans="1:26" ht="22.5" customHeight="1" x14ac:dyDescent="0.35">
      <c r="A174" s="170">
        <f>'3. Personalisation'!C179</f>
        <v>0</v>
      </c>
      <c r="B174" s="171">
        <f>'3. Personalisation'!E179</f>
        <v>0</v>
      </c>
      <c r="C174" s="172">
        <f>'3. Personalisation'!F179</f>
        <v>0</v>
      </c>
      <c r="D174" s="173">
        <f>'3. Personalisation'!H179</f>
        <v>0</v>
      </c>
      <c r="E174" s="174">
        <f>'3. Personalisation'!J179</f>
        <v>0</v>
      </c>
      <c r="F174" s="215">
        <f>'3. Personalisation'!P179</f>
        <v>0</v>
      </c>
      <c r="G174" s="175">
        <f>'3. Personalisation'!L179</f>
        <v>0</v>
      </c>
      <c r="H174" s="175">
        <f>'3. Personalisation'!N179</f>
        <v>0</v>
      </c>
      <c r="I174" s="176"/>
      <c r="K174" s="176">
        <f t="shared" si="9"/>
        <v>0</v>
      </c>
      <c r="L174" s="157">
        <f t="shared" si="10"/>
        <v>0</v>
      </c>
      <c r="M174" s="157">
        <f t="shared" si="11"/>
        <v>0</v>
      </c>
      <c r="Z174" s="176">
        <f t="shared" si="8"/>
        <v>3</v>
      </c>
    </row>
    <row r="175" spans="1:26" ht="22.5" customHeight="1" x14ac:dyDescent="0.35">
      <c r="A175" s="170">
        <f>'3. Personalisation'!C180</f>
        <v>0</v>
      </c>
      <c r="B175" s="171">
        <f>'3. Personalisation'!E180</f>
        <v>0</v>
      </c>
      <c r="C175" s="172">
        <f>'3. Personalisation'!F180</f>
        <v>0</v>
      </c>
      <c r="D175" s="173">
        <f>'3. Personalisation'!H180</f>
        <v>0</v>
      </c>
      <c r="E175" s="174">
        <f>'3. Personalisation'!J180</f>
        <v>0</v>
      </c>
      <c r="F175" s="215">
        <f>'3. Personalisation'!P180</f>
        <v>0</v>
      </c>
      <c r="G175" s="175">
        <f>'3. Personalisation'!L180</f>
        <v>0</v>
      </c>
      <c r="H175" s="175">
        <f>'3. Personalisation'!N180</f>
        <v>0</v>
      </c>
      <c r="I175" s="176"/>
      <c r="K175" s="176">
        <f t="shared" si="9"/>
        <v>0</v>
      </c>
      <c r="L175" s="157">
        <f t="shared" si="10"/>
        <v>0</v>
      </c>
      <c r="M175" s="157">
        <f t="shared" si="11"/>
        <v>0</v>
      </c>
      <c r="Z175" s="176">
        <f t="shared" si="8"/>
        <v>3</v>
      </c>
    </row>
    <row r="176" spans="1:26" ht="22.5" customHeight="1" x14ac:dyDescent="0.35">
      <c r="A176" s="170">
        <f>'3. Personalisation'!C181</f>
        <v>0</v>
      </c>
      <c r="B176" s="171">
        <f>'3. Personalisation'!E181</f>
        <v>0</v>
      </c>
      <c r="C176" s="172">
        <f>'3. Personalisation'!F181</f>
        <v>0</v>
      </c>
      <c r="D176" s="173">
        <f>'3. Personalisation'!H181</f>
        <v>0</v>
      </c>
      <c r="E176" s="174">
        <f>'3. Personalisation'!J181</f>
        <v>0</v>
      </c>
      <c r="F176" s="215">
        <f>'3. Personalisation'!P181</f>
        <v>0</v>
      </c>
      <c r="G176" s="175">
        <f>'3. Personalisation'!L181</f>
        <v>0</v>
      </c>
      <c r="H176" s="175">
        <f>'3. Personalisation'!N181</f>
        <v>0</v>
      </c>
      <c r="I176" s="176"/>
      <c r="K176" s="176">
        <f t="shared" si="9"/>
        <v>0</v>
      </c>
      <c r="L176" s="157">
        <f t="shared" si="10"/>
        <v>0</v>
      </c>
      <c r="M176" s="157">
        <f t="shared" si="11"/>
        <v>0</v>
      </c>
      <c r="Z176" s="176">
        <f t="shared" si="8"/>
        <v>3</v>
      </c>
    </row>
    <row r="177" spans="1:26" ht="22.5" customHeight="1" x14ac:dyDescent="0.35">
      <c r="A177" s="170">
        <f>'3. Personalisation'!C182</f>
        <v>0</v>
      </c>
      <c r="B177" s="171">
        <f>'3. Personalisation'!E182</f>
        <v>0</v>
      </c>
      <c r="C177" s="172">
        <f>'3. Personalisation'!F182</f>
        <v>0</v>
      </c>
      <c r="D177" s="173">
        <f>'3. Personalisation'!H182</f>
        <v>0</v>
      </c>
      <c r="E177" s="174">
        <f>'3. Personalisation'!J182</f>
        <v>0</v>
      </c>
      <c r="F177" s="215">
        <f>'3. Personalisation'!P182</f>
        <v>0</v>
      </c>
      <c r="G177" s="175">
        <f>'3. Personalisation'!L182</f>
        <v>0</v>
      </c>
      <c r="H177" s="175">
        <f>'3. Personalisation'!N182</f>
        <v>0</v>
      </c>
      <c r="I177" s="176"/>
      <c r="K177" s="176">
        <f t="shared" si="9"/>
        <v>0</v>
      </c>
      <c r="L177" s="157">
        <f t="shared" si="10"/>
        <v>0</v>
      </c>
      <c r="M177" s="157">
        <f t="shared" si="11"/>
        <v>0</v>
      </c>
      <c r="Z177" s="176">
        <f t="shared" si="8"/>
        <v>3</v>
      </c>
    </row>
    <row r="178" spans="1:26" ht="22.5" customHeight="1" x14ac:dyDescent="0.35">
      <c r="A178" s="170">
        <f>'3. Personalisation'!C183</f>
        <v>0</v>
      </c>
      <c r="B178" s="171">
        <f>'3. Personalisation'!E183</f>
        <v>0</v>
      </c>
      <c r="C178" s="172">
        <f>'3. Personalisation'!F183</f>
        <v>0</v>
      </c>
      <c r="D178" s="173">
        <f>'3. Personalisation'!H183</f>
        <v>0</v>
      </c>
      <c r="E178" s="174">
        <f>'3. Personalisation'!J183</f>
        <v>0</v>
      </c>
      <c r="F178" s="215">
        <f>'3. Personalisation'!P183</f>
        <v>0</v>
      </c>
      <c r="G178" s="175">
        <f>'3. Personalisation'!L183</f>
        <v>0</v>
      </c>
      <c r="H178" s="175">
        <f>'3. Personalisation'!N183</f>
        <v>0</v>
      </c>
      <c r="I178" s="176"/>
      <c r="K178" s="176">
        <f t="shared" si="9"/>
        <v>0</v>
      </c>
      <c r="L178" s="157">
        <f t="shared" si="10"/>
        <v>0</v>
      </c>
      <c r="M178" s="157">
        <f t="shared" si="11"/>
        <v>0</v>
      </c>
      <c r="Z178" s="176">
        <f t="shared" si="8"/>
        <v>3</v>
      </c>
    </row>
    <row r="179" spans="1:26" ht="22.5" customHeight="1" x14ac:dyDescent="0.35">
      <c r="A179" s="170">
        <f>'3. Personalisation'!C184</f>
        <v>0</v>
      </c>
      <c r="B179" s="171">
        <f>'3. Personalisation'!E184</f>
        <v>0</v>
      </c>
      <c r="C179" s="172">
        <f>'3. Personalisation'!F184</f>
        <v>0</v>
      </c>
      <c r="D179" s="173">
        <f>'3. Personalisation'!H184</f>
        <v>0</v>
      </c>
      <c r="E179" s="174">
        <f>'3. Personalisation'!J184</f>
        <v>0</v>
      </c>
      <c r="F179" s="215">
        <f>'3. Personalisation'!P184</f>
        <v>0</v>
      </c>
      <c r="G179" s="175">
        <f>'3. Personalisation'!L184</f>
        <v>0</v>
      </c>
      <c r="H179" s="175">
        <f>'3. Personalisation'!N184</f>
        <v>0</v>
      </c>
      <c r="I179" s="176"/>
      <c r="K179" s="176">
        <f t="shared" si="9"/>
        <v>0</v>
      </c>
      <c r="L179" s="157">
        <f t="shared" si="10"/>
        <v>0</v>
      </c>
      <c r="M179" s="157">
        <f t="shared" si="11"/>
        <v>0</v>
      </c>
      <c r="Z179" s="176">
        <f t="shared" si="8"/>
        <v>3</v>
      </c>
    </row>
    <row r="180" spans="1:26" ht="22.5" customHeight="1" x14ac:dyDescent="0.35">
      <c r="A180" s="170">
        <f>'3. Personalisation'!C185</f>
        <v>0</v>
      </c>
      <c r="B180" s="171">
        <f>'3. Personalisation'!E185</f>
        <v>0</v>
      </c>
      <c r="C180" s="172">
        <f>'3. Personalisation'!F185</f>
        <v>0</v>
      </c>
      <c r="D180" s="173">
        <f>'3. Personalisation'!H185</f>
        <v>0</v>
      </c>
      <c r="E180" s="174">
        <f>'3. Personalisation'!J185</f>
        <v>0</v>
      </c>
      <c r="F180" s="215">
        <f>'3. Personalisation'!P185</f>
        <v>0</v>
      </c>
      <c r="G180" s="175">
        <f>'3. Personalisation'!L185</f>
        <v>0</v>
      </c>
      <c r="H180" s="175">
        <f>'3. Personalisation'!N185</f>
        <v>0</v>
      </c>
      <c r="I180" s="176"/>
      <c r="K180" s="176">
        <f t="shared" si="9"/>
        <v>0</v>
      </c>
      <c r="L180" s="157">
        <f t="shared" si="10"/>
        <v>0</v>
      </c>
      <c r="M180" s="157">
        <f t="shared" si="11"/>
        <v>0</v>
      </c>
      <c r="Z180" s="176">
        <f t="shared" si="8"/>
        <v>3</v>
      </c>
    </row>
    <row r="181" spans="1:26" ht="22.5" customHeight="1" x14ac:dyDescent="0.35">
      <c r="A181" s="170">
        <f>'3. Personalisation'!C186</f>
        <v>0</v>
      </c>
      <c r="B181" s="171">
        <f>'3. Personalisation'!E186</f>
        <v>0</v>
      </c>
      <c r="C181" s="172">
        <f>'3. Personalisation'!F186</f>
        <v>0</v>
      </c>
      <c r="D181" s="173">
        <f>'3. Personalisation'!H186</f>
        <v>0</v>
      </c>
      <c r="E181" s="174">
        <f>'3. Personalisation'!J186</f>
        <v>0</v>
      </c>
      <c r="F181" s="215">
        <f>'3. Personalisation'!P186</f>
        <v>0</v>
      </c>
      <c r="G181" s="175">
        <f>'3. Personalisation'!L186</f>
        <v>0</v>
      </c>
      <c r="H181" s="175">
        <f>'3. Personalisation'!N186</f>
        <v>0</v>
      </c>
      <c r="I181" s="176"/>
      <c r="K181" s="176">
        <f t="shared" si="9"/>
        <v>0</v>
      </c>
      <c r="L181" s="157">
        <f t="shared" si="10"/>
        <v>0</v>
      </c>
      <c r="M181" s="157">
        <f t="shared" si="11"/>
        <v>0</v>
      </c>
      <c r="Z181" s="176">
        <f t="shared" si="8"/>
        <v>3</v>
      </c>
    </row>
    <row r="182" spans="1:26" ht="22.5" customHeight="1" x14ac:dyDescent="0.35">
      <c r="A182" s="170">
        <f>'3. Personalisation'!C187</f>
        <v>0</v>
      </c>
      <c r="B182" s="171">
        <f>'3. Personalisation'!E187</f>
        <v>0</v>
      </c>
      <c r="C182" s="172">
        <f>'3. Personalisation'!F187</f>
        <v>0</v>
      </c>
      <c r="D182" s="173">
        <f>'3. Personalisation'!H187</f>
        <v>0</v>
      </c>
      <c r="E182" s="174">
        <f>'3. Personalisation'!J187</f>
        <v>0</v>
      </c>
      <c r="F182" s="215">
        <f>'3. Personalisation'!P187</f>
        <v>0</v>
      </c>
      <c r="G182" s="175">
        <f>'3. Personalisation'!L187</f>
        <v>0</v>
      </c>
      <c r="H182" s="175">
        <f>'3. Personalisation'!N187</f>
        <v>0</v>
      </c>
      <c r="I182" s="176"/>
      <c r="K182" s="176">
        <f t="shared" si="9"/>
        <v>0</v>
      </c>
      <c r="L182" s="157">
        <f t="shared" si="10"/>
        <v>0</v>
      </c>
      <c r="M182" s="157">
        <f t="shared" si="11"/>
        <v>0</v>
      </c>
      <c r="Z182" s="176">
        <f t="shared" si="8"/>
        <v>3</v>
      </c>
    </row>
    <row r="183" spans="1:26" ht="22.5" customHeight="1" x14ac:dyDescent="0.35">
      <c r="A183" s="170">
        <f>'3. Personalisation'!C188</f>
        <v>0</v>
      </c>
      <c r="B183" s="171">
        <f>'3. Personalisation'!E188</f>
        <v>0</v>
      </c>
      <c r="C183" s="172">
        <f>'3. Personalisation'!F188</f>
        <v>0</v>
      </c>
      <c r="D183" s="173">
        <f>'3. Personalisation'!H188</f>
        <v>0</v>
      </c>
      <c r="E183" s="174">
        <f>'3. Personalisation'!J188</f>
        <v>0</v>
      </c>
      <c r="F183" s="215">
        <f>'3. Personalisation'!P188</f>
        <v>0</v>
      </c>
      <c r="G183" s="175">
        <f>'3. Personalisation'!L188</f>
        <v>0</v>
      </c>
      <c r="H183" s="175">
        <f>'3. Personalisation'!N188</f>
        <v>0</v>
      </c>
      <c r="I183" s="176"/>
      <c r="K183" s="176">
        <f t="shared" si="9"/>
        <v>0</v>
      </c>
      <c r="L183" s="157">
        <f t="shared" si="10"/>
        <v>0</v>
      </c>
      <c r="M183" s="157">
        <f t="shared" si="11"/>
        <v>0</v>
      </c>
      <c r="Z183" s="176">
        <f t="shared" si="8"/>
        <v>3</v>
      </c>
    </row>
    <row r="184" spans="1:26" ht="22.5" customHeight="1" x14ac:dyDescent="0.35">
      <c r="A184" s="170">
        <f>'3. Personalisation'!C189</f>
        <v>0</v>
      </c>
      <c r="B184" s="171">
        <f>'3. Personalisation'!E189</f>
        <v>0</v>
      </c>
      <c r="C184" s="172">
        <f>'3. Personalisation'!F189</f>
        <v>0</v>
      </c>
      <c r="D184" s="173">
        <f>'3. Personalisation'!H189</f>
        <v>0</v>
      </c>
      <c r="E184" s="174">
        <f>'3. Personalisation'!J189</f>
        <v>0</v>
      </c>
      <c r="F184" s="215">
        <f>'3. Personalisation'!P189</f>
        <v>0</v>
      </c>
      <c r="G184" s="175">
        <f>'3. Personalisation'!L189</f>
        <v>0</v>
      </c>
      <c r="H184" s="175">
        <f>'3. Personalisation'!N189</f>
        <v>0</v>
      </c>
      <c r="I184" s="176"/>
      <c r="K184" s="176">
        <f t="shared" si="9"/>
        <v>0</v>
      </c>
      <c r="L184" s="157">
        <f t="shared" si="10"/>
        <v>0</v>
      </c>
      <c r="M184" s="157">
        <f t="shared" si="11"/>
        <v>0</v>
      </c>
      <c r="Z184" s="176">
        <f t="shared" si="8"/>
        <v>3</v>
      </c>
    </row>
    <row r="185" spans="1:26" ht="22.5" customHeight="1" x14ac:dyDescent="0.35">
      <c r="A185" s="170">
        <f>'3. Personalisation'!C190</f>
        <v>0</v>
      </c>
      <c r="B185" s="171">
        <f>'3. Personalisation'!E190</f>
        <v>0</v>
      </c>
      <c r="C185" s="172">
        <f>'3. Personalisation'!F190</f>
        <v>0</v>
      </c>
      <c r="D185" s="173">
        <f>'3. Personalisation'!H190</f>
        <v>0</v>
      </c>
      <c r="E185" s="174">
        <f>'3. Personalisation'!J190</f>
        <v>0</v>
      </c>
      <c r="F185" s="215">
        <f>'3. Personalisation'!P190</f>
        <v>0</v>
      </c>
      <c r="G185" s="175">
        <f>'3. Personalisation'!L190</f>
        <v>0</v>
      </c>
      <c r="H185" s="175">
        <f>'3. Personalisation'!N190</f>
        <v>0</v>
      </c>
      <c r="I185" s="176"/>
      <c r="K185" s="176">
        <f t="shared" si="9"/>
        <v>0</v>
      </c>
      <c r="L185" s="157">
        <f t="shared" si="10"/>
        <v>0</v>
      </c>
      <c r="M185" s="157">
        <f t="shared" si="11"/>
        <v>0</v>
      </c>
      <c r="Z185" s="176">
        <f t="shared" si="8"/>
        <v>3</v>
      </c>
    </row>
    <row r="186" spans="1:26" ht="22.5" customHeight="1" x14ac:dyDescent="0.35">
      <c r="A186" s="170">
        <f>'3. Personalisation'!C191</f>
        <v>0</v>
      </c>
      <c r="B186" s="171">
        <f>'3. Personalisation'!E191</f>
        <v>0</v>
      </c>
      <c r="C186" s="172">
        <f>'3. Personalisation'!F191</f>
        <v>0</v>
      </c>
      <c r="D186" s="173">
        <f>'3. Personalisation'!H191</f>
        <v>0</v>
      </c>
      <c r="E186" s="174">
        <f>'3. Personalisation'!J191</f>
        <v>0</v>
      </c>
      <c r="F186" s="215">
        <f>'3. Personalisation'!P191</f>
        <v>0</v>
      </c>
      <c r="G186" s="175">
        <f>'3. Personalisation'!L191</f>
        <v>0</v>
      </c>
      <c r="H186" s="175">
        <f>'3. Personalisation'!N191</f>
        <v>0</v>
      </c>
      <c r="I186" s="176"/>
      <c r="K186" s="176">
        <f t="shared" si="9"/>
        <v>0</v>
      </c>
      <c r="L186" s="157">
        <f t="shared" si="10"/>
        <v>0</v>
      </c>
      <c r="M186" s="157">
        <f t="shared" si="11"/>
        <v>0</v>
      </c>
      <c r="Z186" s="176">
        <f t="shared" si="8"/>
        <v>3</v>
      </c>
    </row>
    <row r="187" spans="1:26" ht="22.5" customHeight="1" x14ac:dyDescent="0.35">
      <c r="A187" s="170">
        <f>'3. Personalisation'!C192</f>
        <v>0</v>
      </c>
      <c r="B187" s="171">
        <f>'3. Personalisation'!E192</f>
        <v>0</v>
      </c>
      <c r="C187" s="172">
        <f>'3. Personalisation'!F192</f>
        <v>0</v>
      </c>
      <c r="D187" s="173">
        <f>'3. Personalisation'!H192</f>
        <v>0</v>
      </c>
      <c r="E187" s="174">
        <f>'3. Personalisation'!J192</f>
        <v>0</v>
      </c>
      <c r="F187" s="215">
        <f>'3. Personalisation'!P192</f>
        <v>0</v>
      </c>
      <c r="G187" s="175">
        <f>'3. Personalisation'!L192</f>
        <v>0</v>
      </c>
      <c r="H187" s="175">
        <f>'3. Personalisation'!N192</f>
        <v>0</v>
      </c>
      <c r="I187" s="176"/>
      <c r="K187" s="176">
        <f t="shared" si="9"/>
        <v>0</v>
      </c>
      <c r="L187" s="157">
        <f t="shared" si="10"/>
        <v>0</v>
      </c>
      <c r="M187" s="157">
        <f t="shared" si="11"/>
        <v>0</v>
      </c>
      <c r="Z187" s="176">
        <f t="shared" si="8"/>
        <v>3</v>
      </c>
    </row>
    <row r="188" spans="1:26" ht="22.5" customHeight="1" x14ac:dyDescent="0.35">
      <c r="A188" s="170">
        <f>'3. Personalisation'!C193</f>
        <v>0</v>
      </c>
      <c r="B188" s="171">
        <f>'3. Personalisation'!E193</f>
        <v>0</v>
      </c>
      <c r="C188" s="172">
        <f>'3. Personalisation'!F193</f>
        <v>0</v>
      </c>
      <c r="D188" s="173">
        <f>'3. Personalisation'!H193</f>
        <v>0</v>
      </c>
      <c r="E188" s="174">
        <f>'3. Personalisation'!J193</f>
        <v>0</v>
      </c>
      <c r="F188" s="215">
        <f>'3. Personalisation'!P193</f>
        <v>0</v>
      </c>
      <c r="G188" s="175">
        <f>'3. Personalisation'!L193</f>
        <v>0</v>
      </c>
      <c r="H188" s="175">
        <f>'3. Personalisation'!N193</f>
        <v>0</v>
      </c>
      <c r="I188" s="176"/>
      <c r="K188" s="176">
        <f t="shared" si="9"/>
        <v>0</v>
      </c>
      <c r="L188" s="157">
        <f t="shared" si="10"/>
        <v>0</v>
      </c>
      <c r="M188" s="157">
        <f t="shared" si="11"/>
        <v>0</v>
      </c>
      <c r="Z188" s="176">
        <f t="shared" si="8"/>
        <v>3</v>
      </c>
    </row>
    <row r="189" spans="1:26" ht="22.5" customHeight="1" x14ac:dyDescent="0.35">
      <c r="A189" s="170">
        <f>'3. Personalisation'!C194</f>
        <v>0</v>
      </c>
      <c r="B189" s="171">
        <f>'3. Personalisation'!E194</f>
        <v>0</v>
      </c>
      <c r="C189" s="172">
        <f>'3. Personalisation'!F194</f>
        <v>0</v>
      </c>
      <c r="D189" s="173">
        <f>'3. Personalisation'!H194</f>
        <v>0</v>
      </c>
      <c r="E189" s="174">
        <f>'3. Personalisation'!J194</f>
        <v>0</v>
      </c>
      <c r="F189" s="215">
        <f>'3. Personalisation'!P194</f>
        <v>0</v>
      </c>
      <c r="G189" s="175">
        <f>'3. Personalisation'!L194</f>
        <v>0</v>
      </c>
      <c r="H189" s="175">
        <f>'3. Personalisation'!N194</f>
        <v>0</v>
      </c>
      <c r="I189" s="176"/>
      <c r="K189" s="176">
        <f t="shared" si="9"/>
        <v>0</v>
      </c>
      <c r="L189" s="157">
        <f t="shared" si="10"/>
        <v>0</v>
      </c>
      <c r="M189" s="157">
        <f t="shared" si="11"/>
        <v>0</v>
      </c>
      <c r="Z189" s="176">
        <f t="shared" si="8"/>
        <v>3</v>
      </c>
    </row>
    <row r="190" spans="1:26" ht="22.5" customHeight="1" x14ac:dyDescent="0.35">
      <c r="A190" s="170">
        <f>'3. Personalisation'!C195</f>
        <v>0</v>
      </c>
      <c r="B190" s="171">
        <f>'3. Personalisation'!E195</f>
        <v>0</v>
      </c>
      <c r="C190" s="172">
        <f>'3. Personalisation'!F195</f>
        <v>0</v>
      </c>
      <c r="D190" s="173">
        <f>'3. Personalisation'!H195</f>
        <v>0</v>
      </c>
      <c r="E190" s="174">
        <f>'3. Personalisation'!J195</f>
        <v>0</v>
      </c>
      <c r="F190" s="215">
        <f>'3. Personalisation'!P195</f>
        <v>0</v>
      </c>
      <c r="G190" s="175">
        <f>'3. Personalisation'!L195</f>
        <v>0</v>
      </c>
      <c r="H190" s="175">
        <f>'3. Personalisation'!N195</f>
        <v>0</v>
      </c>
      <c r="I190" s="176"/>
      <c r="K190" s="176">
        <f t="shared" si="9"/>
        <v>0</v>
      </c>
      <c r="L190" s="157">
        <f t="shared" si="10"/>
        <v>0</v>
      </c>
      <c r="M190" s="157">
        <f t="shared" si="11"/>
        <v>0</v>
      </c>
      <c r="Z190" s="176">
        <f t="shared" si="8"/>
        <v>3</v>
      </c>
    </row>
    <row r="191" spans="1:26" ht="22.5" customHeight="1" x14ac:dyDescent="0.35">
      <c r="A191" s="170">
        <f>'3. Personalisation'!C196</f>
        <v>0</v>
      </c>
      <c r="B191" s="171">
        <f>'3. Personalisation'!E196</f>
        <v>0</v>
      </c>
      <c r="C191" s="172">
        <f>'3. Personalisation'!F196</f>
        <v>0</v>
      </c>
      <c r="D191" s="173">
        <f>'3. Personalisation'!H196</f>
        <v>0</v>
      </c>
      <c r="E191" s="174">
        <f>'3. Personalisation'!J196</f>
        <v>0</v>
      </c>
      <c r="F191" s="215">
        <f>'3. Personalisation'!P196</f>
        <v>0</v>
      </c>
      <c r="G191" s="175">
        <f>'3. Personalisation'!L196</f>
        <v>0</v>
      </c>
      <c r="H191" s="175">
        <f>'3. Personalisation'!N196</f>
        <v>0</v>
      </c>
      <c r="I191" s="176"/>
      <c r="K191" s="176">
        <f t="shared" si="9"/>
        <v>0</v>
      </c>
      <c r="L191" s="157">
        <f t="shared" si="10"/>
        <v>0</v>
      </c>
      <c r="M191" s="157">
        <f t="shared" si="11"/>
        <v>0</v>
      </c>
      <c r="Z191" s="176">
        <f t="shared" si="8"/>
        <v>3</v>
      </c>
    </row>
    <row r="192" spans="1:26" ht="22.5" customHeight="1" x14ac:dyDescent="0.35">
      <c r="A192" s="170">
        <f>'3. Personalisation'!C197</f>
        <v>0</v>
      </c>
      <c r="B192" s="171">
        <f>'3. Personalisation'!E197</f>
        <v>0</v>
      </c>
      <c r="C192" s="172">
        <f>'3. Personalisation'!F197</f>
        <v>0</v>
      </c>
      <c r="D192" s="173">
        <f>'3. Personalisation'!H197</f>
        <v>0</v>
      </c>
      <c r="E192" s="174">
        <f>'3. Personalisation'!J197</f>
        <v>0</v>
      </c>
      <c r="F192" s="215">
        <f>'3. Personalisation'!P197</f>
        <v>0</v>
      </c>
      <c r="G192" s="175">
        <f>'3. Personalisation'!L197</f>
        <v>0</v>
      </c>
      <c r="H192" s="175">
        <f>'3. Personalisation'!N197</f>
        <v>0</v>
      </c>
      <c r="I192" s="176"/>
      <c r="K192" s="176">
        <f t="shared" si="9"/>
        <v>0</v>
      </c>
      <c r="L192" s="157">
        <f t="shared" si="10"/>
        <v>0</v>
      </c>
      <c r="M192" s="157">
        <f t="shared" si="11"/>
        <v>0</v>
      </c>
      <c r="Z192" s="176">
        <f t="shared" si="8"/>
        <v>3</v>
      </c>
    </row>
    <row r="193" spans="1:26" ht="22.5" customHeight="1" x14ac:dyDescent="0.35">
      <c r="A193" s="170">
        <f>'3. Personalisation'!C198</f>
        <v>0</v>
      </c>
      <c r="B193" s="171">
        <f>'3. Personalisation'!E198</f>
        <v>0</v>
      </c>
      <c r="C193" s="172">
        <f>'3. Personalisation'!F198</f>
        <v>0</v>
      </c>
      <c r="D193" s="173">
        <f>'3. Personalisation'!H198</f>
        <v>0</v>
      </c>
      <c r="E193" s="174">
        <f>'3. Personalisation'!J198</f>
        <v>0</v>
      </c>
      <c r="F193" s="215">
        <f>'3. Personalisation'!P198</f>
        <v>0</v>
      </c>
      <c r="G193" s="175">
        <f>'3. Personalisation'!L198</f>
        <v>0</v>
      </c>
      <c r="H193" s="175">
        <f>'3. Personalisation'!N198</f>
        <v>0</v>
      </c>
      <c r="I193" s="176"/>
      <c r="K193" s="176">
        <f t="shared" si="9"/>
        <v>0</v>
      </c>
      <c r="L193" s="157">
        <f t="shared" si="10"/>
        <v>0</v>
      </c>
      <c r="M193" s="157">
        <f t="shared" si="11"/>
        <v>0</v>
      </c>
      <c r="Z193" s="176">
        <f t="shared" si="8"/>
        <v>3</v>
      </c>
    </row>
    <row r="194" spans="1:26" ht="22.5" customHeight="1" x14ac:dyDescent="0.35">
      <c r="A194" s="170">
        <f>'3. Personalisation'!C199</f>
        <v>0</v>
      </c>
      <c r="B194" s="171">
        <f>'3. Personalisation'!E199</f>
        <v>0</v>
      </c>
      <c r="C194" s="172">
        <f>'3. Personalisation'!F199</f>
        <v>0</v>
      </c>
      <c r="D194" s="173">
        <f>'3. Personalisation'!H199</f>
        <v>0</v>
      </c>
      <c r="E194" s="174">
        <f>'3. Personalisation'!J199</f>
        <v>0</v>
      </c>
      <c r="F194" s="215">
        <f>'3. Personalisation'!P199</f>
        <v>0</v>
      </c>
      <c r="G194" s="175">
        <f>'3. Personalisation'!L199</f>
        <v>0</v>
      </c>
      <c r="H194" s="175">
        <f>'3. Personalisation'!N199</f>
        <v>0</v>
      </c>
      <c r="I194" s="176"/>
      <c r="K194" s="176">
        <f t="shared" si="9"/>
        <v>0</v>
      </c>
      <c r="L194" s="157">
        <f t="shared" si="10"/>
        <v>0</v>
      </c>
      <c r="M194" s="157">
        <f t="shared" si="11"/>
        <v>0</v>
      </c>
      <c r="Z194" s="176">
        <f t="shared" si="8"/>
        <v>3</v>
      </c>
    </row>
    <row r="195" spans="1:26" ht="22.5" customHeight="1" x14ac:dyDescent="0.35">
      <c r="A195" s="170">
        <f>'3. Personalisation'!C200</f>
        <v>0</v>
      </c>
      <c r="B195" s="171">
        <f>'3. Personalisation'!E200</f>
        <v>0</v>
      </c>
      <c r="C195" s="172">
        <f>'3. Personalisation'!F200</f>
        <v>0</v>
      </c>
      <c r="D195" s="173">
        <f>'3. Personalisation'!H200</f>
        <v>0</v>
      </c>
      <c r="E195" s="174">
        <f>'3. Personalisation'!J200</f>
        <v>0</v>
      </c>
      <c r="F195" s="215">
        <f>'3. Personalisation'!P200</f>
        <v>0</v>
      </c>
      <c r="G195" s="175">
        <f>'3. Personalisation'!L200</f>
        <v>0</v>
      </c>
      <c r="H195" s="175">
        <f>'3. Personalisation'!N200</f>
        <v>0</v>
      </c>
      <c r="I195" s="176"/>
      <c r="K195" s="176">
        <f t="shared" si="9"/>
        <v>0</v>
      </c>
      <c r="L195" s="157">
        <f t="shared" si="10"/>
        <v>0</v>
      </c>
      <c r="M195" s="157">
        <f t="shared" si="11"/>
        <v>0</v>
      </c>
      <c r="Z195" s="176">
        <f t="shared" si="8"/>
        <v>3</v>
      </c>
    </row>
    <row r="196" spans="1:26" ht="22.5" customHeight="1" x14ac:dyDescent="0.35">
      <c r="A196" s="170">
        <f>'3. Personalisation'!C201</f>
        <v>0</v>
      </c>
      <c r="B196" s="171">
        <f>'3. Personalisation'!E201</f>
        <v>0</v>
      </c>
      <c r="C196" s="172">
        <f>'3. Personalisation'!F201</f>
        <v>0</v>
      </c>
      <c r="D196" s="173">
        <f>'3. Personalisation'!H201</f>
        <v>0</v>
      </c>
      <c r="E196" s="174">
        <f>'3. Personalisation'!J201</f>
        <v>0</v>
      </c>
      <c r="F196" s="215">
        <f>'3. Personalisation'!P201</f>
        <v>0</v>
      </c>
      <c r="G196" s="175">
        <f>'3. Personalisation'!L201</f>
        <v>0</v>
      </c>
      <c r="H196" s="175">
        <f>'3. Personalisation'!N201</f>
        <v>0</v>
      </c>
      <c r="I196" s="176"/>
      <c r="K196" s="176">
        <f t="shared" si="9"/>
        <v>0</v>
      </c>
      <c r="L196" s="157">
        <f t="shared" si="10"/>
        <v>0</v>
      </c>
      <c r="M196" s="157">
        <f t="shared" si="11"/>
        <v>0</v>
      </c>
      <c r="Z196" s="176">
        <f t="shared" si="8"/>
        <v>3</v>
      </c>
    </row>
    <row r="197" spans="1:26" ht="22.5" customHeight="1" x14ac:dyDescent="0.35">
      <c r="A197" s="170">
        <f>'3. Personalisation'!C202</f>
        <v>0</v>
      </c>
      <c r="B197" s="171">
        <f>'3. Personalisation'!E202</f>
        <v>0</v>
      </c>
      <c r="C197" s="172">
        <f>'3. Personalisation'!F202</f>
        <v>0</v>
      </c>
      <c r="D197" s="173">
        <f>'3. Personalisation'!H202</f>
        <v>0</v>
      </c>
      <c r="E197" s="174">
        <f>'3. Personalisation'!J202</f>
        <v>0</v>
      </c>
      <c r="F197" s="215">
        <f>'3. Personalisation'!P202</f>
        <v>0</v>
      </c>
      <c r="G197" s="175">
        <f>'3. Personalisation'!L202</f>
        <v>0</v>
      </c>
      <c r="H197" s="175">
        <f>'3. Personalisation'!N202</f>
        <v>0</v>
      </c>
      <c r="I197" s="176"/>
      <c r="K197" s="176">
        <f t="shared" si="9"/>
        <v>0</v>
      </c>
      <c r="L197" s="157">
        <f t="shared" si="10"/>
        <v>0</v>
      </c>
      <c r="M197" s="157">
        <f t="shared" si="11"/>
        <v>0</v>
      </c>
      <c r="Z197" s="176">
        <f t="shared" si="8"/>
        <v>3</v>
      </c>
    </row>
    <row r="198" spans="1:26" ht="22.5" customHeight="1" x14ac:dyDescent="0.35">
      <c r="A198" s="170">
        <f>'3. Personalisation'!C203</f>
        <v>0</v>
      </c>
      <c r="B198" s="171">
        <f>'3. Personalisation'!E203</f>
        <v>0</v>
      </c>
      <c r="C198" s="172">
        <f>'3. Personalisation'!F203</f>
        <v>0</v>
      </c>
      <c r="D198" s="173">
        <f>'3. Personalisation'!H203</f>
        <v>0</v>
      </c>
      <c r="E198" s="174">
        <f>'3. Personalisation'!J203</f>
        <v>0</v>
      </c>
      <c r="F198" s="215">
        <f>'3. Personalisation'!P203</f>
        <v>0</v>
      </c>
      <c r="G198" s="175">
        <f>'3. Personalisation'!L203</f>
        <v>0</v>
      </c>
      <c r="H198" s="175">
        <f>'3. Personalisation'!N203</f>
        <v>0</v>
      </c>
      <c r="I198" s="176"/>
      <c r="K198" s="176">
        <f t="shared" si="9"/>
        <v>0</v>
      </c>
      <c r="L198" s="157">
        <f t="shared" si="10"/>
        <v>0</v>
      </c>
      <c r="M198" s="157">
        <f t="shared" si="11"/>
        <v>0</v>
      </c>
      <c r="Z198" s="176">
        <f t="shared" si="8"/>
        <v>3</v>
      </c>
    </row>
    <row r="199" spans="1:26" ht="22.5" customHeight="1" x14ac:dyDescent="0.35">
      <c r="A199" s="170">
        <f>'3. Personalisation'!C204</f>
        <v>0</v>
      </c>
      <c r="B199" s="171">
        <f>'3. Personalisation'!E204</f>
        <v>0</v>
      </c>
      <c r="C199" s="172">
        <f>'3. Personalisation'!F204</f>
        <v>0</v>
      </c>
      <c r="D199" s="173">
        <f>'3. Personalisation'!H204</f>
        <v>0</v>
      </c>
      <c r="E199" s="174">
        <f>'3. Personalisation'!J204</f>
        <v>0</v>
      </c>
      <c r="F199" s="215">
        <f>'3. Personalisation'!P204</f>
        <v>0</v>
      </c>
      <c r="G199" s="175">
        <f>'3. Personalisation'!L204</f>
        <v>0</v>
      </c>
      <c r="H199" s="175">
        <f>'3. Personalisation'!N204</f>
        <v>0</v>
      </c>
      <c r="I199" s="176"/>
      <c r="K199" s="176">
        <f t="shared" si="9"/>
        <v>0</v>
      </c>
      <c r="L199" s="157">
        <f t="shared" si="10"/>
        <v>0</v>
      </c>
      <c r="M199" s="157">
        <f t="shared" si="11"/>
        <v>0</v>
      </c>
      <c r="Z199" s="176">
        <f t="shared" ref="Z199:Z262" si="12">COUNTA(C199:E199)</f>
        <v>3</v>
      </c>
    </row>
    <row r="200" spans="1:26" ht="22.5" customHeight="1" x14ac:dyDescent="0.35">
      <c r="A200" s="170">
        <f>'3. Personalisation'!C205</f>
        <v>0</v>
      </c>
      <c r="B200" s="171">
        <f>'3. Personalisation'!E205</f>
        <v>0</v>
      </c>
      <c r="C200" s="172">
        <f>'3. Personalisation'!F205</f>
        <v>0</v>
      </c>
      <c r="D200" s="173">
        <f>'3. Personalisation'!H205</f>
        <v>0</v>
      </c>
      <c r="E200" s="174">
        <f>'3. Personalisation'!J205</f>
        <v>0</v>
      </c>
      <c r="F200" s="215">
        <f>'3. Personalisation'!P205</f>
        <v>0</v>
      </c>
      <c r="G200" s="175">
        <f>'3. Personalisation'!L205</f>
        <v>0</v>
      </c>
      <c r="H200" s="175">
        <f>'3. Personalisation'!N205</f>
        <v>0</v>
      </c>
      <c r="I200" s="176"/>
      <c r="K200" s="176">
        <f t="shared" ref="K200:K263" si="13">(IF(F200="Yes",1,0))</f>
        <v>0</v>
      </c>
      <c r="L200" s="157">
        <f t="shared" ref="L200:L263" si="14">(3-COUNT(C200:E200))</f>
        <v>0</v>
      </c>
      <c r="M200" s="157">
        <f t="shared" ref="M200:M263" si="15">IF(G200=0,0,1)+IF(H200=0,0,1)+IF(OR(L200=1,L200=2,L200=3),1,0)</f>
        <v>0</v>
      </c>
      <c r="Z200" s="176">
        <f t="shared" si="12"/>
        <v>3</v>
      </c>
    </row>
    <row r="201" spans="1:26" ht="22.5" customHeight="1" x14ac:dyDescent="0.35">
      <c r="A201" s="170">
        <f>'3. Personalisation'!C206</f>
        <v>0</v>
      </c>
      <c r="B201" s="171">
        <f>'3. Personalisation'!E206</f>
        <v>0</v>
      </c>
      <c r="C201" s="172">
        <f>'3. Personalisation'!F206</f>
        <v>0</v>
      </c>
      <c r="D201" s="173">
        <f>'3. Personalisation'!H206</f>
        <v>0</v>
      </c>
      <c r="E201" s="174">
        <f>'3. Personalisation'!J206</f>
        <v>0</v>
      </c>
      <c r="F201" s="215">
        <f>'3. Personalisation'!P206</f>
        <v>0</v>
      </c>
      <c r="G201" s="175">
        <f>'3. Personalisation'!L206</f>
        <v>0</v>
      </c>
      <c r="H201" s="175">
        <f>'3. Personalisation'!N206</f>
        <v>0</v>
      </c>
      <c r="I201" s="176"/>
      <c r="K201" s="176">
        <f t="shared" si="13"/>
        <v>0</v>
      </c>
      <c r="L201" s="157">
        <f t="shared" si="14"/>
        <v>0</v>
      </c>
      <c r="M201" s="157">
        <f t="shared" si="15"/>
        <v>0</v>
      </c>
      <c r="Z201" s="176">
        <f t="shared" si="12"/>
        <v>3</v>
      </c>
    </row>
    <row r="202" spans="1:26" ht="22.5" customHeight="1" x14ac:dyDescent="0.35">
      <c r="A202" s="170">
        <f>'3. Personalisation'!C207</f>
        <v>0</v>
      </c>
      <c r="B202" s="171">
        <f>'3. Personalisation'!E207</f>
        <v>0</v>
      </c>
      <c r="C202" s="172">
        <f>'3. Personalisation'!F207</f>
        <v>0</v>
      </c>
      <c r="D202" s="173">
        <f>'3. Personalisation'!H207</f>
        <v>0</v>
      </c>
      <c r="E202" s="174">
        <f>'3. Personalisation'!J207</f>
        <v>0</v>
      </c>
      <c r="F202" s="215">
        <f>'3. Personalisation'!P207</f>
        <v>0</v>
      </c>
      <c r="G202" s="175">
        <f>'3. Personalisation'!L207</f>
        <v>0</v>
      </c>
      <c r="H202" s="175">
        <f>'3. Personalisation'!N207</f>
        <v>0</v>
      </c>
      <c r="I202" s="176"/>
      <c r="K202" s="176">
        <f t="shared" si="13"/>
        <v>0</v>
      </c>
      <c r="L202" s="157">
        <f t="shared" si="14"/>
        <v>0</v>
      </c>
      <c r="M202" s="157">
        <f t="shared" si="15"/>
        <v>0</v>
      </c>
      <c r="Z202" s="176">
        <f t="shared" si="12"/>
        <v>3</v>
      </c>
    </row>
    <row r="203" spans="1:26" ht="22.5" customHeight="1" x14ac:dyDescent="0.35">
      <c r="A203" s="170">
        <f>'3. Personalisation'!C208</f>
        <v>0</v>
      </c>
      <c r="B203" s="171">
        <f>'3. Personalisation'!E208</f>
        <v>0</v>
      </c>
      <c r="C203" s="172">
        <f>'3. Personalisation'!F208</f>
        <v>0</v>
      </c>
      <c r="D203" s="173">
        <f>'3. Personalisation'!H208</f>
        <v>0</v>
      </c>
      <c r="E203" s="174">
        <f>'3. Personalisation'!J208</f>
        <v>0</v>
      </c>
      <c r="F203" s="215">
        <f>'3. Personalisation'!P208</f>
        <v>0</v>
      </c>
      <c r="G203" s="175">
        <f>'3. Personalisation'!L208</f>
        <v>0</v>
      </c>
      <c r="H203" s="175">
        <f>'3. Personalisation'!N208</f>
        <v>0</v>
      </c>
      <c r="I203" s="176"/>
      <c r="K203" s="176">
        <f t="shared" si="13"/>
        <v>0</v>
      </c>
      <c r="L203" s="157">
        <f t="shared" si="14"/>
        <v>0</v>
      </c>
      <c r="M203" s="157">
        <f t="shared" si="15"/>
        <v>0</v>
      </c>
      <c r="Z203" s="176">
        <f t="shared" si="12"/>
        <v>3</v>
      </c>
    </row>
    <row r="204" spans="1:26" ht="22.5" customHeight="1" x14ac:dyDescent="0.35">
      <c r="A204" s="170">
        <f>'3. Personalisation'!C209</f>
        <v>0</v>
      </c>
      <c r="B204" s="171">
        <f>'3. Personalisation'!E209</f>
        <v>0</v>
      </c>
      <c r="C204" s="172">
        <f>'3. Personalisation'!F209</f>
        <v>0</v>
      </c>
      <c r="D204" s="173">
        <f>'3. Personalisation'!H209</f>
        <v>0</v>
      </c>
      <c r="E204" s="174">
        <f>'3. Personalisation'!J209</f>
        <v>0</v>
      </c>
      <c r="F204" s="215">
        <f>'3. Personalisation'!P209</f>
        <v>0</v>
      </c>
      <c r="G204" s="175">
        <f>'3. Personalisation'!L209</f>
        <v>0</v>
      </c>
      <c r="H204" s="175">
        <f>'3. Personalisation'!N209</f>
        <v>0</v>
      </c>
      <c r="I204" s="176"/>
      <c r="K204" s="176">
        <f t="shared" si="13"/>
        <v>0</v>
      </c>
      <c r="L204" s="157">
        <f t="shared" si="14"/>
        <v>0</v>
      </c>
      <c r="M204" s="157">
        <f t="shared" si="15"/>
        <v>0</v>
      </c>
      <c r="Z204" s="176">
        <f t="shared" si="12"/>
        <v>3</v>
      </c>
    </row>
    <row r="205" spans="1:26" ht="22.5" customHeight="1" x14ac:dyDescent="0.35">
      <c r="A205" s="170">
        <f>'3. Personalisation'!C210</f>
        <v>0</v>
      </c>
      <c r="B205" s="171">
        <f>'3. Personalisation'!E210</f>
        <v>0</v>
      </c>
      <c r="C205" s="172">
        <f>'3. Personalisation'!F210</f>
        <v>0</v>
      </c>
      <c r="D205" s="173">
        <f>'3. Personalisation'!H210</f>
        <v>0</v>
      </c>
      <c r="E205" s="174">
        <f>'3. Personalisation'!J210</f>
        <v>0</v>
      </c>
      <c r="F205" s="215">
        <f>'3. Personalisation'!P210</f>
        <v>0</v>
      </c>
      <c r="G205" s="175">
        <f>'3. Personalisation'!L210</f>
        <v>0</v>
      </c>
      <c r="H205" s="175">
        <f>'3. Personalisation'!N210</f>
        <v>0</v>
      </c>
      <c r="I205" s="176"/>
      <c r="K205" s="176">
        <f t="shared" si="13"/>
        <v>0</v>
      </c>
      <c r="L205" s="157">
        <f t="shared" si="14"/>
        <v>0</v>
      </c>
      <c r="M205" s="157">
        <f t="shared" si="15"/>
        <v>0</v>
      </c>
      <c r="Z205" s="176">
        <f t="shared" si="12"/>
        <v>3</v>
      </c>
    </row>
    <row r="206" spans="1:26" ht="22.5" customHeight="1" x14ac:dyDescent="0.35">
      <c r="A206" s="170">
        <f>'3. Personalisation'!C211</f>
        <v>0</v>
      </c>
      <c r="B206" s="171">
        <f>'3. Personalisation'!E211</f>
        <v>0</v>
      </c>
      <c r="C206" s="172">
        <f>'3. Personalisation'!F211</f>
        <v>0</v>
      </c>
      <c r="D206" s="173">
        <f>'3. Personalisation'!H211</f>
        <v>0</v>
      </c>
      <c r="E206" s="174">
        <f>'3. Personalisation'!J211</f>
        <v>0</v>
      </c>
      <c r="F206" s="215">
        <f>'3. Personalisation'!P211</f>
        <v>0</v>
      </c>
      <c r="G206" s="175">
        <f>'3. Personalisation'!L211</f>
        <v>0</v>
      </c>
      <c r="H206" s="175">
        <f>'3. Personalisation'!N211</f>
        <v>0</v>
      </c>
      <c r="I206" s="176"/>
      <c r="K206" s="176">
        <f t="shared" si="13"/>
        <v>0</v>
      </c>
      <c r="L206" s="157">
        <f t="shared" si="14"/>
        <v>0</v>
      </c>
      <c r="M206" s="157">
        <f t="shared" si="15"/>
        <v>0</v>
      </c>
      <c r="Z206" s="176">
        <f t="shared" si="12"/>
        <v>3</v>
      </c>
    </row>
    <row r="207" spans="1:26" ht="22.5" customHeight="1" x14ac:dyDescent="0.35">
      <c r="A207" s="170">
        <f>'3. Personalisation'!C212</f>
        <v>0</v>
      </c>
      <c r="B207" s="171">
        <f>'3. Personalisation'!E212</f>
        <v>0</v>
      </c>
      <c r="C207" s="172">
        <f>'3. Personalisation'!F212</f>
        <v>0</v>
      </c>
      <c r="D207" s="173">
        <f>'3. Personalisation'!H212</f>
        <v>0</v>
      </c>
      <c r="E207" s="174">
        <f>'3. Personalisation'!J212</f>
        <v>0</v>
      </c>
      <c r="F207" s="215">
        <f>'3. Personalisation'!P212</f>
        <v>0</v>
      </c>
      <c r="G207" s="175">
        <f>'3. Personalisation'!L212</f>
        <v>0</v>
      </c>
      <c r="H207" s="175">
        <f>'3. Personalisation'!N212</f>
        <v>0</v>
      </c>
      <c r="I207" s="176"/>
      <c r="K207" s="176">
        <f t="shared" si="13"/>
        <v>0</v>
      </c>
      <c r="L207" s="157">
        <f t="shared" si="14"/>
        <v>0</v>
      </c>
      <c r="M207" s="157">
        <f t="shared" si="15"/>
        <v>0</v>
      </c>
      <c r="Z207" s="176">
        <f t="shared" si="12"/>
        <v>3</v>
      </c>
    </row>
    <row r="208" spans="1:26" ht="22.5" customHeight="1" x14ac:dyDescent="0.35">
      <c r="A208" s="170">
        <f>'3. Personalisation'!C213</f>
        <v>0</v>
      </c>
      <c r="B208" s="171">
        <f>'3. Personalisation'!E213</f>
        <v>0</v>
      </c>
      <c r="C208" s="172">
        <f>'3. Personalisation'!F213</f>
        <v>0</v>
      </c>
      <c r="D208" s="173">
        <f>'3. Personalisation'!H213</f>
        <v>0</v>
      </c>
      <c r="E208" s="174">
        <f>'3. Personalisation'!J213</f>
        <v>0</v>
      </c>
      <c r="F208" s="215">
        <f>'3. Personalisation'!P213</f>
        <v>0</v>
      </c>
      <c r="G208" s="175">
        <f>'3. Personalisation'!L213</f>
        <v>0</v>
      </c>
      <c r="H208" s="175">
        <f>'3. Personalisation'!N213</f>
        <v>0</v>
      </c>
      <c r="I208" s="176"/>
      <c r="K208" s="176">
        <f t="shared" si="13"/>
        <v>0</v>
      </c>
      <c r="L208" s="157">
        <f t="shared" si="14"/>
        <v>0</v>
      </c>
      <c r="M208" s="157">
        <f t="shared" si="15"/>
        <v>0</v>
      </c>
      <c r="Z208" s="176">
        <f t="shared" si="12"/>
        <v>3</v>
      </c>
    </row>
    <row r="209" spans="1:26" ht="22.5" customHeight="1" x14ac:dyDescent="0.35">
      <c r="A209" s="170">
        <f>'3. Personalisation'!C214</f>
        <v>0</v>
      </c>
      <c r="B209" s="171">
        <f>'3. Personalisation'!E214</f>
        <v>0</v>
      </c>
      <c r="C209" s="172">
        <f>'3. Personalisation'!F214</f>
        <v>0</v>
      </c>
      <c r="D209" s="173">
        <f>'3. Personalisation'!H214</f>
        <v>0</v>
      </c>
      <c r="E209" s="174">
        <f>'3. Personalisation'!J214</f>
        <v>0</v>
      </c>
      <c r="F209" s="215">
        <f>'3. Personalisation'!P214</f>
        <v>0</v>
      </c>
      <c r="G209" s="175">
        <f>'3. Personalisation'!L214</f>
        <v>0</v>
      </c>
      <c r="H209" s="175">
        <f>'3. Personalisation'!N214</f>
        <v>0</v>
      </c>
      <c r="I209" s="176"/>
      <c r="K209" s="176">
        <f t="shared" si="13"/>
        <v>0</v>
      </c>
      <c r="L209" s="157">
        <f t="shared" si="14"/>
        <v>0</v>
      </c>
      <c r="M209" s="157">
        <f t="shared" si="15"/>
        <v>0</v>
      </c>
      <c r="Z209" s="176">
        <f t="shared" si="12"/>
        <v>3</v>
      </c>
    </row>
    <row r="210" spans="1:26" ht="22.5" customHeight="1" x14ac:dyDescent="0.35">
      <c r="A210" s="170">
        <f>'3. Personalisation'!C215</f>
        <v>0</v>
      </c>
      <c r="B210" s="171">
        <f>'3. Personalisation'!E215</f>
        <v>0</v>
      </c>
      <c r="C210" s="172">
        <f>'3. Personalisation'!F215</f>
        <v>0</v>
      </c>
      <c r="D210" s="173">
        <f>'3. Personalisation'!H215</f>
        <v>0</v>
      </c>
      <c r="E210" s="174">
        <f>'3. Personalisation'!J215</f>
        <v>0</v>
      </c>
      <c r="F210" s="215">
        <f>'3. Personalisation'!P215</f>
        <v>0</v>
      </c>
      <c r="G210" s="175">
        <f>'3. Personalisation'!L215</f>
        <v>0</v>
      </c>
      <c r="H210" s="175">
        <f>'3. Personalisation'!N215</f>
        <v>0</v>
      </c>
      <c r="I210" s="176"/>
      <c r="K210" s="176">
        <f t="shared" si="13"/>
        <v>0</v>
      </c>
      <c r="L210" s="157">
        <f t="shared" si="14"/>
        <v>0</v>
      </c>
      <c r="M210" s="157">
        <f t="shared" si="15"/>
        <v>0</v>
      </c>
      <c r="Z210" s="176">
        <f t="shared" si="12"/>
        <v>3</v>
      </c>
    </row>
    <row r="211" spans="1:26" ht="22.5" customHeight="1" x14ac:dyDescent="0.35">
      <c r="A211" s="170">
        <f>'3. Personalisation'!C216</f>
        <v>0</v>
      </c>
      <c r="B211" s="171">
        <f>'3. Personalisation'!E216</f>
        <v>0</v>
      </c>
      <c r="C211" s="172">
        <f>'3. Personalisation'!F216</f>
        <v>0</v>
      </c>
      <c r="D211" s="173">
        <f>'3. Personalisation'!H216</f>
        <v>0</v>
      </c>
      <c r="E211" s="174">
        <f>'3. Personalisation'!J216</f>
        <v>0</v>
      </c>
      <c r="F211" s="215">
        <f>'3. Personalisation'!P216</f>
        <v>0</v>
      </c>
      <c r="G211" s="175">
        <f>'3. Personalisation'!L216</f>
        <v>0</v>
      </c>
      <c r="H211" s="175">
        <f>'3. Personalisation'!N216</f>
        <v>0</v>
      </c>
      <c r="I211" s="176"/>
      <c r="K211" s="176">
        <f t="shared" si="13"/>
        <v>0</v>
      </c>
      <c r="L211" s="157">
        <f t="shared" si="14"/>
        <v>0</v>
      </c>
      <c r="M211" s="157">
        <f t="shared" si="15"/>
        <v>0</v>
      </c>
      <c r="Z211" s="176">
        <f t="shared" si="12"/>
        <v>3</v>
      </c>
    </row>
    <row r="212" spans="1:26" ht="22.5" customHeight="1" x14ac:dyDescent="0.35">
      <c r="A212" s="170">
        <f>'3. Personalisation'!C217</f>
        <v>0</v>
      </c>
      <c r="B212" s="171">
        <f>'3. Personalisation'!E217</f>
        <v>0</v>
      </c>
      <c r="C212" s="172">
        <f>'3. Personalisation'!F217</f>
        <v>0</v>
      </c>
      <c r="D212" s="173">
        <f>'3. Personalisation'!H217</f>
        <v>0</v>
      </c>
      <c r="E212" s="174">
        <f>'3. Personalisation'!J217</f>
        <v>0</v>
      </c>
      <c r="F212" s="215">
        <f>'3. Personalisation'!P217</f>
        <v>0</v>
      </c>
      <c r="G212" s="175">
        <f>'3. Personalisation'!L217</f>
        <v>0</v>
      </c>
      <c r="H212" s="175">
        <f>'3. Personalisation'!N217</f>
        <v>0</v>
      </c>
      <c r="I212" s="176"/>
      <c r="K212" s="176">
        <f t="shared" si="13"/>
        <v>0</v>
      </c>
      <c r="L212" s="157">
        <f t="shared" si="14"/>
        <v>0</v>
      </c>
      <c r="M212" s="157">
        <f t="shared" si="15"/>
        <v>0</v>
      </c>
      <c r="Z212" s="176">
        <f t="shared" si="12"/>
        <v>3</v>
      </c>
    </row>
    <row r="213" spans="1:26" ht="22.5" customHeight="1" x14ac:dyDescent="0.35">
      <c r="A213" s="170">
        <f>'3. Personalisation'!C218</f>
        <v>0</v>
      </c>
      <c r="B213" s="171">
        <f>'3. Personalisation'!E218</f>
        <v>0</v>
      </c>
      <c r="C213" s="172">
        <f>'3. Personalisation'!F218</f>
        <v>0</v>
      </c>
      <c r="D213" s="173">
        <f>'3. Personalisation'!H218</f>
        <v>0</v>
      </c>
      <c r="E213" s="174">
        <f>'3. Personalisation'!J218</f>
        <v>0</v>
      </c>
      <c r="F213" s="215">
        <f>'3. Personalisation'!P218</f>
        <v>0</v>
      </c>
      <c r="G213" s="175">
        <f>'3. Personalisation'!L218</f>
        <v>0</v>
      </c>
      <c r="H213" s="175">
        <f>'3. Personalisation'!N218</f>
        <v>0</v>
      </c>
      <c r="I213" s="176"/>
      <c r="K213" s="176">
        <f t="shared" si="13"/>
        <v>0</v>
      </c>
      <c r="L213" s="157">
        <f t="shared" si="14"/>
        <v>0</v>
      </c>
      <c r="M213" s="157">
        <f t="shared" si="15"/>
        <v>0</v>
      </c>
      <c r="Z213" s="176">
        <f t="shared" si="12"/>
        <v>3</v>
      </c>
    </row>
    <row r="214" spans="1:26" ht="22.5" customHeight="1" x14ac:dyDescent="0.35">
      <c r="A214" s="170">
        <f>'3. Personalisation'!C219</f>
        <v>0</v>
      </c>
      <c r="B214" s="171">
        <f>'3. Personalisation'!E219</f>
        <v>0</v>
      </c>
      <c r="C214" s="172">
        <f>'3. Personalisation'!F219</f>
        <v>0</v>
      </c>
      <c r="D214" s="173">
        <f>'3. Personalisation'!H219</f>
        <v>0</v>
      </c>
      <c r="E214" s="174">
        <f>'3. Personalisation'!J219</f>
        <v>0</v>
      </c>
      <c r="F214" s="215">
        <f>'3. Personalisation'!P219</f>
        <v>0</v>
      </c>
      <c r="G214" s="175">
        <f>'3. Personalisation'!L219</f>
        <v>0</v>
      </c>
      <c r="H214" s="175">
        <f>'3. Personalisation'!N219</f>
        <v>0</v>
      </c>
      <c r="I214" s="176"/>
      <c r="K214" s="176">
        <f t="shared" si="13"/>
        <v>0</v>
      </c>
      <c r="L214" s="157">
        <f t="shared" si="14"/>
        <v>0</v>
      </c>
      <c r="M214" s="157">
        <f t="shared" si="15"/>
        <v>0</v>
      </c>
      <c r="Z214" s="176">
        <f t="shared" si="12"/>
        <v>3</v>
      </c>
    </row>
    <row r="215" spans="1:26" ht="22.5" customHeight="1" x14ac:dyDescent="0.35">
      <c r="A215" s="170">
        <f>'3. Personalisation'!C220</f>
        <v>0</v>
      </c>
      <c r="B215" s="171">
        <f>'3. Personalisation'!E220</f>
        <v>0</v>
      </c>
      <c r="C215" s="172">
        <f>'3. Personalisation'!F220</f>
        <v>0</v>
      </c>
      <c r="D215" s="173">
        <f>'3. Personalisation'!H220</f>
        <v>0</v>
      </c>
      <c r="E215" s="174">
        <f>'3. Personalisation'!J220</f>
        <v>0</v>
      </c>
      <c r="F215" s="215">
        <f>'3. Personalisation'!P220</f>
        <v>0</v>
      </c>
      <c r="G215" s="175">
        <f>'3. Personalisation'!L220</f>
        <v>0</v>
      </c>
      <c r="H215" s="175">
        <f>'3. Personalisation'!N220</f>
        <v>0</v>
      </c>
      <c r="I215" s="176"/>
      <c r="K215" s="176">
        <f t="shared" si="13"/>
        <v>0</v>
      </c>
      <c r="L215" s="157">
        <f t="shared" si="14"/>
        <v>0</v>
      </c>
      <c r="M215" s="157">
        <f t="shared" si="15"/>
        <v>0</v>
      </c>
      <c r="Z215" s="176">
        <f t="shared" si="12"/>
        <v>3</v>
      </c>
    </row>
    <row r="216" spans="1:26" ht="22.5" customHeight="1" x14ac:dyDescent="0.35">
      <c r="A216" s="170">
        <f>'3. Personalisation'!C221</f>
        <v>0</v>
      </c>
      <c r="B216" s="171">
        <f>'3. Personalisation'!E221</f>
        <v>0</v>
      </c>
      <c r="C216" s="172">
        <f>'3. Personalisation'!F221</f>
        <v>0</v>
      </c>
      <c r="D216" s="173">
        <f>'3. Personalisation'!H221</f>
        <v>0</v>
      </c>
      <c r="E216" s="174">
        <f>'3. Personalisation'!J221</f>
        <v>0</v>
      </c>
      <c r="F216" s="215">
        <f>'3. Personalisation'!P221</f>
        <v>0</v>
      </c>
      <c r="G216" s="175">
        <f>'3. Personalisation'!L221</f>
        <v>0</v>
      </c>
      <c r="H216" s="175">
        <f>'3. Personalisation'!N221</f>
        <v>0</v>
      </c>
      <c r="I216" s="176"/>
      <c r="K216" s="176">
        <f t="shared" si="13"/>
        <v>0</v>
      </c>
      <c r="L216" s="157">
        <f t="shared" si="14"/>
        <v>0</v>
      </c>
      <c r="M216" s="157">
        <f t="shared" si="15"/>
        <v>0</v>
      </c>
      <c r="Z216" s="176">
        <f t="shared" si="12"/>
        <v>3</v>
      </c>
    </row>
    <row r="217" spans="1:26" ht="22.5" customHeight="1" x14ac:dyDescent="0.35">
      <c r="A217" s="170">
        <f>'3. Personalisation'!C222</f>
        <v>0</v>
      </c>
      <c r="B217" s="171">
        <f>'3. Personalisation'!E222</f>
        <v>0</v>
      </c>
      <c r="C217" s="172">
        <f>'3. Personalisation'!F222</f>
        <v>0</v>
      </c>
      <c r="D217" s="173">
        <f>'3. Personalisation'!H222</f>
        <v>0</v>
      </c>
      <c r="E217" s="174">
        <f>'3. Personalisation'!J222</f>
        <v>0</v>
      </c>
      <c r="F217" s="215">
        <f>'3. Personalisation'!P222</f>
        <v>0</v>
      </c>
      <c r="G217" s="175">
        <f>'3. Personalisation'!L222</f>
        <v>0</v>
      </c>
      <c r="H217" s="175">
        <f>'3. Personalisation'!N222</f>
        <v>0</v>
      </c>
      <c r="I217" s="176"/>
      <c r="K217" s="176">
        <f t="shared" si="13"/>
        <v>0</v>
      </c>
      <c r="L217" s="157">
        <f t="shared" si="14"/>
        <v>0</v>
      </c>
      <c r="M217" s="157">
        <f t="shared" si="15"/>
        <v>0</v>
      </c>
      <c r="Z217" s="176">
        <f t="shared" si="12"/>
        <v>3</v>
      </c>
    </row>
    <row r="218" spans="1:26" ht="22.5" customHeight="1" x14ac:dyDescent="0.35">
      <c r="A218" s="170">
        <f>'3. Personalisation'!C223</f>
        <v>0</v>
      </c>
      <c r="B218" s="171">
        <f>'3. Personalisation'!E223</f>
        <v>0</v>
      </c>
      <c r="C218" s="172">
        <f>'3. Personalisation'!F223</f>
        <v>0</v>
      </c>
      <c r="D218" s="173">
        <f>'3. Personalisation'!H223</f>
        <v>0</v>
      </c>
      <c r="E218" s="174">
        <f>'3. Personalisation'!J223</f>
        <v>0</v>
      </c>
      <c r="F218" s="215">
        <f>'3. Personalisation'!P223</f>
        <v>0</v>
      </c>
      <c r="G218" s="175">
        <f>'3. Personalisation'!L223</f>
        <v>0</v>
      </c>
      <c r="H218" s="175">
        <f>'3. Personalisation'!N223</f>
        <v>0</v>
      </c>
      <c r="I218" s="176"/>
      <c r="K218" s="176">
        <f t="shared" si="13"/>
        <v>0</v>
      </c>
      <c r="L218" s="157">
        <f t="shared" si="14"/>
        <v>0</v>
      </c>
      <c r="M218" s="157">
        <f t="shared" si="15"/>
        <v>0</v>
      </c>
      <c r="Z218" s="176">
        <f t="shared" si="12"/>
        <v>3</v>
      </c>
    </row>
    <row r="219" spans="1:26" ht="22.5" customHeight="1" x14ac:dyDescent="0.35">
      <c r="A219" s="170">
        <f>'3. Personalisation'!C224</f>
        <v>0</v>
      </c>
      <c r="B219" s="171">
        <f>'3. Personalisation'!E224</f>
        <v>0</v>
      </c>
      <c r="C219" s="172">
        <f>'3. Personalisation'!F224</f>
        <v>0</v>
      </c>
      <c r="D219" s="173">
        <f>'3. Personalisation'!H224</f>
        <v>0</v>
      </c>
      <c r="E219" s="174">
        <f>'3. Personalisation'!J224</f>
        <v>0</v>
      </c>
      <c r="F219" s="215">
        <f>'3. Personalisation'!P224</f>
        <v>0</v>
      </c>
      <c r="G219" s="175">
        <f>'3. Personalisation'!L224</f>
        <v>0</v>
      </c>
      <c r="H219" s="175">
        <f>'3. Personalisation'!N224</f>
        <v>0</v>
      </c>
      <c r="I219" s="176"/>
      <c r="K219" s="176">
        <f t="shared" si="13"/>
        <v>0</v>
      </c>
      <c r="L219" s="157">
        <f t="shared" si="14"/>
        <v>0</v>
      </c>
      <c r="M219" s="157">
        <f t="shared" si="15"/>
        <v>0</v>
      </c>
      <c r="Z219" s="176">
        <f t="shared" si="12"/>
        <v>3</v>
      </c>
    </row>
    <row r="220" spans="1:26" ht="22.5" customHeight="1" x14ac:dyDescent="0.35">
      <c r="A220" s="170">
        <f>'3. Personalisation'!C225</f>
        <v>0</v>
      </c>
      <c r="B220" s="171">
        <f>'3. Personalisation'!E225</f>
        <v>0</v>
      </c>
      <c r="C220" s="172">
        <f>'3. Personalisation'!F225</f>
        <v>0</v>
      </c>
      <c r="D220" s="173">
        <f>'3. Personalisation'!H225</f>
        <v>0</v>
      </c>
      <c r="E220" s="174">
        <f>'3. Personalisation'!J225</f>
        <v>0</v>
      </c>
      <c r="F220" s="215">
        <f>'3. Personalisation'!P225</f>
        <v>0</v>
      </c>
      <c r="G220" s="175">
        <f>'3. Personalisation'!L225</f>
        <v>0</v>
      </c>
      <c r="H220" s="175">
        <f>'3. Personalisation'!N225</f>
        <v>0</v>
      </c>
      <c r="I220" s="176"/>
      <c r="K220" s="176">
        <f t="shared" si="13"/>
        <v>0</v>
      </c>
      <c r="L220" s="157">
        <f t="shared" si="14"/>
        <v>0</v>
      </c>
      <c r="M220" s="157">
        <f t="shared" si="15"/>
        <v>0</v>
      </c>
      <c r="Z220" s="176">
        <f t="shared" si="12"/>
        <v>3</v>
      </c>
    </row>
    <row r="221" spans="1:26" ht="22.5" customHeight="1" x14ac:dyDescent="0.35">
      <c r="A221" s="170">
        <f>'3. Personalisation'!C226</f>
        <v>0</v>
      </c>
      <c r="B221" s="171">
        <f>'3. Personalisation'!E226</f>
        <v>0</v>
      </c>
      <c r="C221" s="172">
        <f>'3. Personalisation'!F226</f>
        <v>0</v>
      </c>
      <c r="D221" s="173">
        <f>'3. Personalisation'!H226</f>
        <v>0</v>
      </c>
      <c r="E221" s="174">
        <f>'3. Personalisation'!J226</f>
        <v>0</v>
      </c>
      <c r="F221" s="215">
        <f>'3. Personalisation'!P226</f>
        <v>0</v>
      </c>
      <c r="G221" s="175">
        <f>'3. Personalisation'!L226</f>
        <v>0</v>
      </c>
      <c r="H221" s="175">
        <f>'3. Personalisation'!N226</f>
        <v>0</v>
      </c>
      <c r="I221" s="176"/>
      <c r="K221" s="176">
        <f t="shared" si="13"/>
        <v>0</v>
      </c>
      <c r="L221" s="157">
        <f t="shared" si="14"/>
        <v>0</v>
      </c>
      <c r="M221" s="157">
        <f t="shared" si="15"/>
        <v>0</v>
      </c>
      <c r="Z221" s="176">
        <f t="shared" si="12"/>
        <v>3</v>
      </c>
    </row>
    <row r="222" spans="1:26" ht="22.5" customHeight="1" x14ac:dyDescent="0.35">
      <c r="A222" s="170">
        <f>'3. Personalisation'!C227</f>
        <v>0</v>
      </c>
      <c r="B222" s="171">
        <f>'3. Personalisation'!E227</f>
        <v>0</v>
      </c>
      <c r="C222" s="172">
        <f>'3. Personalisation'!F227</f>
        <v>0</v>
      </c>
      <c r="D222" s="173">
        <f>'3. Personalisation'!H227</f>
        <v>0</v>
      </c>
      <c r="E222" s="174">
        <f>'3. Personalisation'!J227</f>
        <v>0</v>
      </c>
      <c r="F222" s="215">
        <f>'3. Personalisation'!P227</f>
        <v>0</v>
      </c>
      <c r="G222" s="175">
        <f>'3. Personalisation'!L227</f>
        <v>0</v>
      </c>
      <c r="H222" s="175">
        <f>'3. Personalisation'!N227</f>
        <v>0</v>
      </c>
      <c r="I222" s="176"/>
      <c r="K222" s="176">
        <f t="shared" si="13"/>
        <v>0</v>
      </c>
      <c r="L222" s="157">
        <f t="shared" si="14"/>
        <v>0</v>
      </c>
      <c r="M222" s="157">
        <f t="shared" si="15"/>
        <v>0</v>
      </c>
      <c r="Z222" s="176">
        <f t="shared" si="12"/>
        <v>3</v>
      </c>
    </row>
    <row r="223" spans="1:26" ht="22.5" customHeight="1" x14ac:dyDescent="0.35">
      <c r="A223" s="170">
        <f>'3. Personalisation'!C228</f>
        <v>0</v>
      </c>
      <c r="B223" s="171">
        <f>'3. Personalisation'!E228</f>
        <v>0</v>
      </c>
      <c r="C223" s="172">
        <f>'3. Personalisation'!F228</f>
        <v>0</v>
      </c>
      <c r="D223" s="173">
        <f>'3. Personalisation'!H228</f>
        <v>0</v>
      </c>
      <c r="E223" s="174">
        <f>'3. Personalisation'!J228</f>
        <v>0</v>
      </c>
      <c r="F223" s="215">
        <f>'3. Personalisation'!P228</f>
        <v>0</v>
      </c>
      <c r="G223" s="175">
        <f>'3. Personalisation'!L228</f>
        <v>0</v>
      </c>
      <c r="H223" s="175">
        <f>'3. Personalisation'!N228</f>
        <v>0</v>
      </c>
      <c r="I223" s="176"/>
      <c r="K223" s="176">
        <f t="shared" si="13"/>
        <v>0</v>
      </c>
      <c r="L223" s="157">
        <f t="shared" si="14"/>
        <v>0</v>
      </c>
      <c r="M223" s="157">
        <f t="shared" si="15"/>
        <v>0</v>
      </c>
      <c r="Z223" s="176">
        <f t="shared" si="12"/>
        <v>3</v>
      </c>
    </row>
    <row r="224" spans="1:26" ht="22.5" customHeight="1" x14ac:dyDescent="0.35">
      <c r="A224" s="170">
        <f>'3. Personalisation'!C229</f>
        <v>0</v>
      </c>
      <c r="B224" s="171">
        <f>'3. Personalisation'!E229</f>
        <v>0</v>
      </c>
      <c r="C224" s="172">
        <f>'3. Personalisation'!F229</f>
        <v>0</v>
      </c>
      <c r="D224" s="173">
        <f>'3. Personalisation'!H229</f>
        <v>0</v>
      </c>
      <c r="E224" s="174">
        <f>'3. Personalisation'!J229</f>
        <v>0</v>
      </c>
      <c r="F224" s="215">
        <f>'3. Personalisation'!P229</f>
        <v>0</v>
      </c>
      <c r="G224" s="175">
        <f>'3. Personalisation'!L229</f>
        <v>0</v>
      </c>
      <c r="H224" s="175">
        <f>'3. Personalisation'!N229</f>
        <v>0</v>
      </c>
      <c r="I224" s="176"/>
      <c r="K224" s="176">
        <f t="shared" si="13"/>
        <v>0</v>
      </c>
      <c r="L224" s="157">
        <f t="shared" si="14"/>
        <v>0</v>
      </c>
      <c r="M224" s="157">
        <f t="shared" si="15"/>
        <v>0</v>
      </c>
      <c r="Z224" s="176">
        <f t="shared" si="12"/>
        <v>3</v>
      </c>
    </row>
    <row r="225" spans="1:26" ht="22.5" customHeight="1" x14ac:dyDescent="0.35">
      <c r="A225" s="170">
        <f>'3. Personalisation'!C230</f>
        <v>0</v>
      </c>
      <c r="B225" s="171">
        <f>'3. Personalisation'!E230</f>
        <v>0</v>
      </c>
      <c r="C225" s="172">
        <f>'3. Personalisation'!F230</f>
        <v>0</v>
      </c>
      <c r="D225" s="173">
        <f>'3. Personalisation'!H230</f>
        <v>0</v>
      </c>
      <c r="E225" s="174">
        <f>'3. Personalisation'!J230</f>
        <v>0</v>
      </c>
      <c r="F225" s="215">
        <f>'3. Personalisation'!P230</f>
        <v>0</v>
      </c>
      <c r="G225" s="175">
        <f>'3. Personalisation'!L230</f>
        <v>0</v>
      </c>
      <c r="H225" s="175">
        <f>'3. Personalisation'!N230</f>
        <v>0</v>
      </c>
      <c r="I225" s="176"/>
      <c r="K225" s="176">
        <f t="shared" si="13"/>
        <v>0</v>
      </c>
      <c r="L225" s="157">
        <f t="shared" si="14"/>
        <v>0</v>
      </c>
      <c r="M225" s="157">
        <f t="shared" si="15"/>
        <v>0</v>
      </c>
      <c r="Z225" s="176">
        <f t="shared" si="12"/>
        <v>3</v>
      </c>
    </row>
    <row r="226" spans="1:26" ht="22.5" customHeight="1" x14ac:dyDescent="0.35">
      <c r="A226" s="170">
        <f>'3. Personalisation'!C231</f>
        <v>0</v>
      </c>
      <c r="B226" s="171">
        <f>'3. Personalisation'!E231</f>
        <v>0</v>
      </c>
      <c r="C226" s="172">
        <f>'3. Personalisation'!F231</f>
        <v>0</v>
      </c>
      <c r="D226" s="173">
        <f>'3. Personalisation'!H231</f>
        <v>0</v>
      </c>
      <c r="E226" s="174">
        <f>'3. Personalisation'!J231</f>
        <v>0</v>
      </c>
      <c r="F226" s="215">
        <f>'3. Personalisation'!P231</f>
        <v>0</v>
      </c>
      <c r="G226" s="175">
        <f>'3. Personalisation'!L231</f>
        <v>0</v>
      </c>
      <c r="H226" s="175">
        <f>'3. Personalisation'!N231</f>
        <v>0</v>
      </c>
      <c r="I226" s="176"/>
      <c r="K226" s="176">
        <f t="shared" si="13"/>
        <v>0</v>
      </c>
      <c r="L226" s="157">
        <f t="shared" si="14"/>
        <v>0</v>
      </c>
      <c r="M226" s="157">
        <f t="shared" si="15"/>
        <v>0</v>
      </c>
      <c r="Z226" s="176">
        <f t="shared" si="12"/>
        <v>3</v>
      </c>
    </row>
    <row r="227" spans="1:26" ht="22.5" customHeight="1" x14ac:dyDescent="0.35">
      <c r="A227" s="170">
        <f>'3. Personalisation'!C232</f>
        <v>0</v>
      </c>
      <c r="B227" s="171">
        <f>'3. Personalisation'!E232</f>
        <v>0</v>
      </c>
      <c r="C227" s="172">
        <f>'3. Personalisation'!F232</f>
        <v>0</v>
      </c>
      <c r="D227" s="173">
        <f>'3. Personalisation'!H232</f>
        <v>0</v>
      </c>
      <c r="E227" s="174">
        <f>'3. Personalisation'!J232</f>
        <v>0</v>
      </c>
      <c r="F227" s="215">
        <f>'3. Personalisation'!P232</f>
        <v>0</v>
      </c>
      <c r="G227" s="175">
        <f>'3. Personalisation'!L232</f>
        <v>0</v>
      </c>
      <c r="H227" s="175">
        <f>'3. Personalisation'!N232</f>
        <v>0</v>
      </c>
      <c r="I227" s="176"/>
      <c r="K227" s="176">
        <f t="shared" si="13"/>
        <v>0</v>
      </c>
      <c r="L227" s="157">
        <f t="shared" si="14"/>
        <v>0</v>
      </c>
      <c r="M227" s="157">
        <f t="shared" si="15"/>
        <v>0</v>
      </c>
      <c r="Z227" s="176">
        <f t="shared" si="12"/>
        <v>3</v>
      </c>
    </row>
    <row r="228" spans="1:26" ht="22.5" customHeight="1" x14ac:dyDescent="0.35">
      <c r="A228" s="170">
        <f>'3. Personalisation'!C233</f>
        <v>0</v>
      </c>
      <c r="B228" s="171">
        <f>'3. Personalisation'!E233</f>
        <v>0</v>
      </c>
      <c r="C228" s="172">
        <f>'3. Personalisation'!F233</f>
        <v>0</v>
      </c>
      <c r="D228" s="173">
        <f>'3. Personalisation'!H233</f>
        <v>0</v>
      </c>
      <c r="E228" s="174">
        <f>'3. Personalisation'!J233</f>
        <v>0</v>
      </c>
      <c r="F228" s="215">
        <f>'3. Personalisation'!P233</f>
        <v>0</v>
      </c>
      <c r="G228" s="175">
        <f>'3. Personalisation'!L233</f>
        <v>0</v>
      </c>
      <c r="H228" s="175">
        <f>'3. Personalisation'!N233</f>
        <v>0</v>
      </c>
      <c r="I228" s="176"/>
      <c r="K228" s="176">
        <f t="shared" si="13"/>
        <v>0</v>
      </c>
      <c r="L228" s="157">
        <f t="shared" si="14"/>
        <v>0</v>
      </c>
      <c r="M228" s="157">
        <f t="shared" si="15"/>
        <v>0</v>
      </c>
      <c r="Z228" s="176">
        <f t="shared" si="12"/>
        <v>3</v>
      </c>
    </row>
    <row r="229" spans="1:26" ht="22.5" customHeight="1" x14ac:dyDescent="0.35">
      <c r="A229" s="170">
        <f>'3. Personalisation'!C234</f>
        <v>0</v>
      </c>
      <c r="B229" s="171">
        <f>'3. Personalisation'!E234</f>
        <v>0</v>
      </c>
      <c r="C229" s="172">
        <f>'3. Personalisation'!F234</f>
        <v>0</v>
      </c>
      <c r="D229" s="173">
        <f>'3. Personalisation'!H234</f>
        <v>0</v>
      </c>
      <c r="E229" s="174">
        <f>'3. Personalisation'!J234</f>
        <v>0</v>
      </c>
      <c r="F229" s="215">
        <f>'3. Personalisation'!P234</f>
        <v>0</v>
      </c>
      <c r="G229" s="175">
        <f>'3. Personalisation'!L234</f>
        <v>0</v>
      </c>
      <c r="H229" s="175">
        <f>'3. Personalisation'!N234</f>
        <v>0</v>
      </c>
      <c r="I229" s="176"/>
      <c r="K229" s="176">
        <f t="shared" si="13"/>
        <v>0</v>
      </c>
      <c r="L229" s="157">
        <f t="shared" si="14"/>
        <v>0</v>
      </c>
      <c r="M229" s="157">
        <f t="shared" si="15"/>
        <v>0</v>
      </c>
      <c r="Z229" s="176">
        <f t="shared" si="12"/>
        <v>3</v>
      </c>
    </row>
    <row r="230" spans="1:26" ht="22.5" customHeight="1" x14ac:dyDescent="0.35">
      <c r="A230" s="170">
        <f>'3. Personalisation'!C235</f>
        <v>0</v>
      </c>
      <c r="B230" s="171">
        <f>'3. Personalisation'!E235</f>
        <v>0</v>
      </c>
      <c r="C230" s="172">
        <f>'3. Personalisation'!F235</f>
        <v>0</v>
      </c>
      <c r="D230" s="173">
        <f>'3. Personalisation'!H235</f>
        <v>0</v>
      </c>
      <c r="E230" s="174">
        <f>'3. Personalisation'!J235</f>
        <v>0</v>
      </c>
      <c r="F230" s="215">
        <f>'3. Personalisation'!P235</f>
        <v>0</v>
      </c>
      <c r="G230" s="175">
        <f>'3. Personalisation'!L235</f>
        <v>0</v>
      </c>
      <c r="H230" s="175">
        <f>'3. Personalisation'!N235</f>
        <v>0</v>
      </c>
      <c r="I230" s="176"/>
      <c r="K230" s="176">
        <f t="shared" si="13"/>
        <v>0</v>
      </c>
      <c r="L230" s="157">
        <f t="shared" si="14"/>
        <v>0</v>
      </c>
      <c r="M230" s="157">
        <f t="shared" si="15"/>
        <v>0</v>
      </c>
      <c r="Z230" s="176">
        <f t="shared" si="12"/>
        <v>3</v>
      </c>
    </row>
    <row r="231" spans="1:26" ht="22.5" customHeight="1" x14ac:dyDescent="0.35">
      <c r="A231" s="170">
        <f>'3. Personalisation'!C236</f>
        <v>0</v>
      </c>
      <c r="B231" s="171">
        <f>'3. Personalisation'!E236</f>
        <v>0</v>
      </c>
      <c r="C231" s="172">
        <f>'3. Personalisation'!F236</f>
        <v>0</v>
      </c>
      <c r="D231" s="173">
        <f>'3. Personalisation'!H236</f>
        <v>0</v>
      </c>
      <c r="E231" s="174">
        <f>'3. Personalisation'!J236</f>
        <v>0</v>
      </c>
      <c r="F231" s="215">
        <f>'3. Personalisation'!P236</f>
        <v>0</v>
      </c>
      <c r="G231" s="175">
        <f>'3. Personalisation'!L236</f>
        <v>0</v>
      </c>
      <c r="H231" s="175">
        <f>'3. Personalisation'!N236</f>
        <v>0</v>
      </c>
      <c r="I231" s="176"/>
      <c r="K231" s="176">
        <f t="shared" si="13"/>
        <v>0</v>
      </c>
      <c r="L231" s="157">
        <f t="shared" si="14"/>
        <v>0</v>
      </c>
      <c r="M231" s="157">
        <f t="shared" si="15"/>
        <v>0</v>
      </c>
      <c r="Z231" s="176">
        <f t="shared" si="12"/>
        <v>3</v>
      </c>
    </row>
    <row r="232" spans="1:26" ht="22.5" customHeight="1" x14ac:dyDescent="0.35">
      <c r="A232" s="170">
        <f>'3. Personalisation'!C237</f>
        <v>0</v>
      </c>
      <c r="B232" s="171">
        <f>'3. Personalisation'!E237</f>
        <v>0</v>
      </c>
      <c r="C232" s="172">
        <f>'3. Personalisation'!F237</f>
        <v>0</v>
      </c>
      <c r="D232" s="173">
        <f>'3. Personalisation'!H237</f>
        <v>0</v>
      </c>
      <c r="E232" s="174">
        <f>'3. Personalisation'!J237</f>
        <v>0</v>
      </c>
      <c r="F232" s="215">
        <f>'3. Personalisation'!P237</f>
        <v>0</v>
      </c>
      <c r="G232" s="175">
        <f>'3. Personalisation'!L237</f>
        <v>0</v>
      </c>
      <c r="H232" s="175">
        <f>'3. Personalisation'!N237</f>
        <v>0</v>
      </c>
      <c r="I232" s="176"/>
      <c r="K232" s="176">
        <f t="shared" si="13"/>
        <v>0</v>
      </c>
      <c r="L232" s="157">
        <f t="shared" si="14"/>
        <v>0</v>
      </c>
      <c r="M232" s="157">
        <f t="shared" si="15"/>
        <v>0</v>
      </c>
      <c r="Z232" s="176">
        <f t="shared" si="12"/>
        <v>3</v>
      </c>
    </row>
    <row r="233" spans="1:26" ht="22.5" customHeight="1" x14ac:dyDescent="0.35">
      <c r="A233" s="170">
        <f>'3. Personalisation'!C238</f>
        <v>0</v>
      </c>
      <c r="B233" s="171">
        <f>'3. Personalisation'!E238</f>
        <v>0</v>
      </c>
      <c r="C233" s="172">
        <f>'3. Personalisation'!F238</f>
        <v>0</v>
      </c>
      <c r="D233" s="173">
        <f>'3. Personalisation'!H238</f>
        <v>0</v>
      </c>
      <c r="E233" s="174">
        <f>'3. Personalisation'!J238</f>
        <v>0</v>
      </c>
      <c r="F233" s="215">
        <f>'3. Personalisation'!P238</f>
        <v>0</v>
      </c>
      <c r="G233" s="175">
        <f>'3. Personalisation'!L238</f>
        <v>0</v>
      </c>
      <c r="H233" s="175">
        <f>'3. Personalisation'!N238</f>
        <v>0</v>
      </c>
      <c r="I233" s="176"/>
      <c r="K233" s="176">
        <f t="shared" si="13"/>
        <v>0</v>
      </c>
      <c r="L233" s="157">
        <f t="shared" si="14"/>
        <v>0</v>
      </c>
      <c r="M233" s="157">
        <f t="shared" si="15"/>
        <v>0</v>
      </c>
      <c r="Z233" s="176">
        <f t="shared" si="12"/>
        <v>3</v>
      </c>
    </row>
    <row r="234" spans="1:26" ht="22.5" customHeight="1" x14ac:dyDescent="0.35">
      <c r="A234" s="170">
        <f>'3. Personalisation'!C239</f>
        <v>0</v>
      </c>
      <c r="B234" s="171">
        <f>'3. Personalisation'!E239</f>
        <v>0</v>
      </c>
      <c r="C234" s="172">
        <f>'3. Personalisation'!F239</f>
        <v>0</v>
      </c>
      <c r="D234" s="173">
        <f>'3. Personalisation'!H239</f>
        <v>0</v>
      </c>
      <c r="E234" s="174">
        <f>'3. Personalisation'!J239</f>
        <v>0</v>
      </c>
      <c r="F234" s="215">
        <f>'3. Personalisation'!P239</f>
        <v>0</v>
      </c>
      <c r="G234" s="175">
        <f>'3. Personalisation'!L239</f>
        <v>0</v>
      </c>
      <c r="H234" s="175">
        <f>'3. Personalisation'!N239</f>
        <v>0</v>
      </c>
      <c r="I234" s="176"/>
      <c r="K234" s="176">
        <f t="shared" si="13"/>
        <v>0</v>
      </c>
      <c r="L234" s="157">
        <f t="shared" si="14"/>
        <v>0</v>
      </c>
      <c r="M234" s="157">
        <f t="shared" si="15"/>
        <v>0</v>
      </c>
      <c r="Z234" s="176">
        <f t="shared" si="12"/>
        <v>3</v>
      </c>
    </row>
    <row r="235" spans="1:26" ht="22.5" customHeight="1" x14ac:dyDescent="0.35">
      <c r="A235" s="170">
        <f>'3. Personalisation'!C240</f>
        <v>0</v>
      </c>
      <c r="B235" s="171">
        <f>'3. Personalisation'!E240</f>
        <v>0</v>
      </c>
      <c r="C235" s="172">
        <f>'3. Personalisation'!F240</f>
        <v>0</v>
      </c>
      <c r="D235" s="173">
        <f>'3. Personalisation'!H240</f>
        <v>0</v>
      </c>
      <c r="E235" s="174">
        <f>'3. Personalisation'!J240</f>
        <v>0</v>
      </c>
      <c r="F235" s="215">
        <f>'3. Personalisation'!P240</f>
        <v>0</v>
      </c>
      <c r="G235" s="175">
        <f>'3. Personalisation'!L240</f>
        <v>0</v>
      </c>
      <c r="H235" s="175">
        <f>'3. Personalisation'!N240</f>
        <v>0</v>
      </c>
      <c r="I235" s="176"/>
      <c r="K235" s="176">
        <f t="shared" si="13"/>
        <v>0</v>
      </c>
      <c r="L235" s="157">
        <f t="shared" si="14"/>
        <v>0</v>
      </c>
      <c r="M235" s="157">
        <f t="shared" si="15"/>
        <v>0</v>
      </c>
      <c r="Z235" s="176">
        <f t="shared" si="12"/>
        <v>3</v>
      </c>
    </row>
    <row r="236" spans="1:26" ht="22.5" customHeight="1" x14ac:dyDescent="0.35">
      <c r="A236" s="170">
        <f>'3. Personalisation'!C241</f>
        <v>0</v>
      </c>
      <c r="B236" s="171">
        <f>'3. Personalisation'!E241</f>
        <v>0</v>
      </c>
      <c r="C236" s="172">
        <f>'3. Personalisation'!F241</f>
        <v>0</v>
      </c>
      <c r="D236" s="173">
        <f>'3. Personalisation'!H241</f>
        <v>0</v>
      </c>
      <c r="E236" s="174">
        <f>'3. Personalisation'!J241</f>
        <v>0</v>
      </c>
      <c r="F236" s="215">
        <f>'3. Personalisation'!P241</f>
        <v>0</v>
      </c>
      <c r="G236" s="175">
        <f>'3. Personalisation'!L241</f>
        <v>0</v>
      </c>
      <c r="H236" s="175">
        <f>'3. Personalisation'!N241</f>
        <v>0</v>
      </c>
      <c r="I236" s="176"/>
      <c r="K236" s="176">
        <f t="shared" si="13"/>
        <v>0</v>
      </c>
      <c r="L236" s="157">
        <f t="shared" si="14"/>
        <v>0</v>
      </c>
      <c r="M236" s="157">
        <f t="shared" si="15"/>
        <v>0</v>
      </c>
      <c r="Z236" s="176">
        <f t="shared" si="12"/>
        <v>3</v>
      </c>
    </row>
    <row r="237" spans="1:26" ht="22.5" customHeight="1" x14ac:dyDescent="0.35">
      <c r="A237" s="170">
        <f>'3. Personalisation'!C242</f>
        <v>0</v>
      </c>
      <c r="B237" s="171">
        <f>'3. Personalisation'!E242</f>
        <v>0</v>
      </c>
      <c r="C237" s="172">
        <f>'3. Personalisation'!F242</f>
        <v>0</v>
      </c>
      <c r="D237" s="173">
        <f>'3. Personalisation'!H242</f>
        <v>0</v>
      </c>
      <c r="E237" s="174">
        <f>'3. Personalisation'!J242</f>
        <v>0</v>
      </c>
      <c r="F237" s="215">
        <f>'3. Personalisation'!P242</f>
        <v>0</v>
      </c>
      <c r="G237" s="175">
        <f>'3. Personalisation'!L242</f>
        <v>0</v>
      </c>
      <c r="H237" s="175">
        <f>'3. Personalisation'!N242</f>
        <v>0</v>
      </c>
      <c r="I237" s="176"/>
      <c r="K237" s="176">
        <f t="shared" si="13"/>
        <v>0</v>
      </c>
      <c r="L237" s="157">
        <f t="shared" si="14"/>
        <v>0</v>
      </c>
      <c r="M237" s="157">
        <f t="shared" si="15"/>
        <v>0</v>
      </c>
      <c r="Z237" s="176">
        <f t="shared" si="12"/>
        <v>3</v>
      </c>
    </row>
    <row r="238" spans="1:26" ht="22.5" customHeight="1" x14ac:dyDescent="0.35">
      <c r="A238" s="170">
        <f>'3. Personalisation'!C243</f>
        <v>0</v>
      </c>
      <c r="B238" s="171">
        <f>'3. Personalisation'!E243</f>
        <v>0</v>
      </c>
      <c r="C238" s="172">
        <f>'3. Personalisation'!F243</f>
        <v>0</v>
      </c>
      <c r="D238" s="173">
        <f>'3. Personalisation'!H243</f>
        <v>0</v>
      </c>
      <c r="E238" s="174">
        <f>'3. Personalisation'!J243</f>
        <v>0</v>
      </c>
      <c r="F238" s="215">
        <f>'3. Personalisation'!P243</f>
        <v>0</v>
      </c>
      <c r="G238" s="175">
        <f>'3. Personalisation'!L243</f>
        <v>0</v>
      </c>
      <c r="H238" s="175">
        <f>'3. Personalisation'!N243</f>
        <v>0</v>
      </c>
      <c r="I238" s="176"/>
      <c r="K238" s="176">
        <f t="shared" si="13"/>
        <v>0</v>
      </c>
      <c r="L238" s="157">
        <f t="shared" si="14"/>
        <v>0</v>
      </c>
      <c r="M238" s="157">
        <f t="shared" si="15"/>
        <v>0</v>
      </c>
      <c r="Z238" s="176">
        <f t="shared" si="12"/>
        <v>3</v>
      </c>
    </row>
    <row r="239" spans="1:26" ht="22.5" customHeight="1" x14ac:dyDescent="0.35">
      <c r="A239" s="170">
        <f>'3. Personalisation'!C244</f>
        <v>0</v>
      </c>
      <c r="B239" s="171">
        <f>'3. Personalisation'!E244</f>
        <v>0</v>
      </c>
      <c r="C239" s="172">
        <f>'3. Personalisation'!F244</f>
        <v>0</v>
      </c>
      <c r="D239" s="173">
        <f>'3. Personalisation'!H244</f>
        <v>0</v>
      </c>
      <c r="E239" s="174">
        <f>'3. Personalisation'!J244</f>
        <v>0</v>
      </c>
      <c r="F239" s="215">
        <f>'3. Personalisation'!P244</f>
        <v>0</v>
      </c>
      <c r="G239" s="175">
        <f>'3. Personalisation'!L244</f>
        <v>0</v>
      </c>
      <c r="H239" s="175">
        <f>'3. Personalisation'!N244</f>
        <v>0</v>
      </c>
      <c r="I239" s="176"/>
      <c r="K239" s="176">
        <f t="shared" si="13"/>
        <v>0</v>
      </c>
      <c r="L239" s="157">
        <f t="shared" si="14"/>
        <v>0</v>
      </c>
      <c r="M239" s="157">
        <f t="shared" si="15"/>
        <v>0</v>
      </c>
      <c r="Z239" s="176">
        <f t="shared" si="12"/>
        <v>3</v>
      </c>
    </row>
    <row r="240" spans="1:26" ht="22.5" customHeight="1" x14ac:dyDescent="0.35">
      <c r="A240" s="170">
        <f>'3. Personalisation'!C245</f>
        <v>0</v>
      </c>
      <c r="B240" s="171">
        <f>'3. Personalisation'!E245</f>
        <v>0</v>
      </c>
      <c r="C240" s="172">
        <f>'3. Personalisation'!F245</f>
        <v>0</v>
      </c>
      <c r="D240" s="173">
        <f>'3. Personalisation'!H245</f>
        <v>0</v>
      </c>
      <c r="E240" s="174">
        <f>'3. Personalisation'!J245</f>
        <v>0</v>
      </c>
      <c r="F240" s="215">
        <f>'3. Personalisation'!P245</f>
        <v>0</v>
      </c>
      <c r="G240" s="175">
        <f>'3. Personalisation'!L245</f>
        <v>0</v>
      </c>
      <c r="H240" s="175">
        <f>'3. Personalisation'!N245</f>
        <v>0</v>
      </c>
      <c r="I240" s="176"/>
      <c r="K240" s="176">
        <f t="shared" si="13"/>
        <v>0</v>
      </c>
      <c r="L240" s="157">
        <f t="shared" si="14"/>
        <v>0</v>
      </c>
      <c r="M240" s="157">
        <f t="shared" si="15"/>
        <v>0</v>
      </c>
      <c r="Z240" s="176">
        <f t="shared" si="12"/>
        <v>3</v>
      </c>
    </row>
    <row r="241" spans="1:26" ht="22.5" customHeight="1" x14ac:dyDescent="0.35">
      <c r="A241" s="170">
        <f>'3. Personalisation'!C246</f>
        <v>0</v>
      </c>
      <c r="B241" s="171">
        <f>'3. Personalisation'!E246</f>
        <v>0</v>
      </c>
      <c r="C241" s="172">
        <f>'3. Personalisation'!F246</f>
        <v>0</v>
      </c>
      <c r="D241" s="173">
        <f>'3. Personalisation'!H246</f>
        <v>0</v>
      </c>
      <c r="E241" s="174">
        <f>'3. Personalisation'!J246</f>
        <v>0</v>
      </c>
      <c r="F241" s="215">
        <f>'3. Personalisation'!P246</f>
        <v>0</v>
      </c>
      <c r="G241" s="175">
        <f>'3. Personalisation'!L246</f>
        <v>0</v>
      </c>
      <c r="H241" s="175">
        <f>'3. Personalisation'!N246</f>
        <v>0</v>
      </c>
      <c r="I241" s="176"/>
      <c r="K241" s="176">
        <f t="shared" si="13"/>
        <v>0</v>
      </c>
      <c r="L241" s="157">
        <f t="shared" si="14"/>
        <v>0</v>
      </c>
      <c r="M241" s="157">
        <f t="shared" si="15"/>
        <v>0</v>
      </c>
      <c r="Z241" s="176">
        <f t="shared" si="12"/>
        <v>3</v>
      </c>
    </row>
    <row r="242" spans="1:26" ht="22.5" customHeight="1" x14ac:dyDescent="0.35">
      <c r="A242" s="170">
        <f>'3. Personalisation'!C247</f>
        <v>0</v>
      </c>
      <c r="B242" s="171">
        <f>'3. Personalisation'!E247</f>
        <v>0</v>
      </c>
      <c r="C242" s="172">
        <f>'3. Personalisation'!F247</f>
        <v>0</v>
      </c>
      <c r="D242" s="173">
        <f>'3. Personalisation'!H247</f>
        <v>0</v>
      </c>
      <c r="E242" s="174">
        <f>'3. Personalisation'!J247</f>
        <v>0</v>
      </c>
      <c r="F242" s="215">
        <f>'3. Personalisation'!P247</f>
        <v>0</v>
      </c>
      <c r="G242" s="175">
        <f>'3. Personalisation'!L247</f>
        <v>0</v>
      </c>
      <c r="H242" s="175">
        <f>'3. Personalisation'!N247</f>
        <v>0</v>
      </c>
      <c r="I242" s="176"/>
      <c r="K242" s="176">
        <f t="shared" si="13"/>
        <v>0</v>
      </c>
      <c r="L242" s="157">
        <f t="shared" si="14"/>
        <v>0</v>
      </c>
      <c r="M242" s="157">
        <f t="shared" si="15"/>
        <v>0</v>
      </c>
      <c r="Z242" s="176">
        <f t="shared" si="12"/>
        <v>3</v>
      </c>
    </row>
    <row r="243" spans="1:26" ht="22.5" customHeight="1" x14ac:dyDescent="0.35">
      <c r="A243" s="170">
        <f>'3. Personalisation'!C248</f>
        <v>0</v>
      </c>
      <c r="B243" s="171">
        <f>'3. Personalisation'!E248</f>
        <v>0</v>
      </c>
      <c r="C243" s="172">
        <f>'3. Personalisation'!F248</f>
        <v>0</v>
      </c>
      <c r="D243" s="173">
        <f>'3. Personalisation'!H248</f>
        <v>0</v>
      </c>
      <c r="E243" s="174">
        <f>'3. Personalisation'!J248</f>
        <v>0</v>
      </c>
      <c r="F243" s="215">
        <f>'3. Personalisation'!P248</f>
        <v>0</v>
      </c>
      <c r="G243" s="175">
        <f>'3. Personalisation'!L248</f>
        <v>0</v>
      </c>
      <c r="H243" s="175">
        <f>'3. Personalisation'!N248</f>
        <v>0</v>
      </c>
      <c r="I243" s="176"/>
      <c r="K243" s="176">
        <f t="shared" si="13"/>
        <v>0</v>
      </c>
      <c r="L243" s="157">
        <f t="shared" si="14"/>
        <v>0</v>
      </c>
      <c r="M243" s="157">
        <f t="shared" si="15"/>
        <v>0</v>
      </c>
      <c r="Z243" s="176">
        <f t="shared" si="12"/>
        <v>3</v>
      </c>
    </row>
    <row r="244" spans="1:26" ht="22.5" customHeight="1" x14ac:dyDescent="0.35">
      <c r="A244" s="170">
        <f>'3. Personalisation'!C249</f>
        <v>0</v>
      </c>
      <c r="B244" s="171">
        <f>'3. Personalisation'!E249</f>
        <v>0</v>
      </c>
      <c r="C244" s="172">
        <f>'3. Personalisation'!F249</f>
        <v>0</v>
      </c>
      <c r="D244" s="173">
        <f>'3. Personalisation'!H249</f>
        <v>0</v>
      </c>
      <c r="E244" s="174">
        <f>'3. Personalisation'!J249</f>
        <v>0</v>
      </c>
      <c r="F244" s="215">
        <f>'3. Personalisation'!P249</f>
        <v>0</v>
      </c>
      <c r="G244" s="175">
        <f>'3. Personalisation'!L249</f>
        <v>0</v>
      </c>
      <c r="H244" s="175">
        <f>'3. Personalisation'!N249</f>
        <v>0</v>
      </c>
      <c r="I244" s="176"/>
      <c r="K244" s="176">
        <f t="shared" si="13"/>
        <v>0</v>
      </c>
      <c r="L244" s="157">
        <f t="shared" si="14"/>
        <v>0</v>
      </c>
      <c r="M244" s="157">
        <f t="shared" si="15"/>
        <v>0</v>
      </c>
      <c r="Z244" s="176">
        <f t="shared" si="12"/>
        <v>3</v>
      </c>
    </row>
    <row r="245" spans="1:26" ht="22.5" customHeight="1" x14ac:dyDescent="0.35">
      <c r="A245" s="170">
        <f>'3. Personalisation'!C250</f>
        <v>0</v>
      </c>
      <c r="B245" s="171">
        <f>'3. Personalisation'!E250</f>
        <v>0</v>
      </c>
      <c r="C245" s="172">
        <f>'3. Personalisation'!F250</f>
        <v>0</v>
      </c>
      <c r="D245" s="173">
        <f>'3. Personalisation'!H250</f>
        <v>0</v>
      </c>
      <c r="E245" s="174">
        <f>'3. Personalisation'!J250</f>
        <v>0</v>
      </c>
      <c r="F245" s="215">
        <f>'3. Personalisation'!P250</f>
        <v>0</v>
      </c>
      <c r="G245" s="175">
        <f>'3. Personalisation'!L250</f>
        <v>0</v>
      </c>
      <c r="H245" s="175">
        <f>'3. Personalisation'!N250</f>
        <v>0</v>
      </c>
      <c r="I245" s="176"/>
      <c r="K245" s="176">
        <f t="shared" si="13"/>
        <v>0</v>
      </c>
      <c r="L245" s="157">
        <f t="shared" si="14"/>
        <v>0</v>
      </c>
      <c r="M245" s="157">
        <f t="shared" si="15"/>
        <v>0</v>
      </c>
      <c r="Z245" s="176">
        <f t="shared" si="12"/>
        <v>3</v>
      </c>
    </row>
    <row r="246" spans="1:26" ht="22.5" customHeight="1" x14ac:dyDescent="0.35">
      <c r="A246" s="170">
        <f>'3. Personalisation'!C251</f>
        <v>0</v>
      </c>
      <c r="B246" s="171">
        <f>'3. Personalisation'!E251</f>
        <v>0</v>
      </c>
      <c r="C246" s="172">
        <f>'3. Personalisation'!F251</f>
        <v>0</v>
      </c>
      <c r="D246" s="173">
        <f>'3. Personalisation'!H251</f>
        <v>0</v>
      </c>
      <c r="E246" s="174">
        <f>'3. Personalisation'!J251</f>
        <v>0</v>
      </c>
      <c r="F246" s="215">
        <f>'3. Personalisation'!P251</f>
        <v>0</v>
      </c>
      <c r="G246" s="175">
        <f>'3. Personalisation'!L251</f>
        <v>0</v>
      </c>
      <c r="H246" s="175">
        <f>'3. Personalisation'!N251</f>
        <v>0</v>
      </c>
      <c r="I246" s="176"/>
      <c r="K246" s="176">
        <f t="shared" si="13"/>
        <v>0</v>
      </c>
      <c r="L246" s="157">
        <f t="shared" si="14"/>
        <v>0</v>
      </c>
      <c r="M246" s="157">
        <f t="shared" si="15"/>
        <v>0</v>
      </c>
      <c r="Z246" s="176">
        <f t="shared" si="12"/>
        <v>3</v>
      </c>
    </row>
    <row r="247" spans="1:26" ht="22.5" customHeight="1" x14ac:dyDescent="0.35">
      <c r="A247" s="170">
        <f>'3. Personalisation'!C252</f>
        <v>0</v>
      </c>
      <c r="B247" s="171">
        <f>'3. Personalisation'!E252</f>
        <v>0</v>
      </c>
      <c r="C247" s="172">
        <f>'3. Personalisation'!F252</f>
        <v>0</v>
      </c>
      <c r="D247" s="173">
        <f>'3. Personalisation'!H252</f>
        <v>0</v>
      </c>
      <c r="E247" s="174">
        <f>'3. Personalisation'!J252</f>
        <v>0</v>
      </c>
      <c r="F247" s="215">
        <f>'3. Personalisation'!P252</f>
        <v>0</v>
      </c>
      <c r="G247" s="175">
        <f>'3. Personalisation'!L252</f>
        <v>0</v>
      </c>
      <c r="H247" s="175">
        <f>'3. Personalisation'!N252</f>
        <v>0</v>
      </c>
      <c r="I247" s="176"/>
      <c r="K247" s="176">
        <f t="shared" si="13"/>
        <v>0</v>
      </c>
      <c r="L247" s="157">
        <f t="shared" si="14"/>
        <v>0</v>
      </c>
      <c r="M247" s="157">
        <f t="shared" si="15"/>
        <v>0</v>
      </c>
      <c r="Z247" s="176">
        <f t="shared" si="12"/>
        <v>3</v>
      </c>
    </row>
    <row r="248" spans="1:26" ht="22.5" customHeight="1" x14ac:dyDescent="0.35">
      <c r="A248" s="170">
        <f>'3. Personalisation'!C253</f>
        <v>0</v>
      </c>
      <c r="B248" s="171">
        <f>'3. Personalisation'!E253</f>
        <v>0</v>
      </c>
      <c r="C248" s="172">
        <f>'3. Personalisation'!F253</f>
        <v>0</v>
      </c>
      <c r="D248" s="173">
        <f>'3. Personalisation'!H253</f>
        <v>0</v>
      </c>
      <c r="E248" s="174">
        <f>'3. Personalisation'!J253</f>
        <v>0</v>
      </c>
      <c r="F248" s="215">
        <f>'3. Personalisation'!P253</f>
        <v>0</v>
      </c>
      <c r="G248" s="175">
        <f>'3. Personalisation'!L253</f>
        <v>0</v>
      </c>
      <c r="H248" s="175">
        <f>'3. Personalisation'!N253</f>
        <v>0</v>
      </c>
      <c r="I248" s="176"/>
      <c r="K248" s="176">
        <f t="shared" si="13"/>
        <v>0</v>
      </c>
      <c r="L248" s="157">
        <f t="shared" si="14"/>
        <v>0</v>
      </c>
      <c r="M248" s="157">
        <f t="shared" si="15"/>
        <v>0</v>
      </c>
      <c r="Z248" s="176">
        <f t="shared" si="12"/>
        <v>3</v>
      </c>
    </row>
    <row r="249" spans="1:26" ht="22.5" customHeight="1" x14ac:dyDescent="0.35">
      <c r="A249" s="170">
        <f>'3. Personalisation'!C254</f>
        <v>0</v>
      </c>
      <c r="B249" s="171">
        <f>'3. Personalisation'!E254</f>
        <v>0</v>
      </c>
      <c r="C249" s="172">
        <f>'3. Personalisation'!F254</f>
        <v>0</v>
      </c>
      <c r="D249" s="173">
        <f>'3. Personalisation'!H254</f>
        <v>0</v>
      </c>
      <c r="E249" s="174">
        <f>'3. Personalisation'!J254</f>
        <v>0</v>
      </c>
      <c r="F249" s="215">
        <f>'3. Personalisation'!P254</f>
        <v>0</v>
      </c>
      <c r="G249" s="175">
        <f>'3. Personalisation'!L254</f>
        <v>0</v>
      </c>
      <c r="H249" s="175">
        <f>'3. Personalisation'!N254</f>
        <v>0</v>
      </c>
      <c r="I249" s="176"/>
      <c r="K249" s="176">
        <f t="shared" si="13"/>
        <v>0</v>
      </c>
      <c r="L249" s="157">
        <f t="shared" si="14"/>
        <v>0</v>
      </c>
      <c r="M249" s="157">
        <f t="shared" si="15"/>
        <v>0</v>
      </c>
      <c r="Z249" s="176">
        <f t="shared" si="12"/>
        <v>3</v>
      </c>
    </row>
    <row r="250" spans="1:26" ht="22.5" customHeight="1" x14ac:dyDescent="0.35">
      <c r="A250" s="170">
        <f>'3. Personalisation'!C255</f>
        <v>0</v>
      </c>
      <c r="B250" s="171">
        <f>'3. Personalisation'!E255</f>
        <v>0</v>
      </c>
      <c r="C250" s="172">
        <f>'3. Personalisation'!F255</f>
        <v>0</v>
      </c>
      <c r="D250" s="173">
        <f>'3. Personalisation'!H255</f>
        <v>0</v>
      </c>
      <c r="E250" s="174">
        <f>'3. Personalisation'!J255</f>
        <v>0</v>
      </c>
      <c r="F250" s="215">
        <f>'3. Personalisation'!P255</f>
        <v>0</v>
      </c>
      <c r="G250" s="175">
        <f>'3. Personalisation'!L255</f>
        <v>0</v>
      </c>
      <c r="H250" s="175">
        <f>'3. Personalisation'!N255</f>
        <v>0</v>
      </c>
      <c r="I250" s="176"/>
      <c r="K250" s="176">
        <f t="shared" si="13"/>
        <v>0</v>
      </c>
      <c r="L250" s="157">
        <f t="shared" si="14"/>
        <v>0</v>
      </c>
      <c r="M250" s="157">
        <f t="shared" si="15"/>
        <v>0</v>
      </c>
      <c r="Z250" s="176">
        <f t="shared" si="12"/>
        <v>3</v>
      </c>
    </row>
    <row r="251" spans="1:26" ht="22.5" customHeight="1" x14ac:dyDescent="0.35">
      <c r="A251" s="170">
        <f>'3. Personalisation'!C256</f>
        <v>0</v>
      </c>
      <c r="B251" s="171">
        <f>'3. Personalisation'!E256</f>
        <v>0</v>
      </c>
      <c r="C251" s="172">
        <f>'3. Personalisation'!F256</f>
        <v>0</v>
      </c>
      <c r="D251" s="173">
        <f>'3. Personalisation'!H256</f>
        <v>0</v>
      </c>
      <c r="E251" s="174">
        <f>'3. Personalisation'!J256</f>
        <v>0</v>
      </c>
      <c r="F251" s="215">
        <f>'3. Personalisation'!P256</f>
        <v>0</v>
      </c>
      <c r="G251" s="175">
        <f>'3. Personalisation'!L256</f>
        <v>0</v>
      </c>
      <c r="H251" s="175">
        <f>'3. Personalisation'!N256</f>
        <v>0</v>
      </c>
      <c r="I251" s="176"/>
      <c r="K251" s="176">
        <f t="shared" si="13"/>
        <v>0</v>
      </c>
      <c r="L251" s="157">
        <f t="shared" si="14"/>
        <v>0</v>
      </c>
      <c r="M251" s="157">
        <f t="shared" si="15"/>
        <v>0</v>
      </c>
      <c r="Z251" s="176">
        <f t="shared" si="12"/>
        <v>3</v>
      </c>
    </row>
    <row r="252" spans="1:26" ht="22.5" customHeight="1" x14ac:dyDescent="0.35">
      <c r="A252" s="170">
        <f>'3. Personalisation'!C257</f>
        <v>0</v>
      </c>
      <c r="B252" s="171">
        <f>'3. Personalisation'!E257</f>
        <v>0</v>
      </c>
      <c r="C252" s="172">
        <f>'3. Personalisation'!F257</f>
        <v>0</v>
      </c>
      <c r="D252" s="173">
        <f>'3. Personalisation'!H257</f>
        <v>0</v>
      </c>
      <c r="E252" s="174">
        <f>'3. Personalisation'!J257</f>
        <v>0</v>
      </c>
      <c r="F252" s="215">
        <f>'3. Personalisation'!P257</f>
        <v>0</v>
      </c>
      <c r="G252" s="175">
        <f>'3. Personalisation'!L257</f>
        <v>0</v>
      </c>
      <c r="H252" s="175">
        <f>'3. Personalisation'!N257</f>
        <v>0</v>
      </c>
      <c r="I252" s="176"/>
      <c r="K252" s="176">
        <f t="shared" si="13"/>
        <v>0</v>
      </c>
      <c r="L252" s="157">
        <f t="shared" si="14"/>
        <v>0</v>
      </c>
      <c r="M252" s="157">
        <f t="shared" si="15"/>
        <v>0</v>
      </c>
      <c r="Z252" s="176">
        <f t="shared" si="12"/>
        <v>3</v>
      </c>
    </row>
    <row r="253" spans="1:26" ht="22.5" customHeight="1" x14ac:dyDescent="0.35">
      <c r="A253" s="170">
        <f>'3. Personalisation'!C258</f>
        <v>0</v>
      </c>
      <c r="B253" s="171">
        <f>'3. Personalisation'!E258</f>
        <v>0</v>
      </c>
      <c r="C253" s="172">
        <f>'3. Personalisation'!F258</f>
        <v>0</v>
      </c>
      <c r="D253" s="173">
        <f>'3. Personalisation'!H258</f>
        <v>0</v>
      </c>
      <c r="E253" s="174">
        <f>'3. Personalisation'!J258</f>
        <v>0</v>
      </c>
      <c r="F253" s="215">
        <f>'3. Personalisation'!P258</f>
        <v>0</v>
      </c>
      <c r="G253" s="175">
        <f>'3. Personalisation'!L258</f>
        <v>0</v>
      </c>
      <c r="H253" s="175">
        <f>'3. Personalisation'!N258</f>
        <v>0</v>
      </c>
      <c r="I253" s="176"/>
      <c r="K253" s="176">
        <f t="shared" si="13"/>
        <v>0</v>
      </c>
      <c r="L253" s="157">
        <f t="shared" si="14"/>
        <v>0</v>
      </c>
      <c r="M253" s="157">
        <f t="shared" si="15"/>
        <v>0</v>
      </c>
      <c r="Z253" s="176">
        <f t="shared" si="12"/>
        <v>3</v>
      </c>
    </row>
    <row r="254" spans="1:26" ht="22.5" customHeight="1" x14ac:dyDescent="0.35">
      <c r="A254" s="170">
        <f>'3. Personalisation'!C259</f>
        <v>0</v>
      </c>
      <c r="B254" s="171">
        <f>'3. Personalisation'!E259</f>
        <v>0</v>
      </c>
      <c r="C254" s="172">
        <f>'3. Personalisation'!F259</f>
        <v>0</v>
      </c>
      <c r="D254" s="173">
        <f>'3. Personalisation'!H259</f>
        <v>0</v>
      </c>
      <c r="E254" s="174">
        <f>'3. Personalisation'!J259</f>
        <v>0</v>
      </c>
      <c r="F254" s="215">
        <f>'3. Personalisation'!P259</f>
        <v>0</v>
      </c>
      <c r="G254" s="175">
        <f>'3. Personalisation'!L259</f>
        <v>0</v>
      </c>
      <c r="H254" s="175">
        <f>'3. Personalisation'!N259</f>
        <v>0</v>
      </c>
      <c r="I254" s="176"/>
      <c r="K254" s="176">
        <f t="shared" si="13"/>
        <v>0</v>
      </c>
      <c r="L254" s="157">
        <f t="shared" si="14"/>
        <v>0</v>
      </c>
      <c r="M254" s="157">
        <f t="shared" si="15"/>
        <v>0</v>
      </c>
      <c r="Z254" s="176">
        <f t="shared" si="12"/>
        <v>3</v>
      </c>
    </row>
    <row r="255" spans="1:26" ht="22.5" customHeight="1" x14ac:dyDescent="0.35">
      <c r="A255" s="170">
        <f>'3. Personalisation'!C260</f>
        <v>0</v>
      </c>
      <c r="B255" s="171">
        <f>'3. Personalisation'!E260</f>
        <v>0</v>
      </c>
      <c r="C255" s="172">
        <f>'3. Personalisation'!F260</f>
        <v>0</v>
      </c>
      <c r="D255" s="173">
        <f>'3. Personalisation'!H260</f>
        <v>0</v>
      </c>
      <c r="E255" s="174">
        <f>'3. Personalisation'!J260</f>
        <v>0</v>
      </c>
      <c r="F255" s="215">
        <f>'3. Personalisation'!P260</f>
        <v>0</v>
      </c>
      <c r="G255" s="175">
        <f>'3. Personalisation'!L260</f>
        <v>0</v>
      </c>
      <c r="H255" s="175">
        <f>'3. Personalisation'!N260</f>
        <v>0</v>
      </c>
      <c r="I255" s="176"/>
      <c r="K255" s="176">
        <f t="shared" si="13"/>
        <v>0</v>
      </c>
      <c r="L255" s="157">
        <f t="shared" si="14"/>
        <v>0</v>
      </c>
      <c r="M255" s="157">
        <f t="shared" si="15"/>
        <v>0</v>
      </c>
      <c r="Z255" s="176">
        <f t="shared" si="12"/>
        <v>3</v>
      </c>
    </row>
    <row r="256" spans="1:26" ht="22.5" customHeight="1" x14ac:dyDescent="0.35">
      <c r="A256" s="170">
        <f>'3. Personalisation'!C261</f>
        <v>0</v>
      </c>
      <c r="B256" s="171">
        <f>'3. Personalisation'!E261</f>
        <v>0</v>
      </c>
      <c r="C256" s="172">
        <f>'3. Personalisation'!F261</f>
        <v>0</v>
      </c>
      <c r="D256" s="173">
        <f>'3. Personalisation'!H261</f>
        <v>0</v>
      </c>
      <c r="E256" s="174">
        <f>'3. Personalisation'!J261</f>
        <v>0</v>
      </c>
      <c r="F256" s="215">
        <f>'3. Personalisation'!P261</f>
        <v>0</v>
      </c>
      <c r="G256" s="175">
        <f>'3. Personalisation'!L261</f>
        <v>0</v>
      </c>
      <c r="H256" s="175">
        <f>'3. Personalisation'!N261</f>
        <v>0</v>
      </c>
      <c r="I256" s="176"/>
      <c r="K256" s="176">
        <f t="shared" si="13"/>
        <v>0</v>
      </c>
      <c r="L256" s="157">
        <f t="shared" si="14"/>
        <v>0</v>
      </c>
      <c r="M256" s="157">
        <f t="shared" si="15"/>
        <v>0</v>
      </c>
      <c r="Z256" s="176">
        <f t="shared" si="12"/>
        <v>3</v>
      </c>
    </row>
    <row r="257" spans="1:26" ht="22.5" customHeight="1" x14ac:dyDescent="0.35">
      <c r="A257" s="170">
        <f>'3. Personalisation'!C262</f>
        <v>0</v>
      </c>
      <c r="B257" s="171">
        <f>'3. Personalisation'!E262</f>
        <v>0</v>
      </c>
      <c r="C257" s="172">
        <f>'3. Personalisation'!F262</f>
        <v>0</v>
      </c>
      <c r="D257" s="173">
        <f>'3. Personalisation'!H262</f>
        <v>0</v>
      </c>
      <c r="E257" s="174">
        <f>'3. Personalisation'!J262</f>
        <v>0</v>
      </c>
      <c r="F257" s="215">
        <f>'3. Personalisation'!P262</f>
        <v>0</v>
      </c>
      <c r="G257" s="175">
        <f>'3. Personalisation'!L262</f>
        <v>0</v>
      </c>
      <c r="H257" s="175">
        <f>'3. Personalisation'!N262</f>
        <v>0</v>
      </c>
      <c r="I257" s="176"/>
      <c r="K257" s="176">
        <f t="shared" si="13"/>
        <v>0</v>
      </c>
      <c r="L257" s="157">
        <f t="shared" si="14"/>
        <v>0</v>
      </c>
      <c r="M257" s="157">
        <f t="shared" si="15"/>
        <v>0</v>
      </c>
      <c r="Z257" s="176">
        <f t="shared" si="12"/>
        <v>3</v>
      </c>
    </row>
    <row r="258" spans="1:26" ht="22.5" customHeight="1" x14ac:dyDescent="0.35">
      <c r="A258" s="170">
        <f>'3. Personalisation'!C263</f>
        <v>0</v>
      </c>
      <c r="B258" s="171">
        <f>'3. Personalisation'!E263</f>
        <v>0</v>
      </c>
      <c r="C258" s="172">
        <f>'3. Personalisation'!F263</f>
        <v>0</v>
      </c>
      <c r="D258" s="173">
        <f>'3. Personalisation'!H263</f>
        <v>0</v>
      </c>
      <c r="E258" s="174">
        <f>'3. Personalisation'!J263</f>
        <v>0</v>
      </c>
      <c r="F258" s="215">
        <f>'3. Personalisation'!P263</f>
        <v>0</v>
      </c>
      <c r="G258" s="175">
        <f>'3. Personalisation'!L263</f>
        <v>0</v>
      </c>
      <c r="H258" s="175">
        <f>'3. Personalisation'!N263</f>
        <v>0</v>
      </c>
      <c r="I258" s="176"/>
      <c r="K258" s="176">
        <f t="shared" si="13"/>
        <v>0</v>
      </c>
      <c r="L258" s="157">
        <f t="shared" si="14"/>
        <v>0</v>
      </c>
      <c r="M258" s="157">
        <f t="shared" si="15"/>
        <v>0</v>
      </c>
      <c r="Z258" s="176">
        <f t="shared" si="12"/>
        <v>3</v>
      </c>
    </row>
    <row r="259" spans="1:26" ht="22.5" customHeight="1" x14ac:dyDescent="0.35">
      <c r="A259" s="170">
        <f>'3. Personalisation'!C264</f>
        <v>0</v>
      </c>
      <c r="B259" s="171">
        <f>'3. Personalisation'!E264</f>
        <v>0</v>
      </c>
      <c r="C259" s="172">
        <f>'3. Personalisation'!F264</f>
        <v>0</v>
      </c>
      <c r="D259" s="173">
        <f>'3. Personalisation'!H264</f>
        <v>0</v>
      </c>
      <c r="E259" s="174">
        <f>'3. Personalisation'!J264</f>
        <v>0</v>
      </c>
      <c r="F259" s="215">
        <f>'3. Personalisation'!P264</f>
        <v>0</v>
      </c>
      <c r="G259" s="175">
        <f>'3. Personalisation'!L264</f>
        <v>0</v>
      </c>
      <c r="H259" s="175">
        <f>'3. Personalisation'!N264</f>
        <v>0</v>
      </c>
      <c r="I259" s="176"/>
      <c r="K259" s="176">
        <f t="shared" si="13"/>
        <v>0</v>
      </c>
      <c r="L259" s="157">
        <f t="shared" si="14"/>
        <v>0</v>
      </c>
      <c r="M259" s="157">
        <f t="shared" si="15"/>
        <v>0</v>
      </c>
      <c r="Z259" s="176">
        <f t="shared" si="12"/>
        <v>3</v>
      </c>
    </row>
    <row r="260" spans="1:26" ht="22.5" customHeight="1" x14ac:dyDescent="0.35">
      <c r="A260" s="170">
        <f>'3. Personalisation'!C265</f>
        <v>0</v>
      </c>
      <c r="B260" s="171">
        <f>'3. Personalisation'!E265</f>
        <v>0</v>
      </c>
      <c r="C260" s="172">
        <f>'3. Personalisation'!F265</f>
        <v>0</v>
      </c>
      <c r="D260" s="173">
        <f>'3. Personalisation'!H265</f>
        <v>0</v>
      </c>
      <c r="E260" s="174">
        <f>'3. Personalisation'!J265</f>
        <v>0</v>
      </c>
      <c r="F260" s="215">
        <f>'3. Personalisation'!P265</f>
        <v>0</v>
      </c>
      <c r="G260" s="175">
        <f>'3. Personalisation'!L265</f>
        <v>0</v>
      </c>
      <c r="H260" s="175">
        <f>'3. Personalisation'!N265</f>
        <v>0</v>
      </c>
      <c r="I260" s="176"/>
      <c r="K260" s="176">
        <f t="shared" si="13"/>
        <v>0</v>
      </c>
      <c r="L260" s="157">
        <f t="shared" si="14"/>
        <v>0</v>
      </c>
      <c r="M260" s="157">
        <f t="shared" si="15"/>
        <v>0</v>
      </c>
      <c r="Z260" s="176">
        <f t="shared" si="12"/>
        <v>3</v>
      </c>
    </row>
    <row r="261" spans="1:26" ht="22.5" customHeight="1" x14ac:dyDescent="0.35">
      <c r="A261" s="170">
        <f>'3. Personalisation'!C266</f>
        <v>0</v>
      </c>
      <c r="B261" s="171">
        <f>'3. Personalisation'!E266</f>
        <v>0</v>
      </c>
      <c r="C261" s="172">
        <f>'3. Personalisation'!F266</f>
        <v>0</v>
      </c>
      <c r="D261" s="173">
        <f>'3. Personalisation'!H266</f>
        <v>0</v>
      </c>
      <c r="E261" s="174">
        <f>'3. Personalisation'!J266</f>
        <v>0</v>
      </c>
      <c r="F261" s="215">
        <f>'3. Personalisation'!P266</f>
        <v>0</v>
      </c>
      <c r="G261" s="175">
        <f>'3. Personalisation'!L266</f>
        <v>0</v>
      </c>
      <c r="H261" s="175">
        <f>'3. Personalisation'!N266</f>
        <v>0</v>
      </c>
      <c r="I261" s="176"/>
      <c r="K261" s="176">
        <f t="shared" si="13"/>
        <v>0</v>
      </c>
      <c r="L261" s="157">
        <f t="shared" si="14"/>
        <v>0</v>
      </c>
      <c r="M261" s="157">
        <f t="shared" si="15"/>
        <v>0</v>
      </c>
      <c r="Z261" s="176">
        <f t="shared" si="12"/>
        <v>3</v>
      </c>
    </row>
    <row r="262" spans="1:26" ht="22.5" customHeight="1" x14ac:dyDescent="0.35">
      <c r="A262" s="170">
        <f>'3. Personalisation'!C267</f>
        <v>0</v>
      </c>
      <c r="B262" s="171">
        <f>'3. Personalisation'!E267</f>
        <v>0</v>
      </c>
      <c r="C262" s="172">
        <f>'3. Personalisation'!F267</f>
        <v>0</v>
      </c>
      <c r="D262" s="173">
        <f>'3. Personalisation'!H267</f>
        <v>0</v>
      </c>
      <c r="E262" s="174">
        <f>'3. Personalisation'!J267</f>
        <v>0</v>
      </c>
      <c r="F262" s="215">
        <f>'3. Personalisation'!P267</f>
        <v>0</v>
      </c>
      <c r="G262" s="175">
        <f>'3. Personalisation'!L267</f>
        <v>0</v>
      </c>
      <c r="H262" s="175">
        <f>'3. Personalisation'!N267</f>
        <v>0</v>
      </c>
      <c r="I262" s="176"/>
      <c r="K262" s="176">
        <f t="shared" si="13"/>
        <v>0</v>
      </c>
      <c r="L262" s="157">
        <f t="shared" si="14"/>
        <v>0</v>
      </c>
      <c r="M262" s="157">
        <f t="shared" si="15"/>
        <v>0</v>
      </c>
      <c r="Z262" s="176">
        <f t="shared" si="12"/>
        <v>3</v>
      </c>
    </row>
    <row r="263" spans="1:26" ht="22.5" customHeight="1" x14ac:dyDescent="0.35">
      <c r="A263" s="170">
        <f>'3. Personalisation'!C268</f>
        <v>0</v>
      </c>
      <c r="B263" s="171">
        <f>'3. Personalisation'!E268</f>
        <v>0</v>
      </c>
      <c r="C263" s="172">
        <f>'3. Personalisation'!F268</f>
        <v>0</v>
      </c>
      <c r="D263" s="173">
        <f>'3. Personalisation'!H268</f>
        <v>0</v>
      </c>
      <c r="E263" s="174">
        <f>'3. Personalisation'!J268</f>
        <v>0</v>
      </c>
      <c r="F263" s="215">
        <f>'3. Personalisation'!P268</f>
        <v>0</v>
      </c>
      <c r="G263" s="175">
        <f>'3. Personalisation'!L268</f>
        <v>0</v>
      </c>
      <c r="H263" s="175">
        <f>'3. Personalisation'!N268</f>
        <v>0</v>
      </c>
      <c r="I263" s="176"/>
      <c r="K263" s="176">
        <f t="shared" si="13"/>
        <v>0</v>
      </c>
      <c r="L263" s="157">
        <f t="shared" si="14"/>
        <v>0</v>
      </c>
      <c r="M263" s="157">
        <f t="shared" si="15"/>
        <v>0</v>
      </c>
      <c r="Z263" s="176">
        <f t="shared" ref="Z263:Z326" si="16">COUNTA(C263:E263)</f>
        <v>3</v>
      </c>
    </row>
    <row r="264" spans="1:26" ht="22.5" customHeight="1" x14ac:dyDescent="0.35">
      <c r="A264" s="170">
        <f>'3. Personalisation'!C269</f>
        <v>0</v>
      </c>
      <c r="B264" s="171">
        <f>'3. Personalisation'!E269</f>
        <v>0</v>
      </c>
      <c r="C264" s="172">
        <f>'3. Personalisation'!F269</f>
        <v>0</v>
      </c>
      <c r="D264" s="173">
        <f>'3. Personalisation'!H269</f>
        <v>0</v>
      </c>
      <c r="E264" s="174">
        <f>'3. Personalisation'!J269</f>
        <v>0</v>
      </c>
      <c r="F264" s="215">
        <f>'3. Personalisation'!P269</f>
        <v>0</v>
      </c>
      <c r="G264" s="175">
        <f>'3. Personalisation'!L269</f>
        <v>0</v>
      </c>
      <c r="H264" s="175">
        <f>'3. Personalisation'!N269</f>
        <v>0</v>
      </c>
      <c r="I264" s="176"/>
      <c r="K264" s="176">
        <f t="shared" ref="K264:K327" si="17">(IF(F264="Yes",1,0))</f>
        <v>0</v>
      </c>
      <c r="L264" s="157">
        <f t="shared" ref="L264:L327" si="18">(3-COUNT(C264:E264))</f>
        <v>0</v>
      </c>
      <c r="M264" s="157">
        <f t="shared" ref="M264:M327" si="19">IF(G264=0,0,1)+IF(H264=0,0,1)+IF(OR(L264=1,L264=2,L264=3),1,0)</f>
        <v>0</v>
      </c>
      <c r="Z264" s="176">
        <f t="shared" si="16"/>
        <v>3</v>
      </c>
    </row>
    <row r="265" spans="1:26" ht="22.5" customHeight="1" x14ac:dyDescent="0.35">
      <c r="A265" s="170">
        <f>'3. Personalisation'!C270</f>
        <v>0</v>
      </c>
      <c r="B265" s="171">
        <f>'3. Personalisation'!E270</f>
        <v>0</v>
      </c>
      <c r="C265" s="172">
        <f>'3. Personalisation'!F270</f>
        <v>0</v>
      </c>
      <c r="D265" s="173">
        <f>'3. Personalisation'!H270</f>
        <v>0</v>
      </c>
      <c r="E265" s="174">
        <f>'3. Personalisation'!J270</f>
        <v>0</v>
      </c>
      <c r="F265" s="215">
        <f>'3. Personalisation'!P270</f>
        <v>0</v>
      </c>
      <c r="G265" s="175">
        <f>'3. Personalisation'!L270</f>
        <v>0</v>
      </c>
      <c r="H265" s="175">
        <f>'3. Personalisation'!N270</f>
        <v>0</v>
      </c>
      <c r="I265" s="176"/>
      <c r="K265" s="176">
        <f t="shared" si="17"/>
        <v>0</v>
      </c>
      <c r="L265" s="157">
        <f t="shared" si="18"/>
        <v>0</v>
      </c>
      <c r="M265" s="157">
        <f t="shared" si="19"/>
        <v>0</v>
      </c>
      <c r="Z265" s="176">
        <f t="shared" si="16"/>
        <v>3</v>
      </c>
    </row>
    <row r="266" spans="1:26" ht="22.5" customHeight="1" x14ac:dyDescent="0.35">
      <c r="A266" s="170">
        <f>'3. Personalisation'!C271</f>
        <v>0</v>
      </c>
      <c r="B266" s="171">
        <f>'3. Personalisation'!E271</f>
        <v>0</v>
      </c>
      <c r="C266" s="172">
        <f>'3. Personalisation'!F271</f>
        <v>0</v>
      </c>
      <c r="D266" s="173">
        <f>'3. Personalisation'!H271</f>
        <v>0</v>
      </c>
      <c r="E266" s="174">
        <f>'3. Personalisation'!J271</f>
        <v>0</v>
      </c>
      <c r="F266" s="215">
        <f>'3. Personalisation'!P271</f>
        <v>0</v>
      </c>
      <c r="G266" s="175">
        <f>'3. Personalisation'!L271</f>
        <v>0</v>
      </c>
      <c r="H266" s="175">
        <f>'3. Personalisation'!N271</f>
        <v>0</v>
      </c>
      <c r="I266" s="176"/>
      <c r="K266" s="176">
        <f t="shared" si="17"/>
        <v>0</v>
      </c>
      <c r="L266" s="157">
        <f t="shared" si="18"/>
        <v>0</v>
      </c>
      <c r="M266" s="157">
        <f t="shared" si="19"/>
        <v>0</v>
      </c>
      <c r="Z266" s="176">
        <f t="shared" si="16"/>
        <v>3</v>
      </c>
    </row>
    <row r="267" spans="1:26" ht="22.5" customHeight="1" x14ac:dyDescent="0.35">
      <c r="A267" s="170">
        <f>'3. Personalisation'!C272</f>
        <v>0</v>
      </c>
      <c r="B267" s="171">
        <f>'3. Personalisation'!E272</f>
        <v>0</v>
      </c>
      <c r="C267" s="172">
        <f>'3. Personalisation'!F272</f>
        <v>0</v>
      </c>
      <c r="D267" s="173">
        <f>'3. Personalisation'!H272</f>
        <v>0</v>
      </c>
      <c r="E267" s="174">
        <f>'3. Personalisation'!J272</f>
        <v>0</v>
      </c>
      <c r="F267" s="215">
        <f>'3. Personalisation'!P272</f>
        <v>0</v>
      </c>
      <c r="G267" s="175">
        <f>'3. Personalisation'!L272</f>
        <v>0</v>
      </c>
      <c r="H267" s="175">
        <f>'3. Personalisation'!N272</f>
        <v>0</v>
      </c>
      <c r="I267" s="176"/>
      <c r="K267" s="176">
        <f t="shared" si="17"/>
        <v>0</v>
      </c>
      <c r="L267" s="157">
        <f t="shared" si="18"/>
        <v>0</v>
      </c>
      <c r="M267" s="157">
        <f t="shared" si="19"/>
        <v>0</v>
      </c>
      <c r="Z267" s="176">
        <f t="shared" si="16"/>
        <v>3</v>
      </c>
    </row>
    <row r="268" spans="1:26" ht="22.5" customHeight="1" x14ac:dyDescent="0.35">
      <c r="A268" s="170">
        <f>'3. Personalisation'!C273</f>
        <v>0</v>
      </c>
      <c r="B268" s="171">
        <f>'3. Personalisation'!E273</f>
        <v>0</v>
      </c>
      <c r="C268" s="172">
        <f>'3. Personalisation'!F273</f>
        <v>0</v>
      </c>
      <c r="D268" s="173">
        <f>'3. Personalisation'!H273</f>
        <v>0</v>
      </c>
      <c r="E268" s="174">
        <f>'3. Personalisation'!J273</f>
        <v>0</v>
      </c>
      <c r="F268" s="215">
        <f>'3. Personalisation'!P273</f>
        <v>0</v>
      </c>
      <c r="G268" s="175">
        <f>'3. Personalisation'!L273</f>
        <v>0</v>
      </c>
      <c r="H268" s="175">
        <f>'3. Personalisation'!N273</f>
        <v>0</v>
      </c>
      <c r="I268" s="176"/>
      <c r="K268" s="176">
        <f t="shared" si="17"/>
        <v>0</v>
      </c>
      <c r="L268" s="157">
        <f t="shared" si="18"/>
        <v>0</v>
      </c>
      <c r="M268" s="157">
        <f t="shared" si="19"/>
        <v>0</v>
      </c>
      <c r="Z268" s="176">
        <f t="shared" si="16"/>
        <v>3</v>
      </c>
    </row>
    <row r="269" spans="1:26" ht="22.5" customHeight="1" x14ac:dyDescent="0.35">
      <c r="A269" s="170">
        <f>'3. Personalisation'!C274</f>
        <v>0</v>
      </c>
      <c r="B269" s="171">
        <f>'3. Personalisation'!E274</f>
        <v>0</v>
      </c>
      <c r="C269" s="172">
        <f>'3. Personalisation'!F274</f>
        <v>0</v>
      </c>
      <c r="D269" s="173">
        <f>'3. Personalisation'!H274</f>
        <v>0</v>
      </c>
      <c r="E269" s="174">
        <f>'3. Personalisation'!J274</f>
        <v>0</v>
      </c>
      <c r="F269" s="215">
        <f>'3. Personalisation'!P274</f>
        <v>0</v>
      </c>
      <c r="G269" s="175">
        <f>'3. Personalisation'!L274</f>
        <v>0</v>
      </c>
      <c r="H269" s="175">
        <f>'3. Personalisation'!N274</f>
        <v>0</v>
      </c>
      <c r="I269" s="176"/>
      <c r="K269" s="176">
        <f t="shared" si="17"/>
        <v>0</v>
      </c>
      <c r="L269" s="157">
        <f t="shared" si="18"/>
        <v>0</v>
      </c>
      <c r="M269" s="157">
        <f t="shared" si="19"/>
        <v>0</v>
      </c>
      <c r="Z269" s="176">
        <f t="shared" si="16"/>
        <v>3</v>
      </c>
    </row>
    <row r="270" spans="1:26" ht="22.5" customHeight="1" x14ac:dyDescent="0.35">
      <c r="A270" s="170">
        <f>'3. Personalisation'!C275</f>
        <v>0</v>
      </c>
      <c r="B270" s="171">
        <f>'3. Personalisation'!E275</f>
        <v>0</v>
      </c>
      <c r="C270" s="172">
        <f>'3. Personalisation'!F275</f>
        <v>0</v>
      </c>
      <c r="D270" s="173">
        <f>'3. Personalisation'!H275</f>
        <v>0</v>
      </c>
      <c r="E270" s="174">
        <f>'3. Personalisation'!J275</f>
        <v>0</v>
      </c>
      <c r="F270" s="215">
        <f>'3. Personalisation'!P275</f>
        <v>0</v>
      </c>
      <c r="G270" s="175">
        <f>'3. Personalisation'!L275</f>
        <v>0</v>
      </c>
      <c r="H270" s="175">
        <f>'3. Personalisation'!N275</f>
        <v>0</v>
      </c>
      <c r="I270" s="176"/>
      <c r="K270" s="176">
        <f t="shared" si="17"/>
        <v>0</v>
      </c>
      <c r="L270" s="157">
        <f t="shared" si="18"/>
        <v>0</v>
      </c>
      <c r="M270" s="157">
        <f t="shared" si="19"/>
        <v>0</v>
      </c>
      <c r="Z270" s="176">
        <f t="shared" si="16"/>
        <v>3</v>
      </c>
    </row>
    <row r="271" spans="1:26" ht="22.5" customHeight="1" x14ac:dyDescent="0.35">
      <c r="A271" s="170">
        <f>'3. Personalisation'!C276</f>
        <v>0</v>
      </c>
      <c r="B271" s="171">
        <f>'3. Personalisation'!E276</f>
        <v>0</v>
      </c>
      <c r="C271" s="172">
        <f>'3. Personalisation'!F276</f>
        <v>0</v>
      </c>
      <c r="D271" s="173">
        <f>'3. Personalisation'!H276</f>
        <v>0</v>
      </c>
      <c r="E271" s="174">
        <f>'3. Personalisation'!J276</f>
        <v>0</v>
      </c>
      <c r="F271" s="215">
        <f>'3. Personalisation'!P276</f>
        <v>0</v>
      </c>
      <c r="G271" s="175">
        <f>'3. Personalisation'!L276</f>
        <v>0</v>
      </c>
      <c r="H271" s="175">
        <f>'3. Personalisation'!N276</f>
        <v>0</v>
      </c>
      <c r="I271" s="176"/>
      <c r="K271" s="176">
        <f t="shared" si="17"/>
        <v>0</v>
      </c>
      <c r="L271" s="157">
        <f t="shared" si="18"/>
        <v>0</v>
      </c>
      <c r="M271" s="157">
        <f t="shared" si="19"/>
        <v>0</v>
      </c>
      <c r="Z271" s="176">
        <f t="shared" si="16"/>
        <v>3</v>
      </c>
    </row>
    <row r="272" spans="1:26" ht="22.5" customHeight="1" x14ac:dyDescent="0.35">
      <c r="A272" s="170">
        <f>'3. Personalisation'!C277</f>
        <v>0</v>
      </c>
      <c r="B272" s="171">
        <f>'3. Personalisation'!E277</f>
        <v>0</v>
      </c>
      <c r="C272" s="172">
        <f>'3. Personalisation'!F277</f>
        <v>0</v>
      </c>
      <c r="D272" s="173">
        <f>'3. Personalisation'!H277</f>
        <v>0</v>
      </c>
      <c r="E272" s="174">
        <f>'3. Personalisation'!J277</f>
        <v>0</v>
      </c>
      <c r="F272" s="215">
        <f>'3. Personalisation'!P277</f>
        <v>0</v>
      </c>
      <c r="G272" s="175">
        <f>'3. Personalisation'!L277</f>
        <v>0</v>
      </c>
      <c r="H272" s="175">
        <f>'3. Personalisation'!N277</f>
        <v>0</v>
      </c>
      <c r="I272" s="176"/>
      <c r="K272" s="176">
        <f t="shared" si="17"/>
        <v>0</v>
      </c>
      <c r="L272" s="157">
        <f t="shared" si="18"/>
        <v>0</v>
      </c>
      <c r="M272" s="157">
        <f t="shared" si="19"/>
        <v>0</v>
      </c>
      <c r="Z272" s="176">
        <f t="shared" si="16"/>
        <v>3</v>
      </c>
    </row>
    <row r="273" spans="1:26" ht="22.5" customHeight="1" x14ac:dyDescent="0.35">
      <c r="A273" s="170">
        <f>'3. Personalisation'!C278</f>
        <v>0</v>
      </c>
      <c r="B273" s="171">
        <f>'3. Personalisation'!E278</f>
        <v>0</v>
      </c>
      <c r="C273" s="172">
        <f>'3. Personalisation'!F278</f>
        <v>0</v>
      </c>
      <c r="D273" s="173">
        <f>'3. Personalisation'!H278</f>
        <v>0</v>
      </c>
      <c r="E273" s="174">
        <f>'3. Personalisation'!J278</f>
        <v>0</v>
      </c>
      <c r="F273" s="215">
        <f>'3. Personalisation'!P278</f>
        <v>0</v>
      </c>
      <c r="G273" s="175">
        <f>'3. Personalisation'!L278</f>
        <v>0</v>
      </c>
      <c r="H273" s="175">
        <f>'3. Personalisation'!N278</f>
        <v>0</v>
      </c>
      <c r="I273" s="176"/>
      <c r="K273" s="176">
        <f t="shared" si="17"/>
        <v>0</v>
      </c>
      <c r="L273" s="157">
        <f t="shared" si="18"/>
        <v>0</v>
      </c>
      <c r="M273" s="157">
        <f t="shared" si="19"/>
        <v>0</v>
      </c>
      <c r="Z273" s="176">
        <f t="shared" si="16"/>
        <v>3</v>
      </c>
    </row>
    <row r="274" spans="1:26" ht="22.5" customHeight="1" x14ac:dyDescent="0.35">
      <c r="A274" s="170">
        <f>'3. Personalisation'!C279</f>
        <v>0</v>
      </c>
      <c r="B274" s="171">
        <f>'3. Personalisation'!E279</f>
        <v>0</v>
      </c>
      <c r="C274" s="172">
        <f>'3. Personalisation'!F279</f>
        <v>0</v>
      </c>
      <c r="D274" s="173">
        <f>'3. Personalisation'!H279</f>
        <v>0</v>
      </c>
      <c r="E274" s="174">
        <f>'3. Personalisation'!J279</f>
        <v>0</v>
      </c>
      <c r="F274" s="215">
        <f>'3. Personalisation'!P279</f>
        <v>0</v>
      </c>
      <c r="G274" s="175">
        <f>'3. Personalisation'!L279</f>
        <v>0</v>
      </c>
      <c r="H274" s="175">
        <f>'3. Personalisation'!N279</f>
        <v>0</v>
      </c>
      <c r="I274" s="176"/>
      <c r="K274" s="176">
        <f t="shared" si="17"/>
        <v>0</v>
      </c>
      <c r="L274" s="157">
        <f t="shared" si="18"/>
        <v>0</v>
      </c>
      <c r="M274" s="157">
        <f t="shared" si="19"/>
        <v>0</v>
      </c>
      <c r="Z274" s="176">
        <f t="shared" si="16"/>
        <v>3</v>
      </c>
    </row>
    <row r="275" spans="1:26" ht="22.5" customHeight="1" x14ac:dyDescent="0.35">
      <c r="A275" s="170">
        <f>'3. Personalisation'!C280</f>
        <v>0</v>
      </c>
      <c r="B275" s="171">
        <f>'3. Personalisation'!E280</f>
        <v>0</v>
      </c>
      <c r="C275" s="172">
        <f>'3. Personalisation'!F280</f>
        <v>0</v>
      </c>
      <c r="D275" s="173">
        <f>'3. Personalisation'!H280</f>
        <v>0</v>
      </c>
      <c r="E275" s="174">
        <f>'3. Personalisation'!J280</f>
        <v>0</v>
      </c>
      <c r="F275" s="215">
        <f>'3. Personalisation'!P280</f>
        <v>0</v>
      </c>
      <c r="G275" s="175">
        <f>'3. Personalisation'!L280</f>
        <v>0</v>
      </c>
      <c r="H275" s="175">
        <f>'3. Personalisation'!N280</f>
        <v>0</v>
      </c>
      <c r="I275" s="176"/>
      <c r="K275" s="176">
        <f t="shared" si="17"/>
        <v>0</v>
      </c>
      <c r="L275" s="157">
        <f t="shared" si="18"/>
        <v>0</v>
      </c>
      <c r="M275" s="157">
        <f t="shared" si="19"/>
        <v>0</v>
      </c>
      <c r="Z275" s="176">
        <f t="shared" si="16"/>
        <v>3</v>
      </c>
    </row>
    <row r="276" spans="1:26" ht="22.5" customHeight="1" x14ac:dyDescent="0.35">
      <c r="A276" s="170">
        <f>'3. Personalisation'!C281</f>
        <v>0</v>
      </c>
      <c r="B276" s="171">
        <f>'3. Personalisation'!E281</f>
        <v>0</v>
      </c>
      <c r="C276" s="172">
        <f>'3. Personalisation'!F281</f>
        <v>0</v>
      </c>
      <c r="D276" s="173">
        <f>'3. Personalisation'!H281</f>
        <v>0</v>
      </c>
      <c r="E276" s="174">
        <f>'3. Personalisation'!J281</f>
        <v>0</v>
      </c>
      <c r="F276" s="215">
        <f>'3. Personalisation'!P281</f>
        <v>0</v>
      </c>
      <c r="G276" s="175">
        <f>'3. Personalisation'!L281</f>
        <v>0</v>
      </c>
      <c r="H276" s="175">
        <f>'3. Personalisation'!N281</f>
        <v>0</v>
      </c>
      <c r="I276" s="176"/>
      <c r="K276" s="176">
        <f t="shared" si="17"/>
        <v>0</v>
      </c>
      <c r="L276" s="157">
        <f t="shared" si="18"/>
        <v>0</v>
      </c>
      <c r="M276" s="157">
        <f t="shared" si="19"/>
        <v>0</v>
      </c>
      <c r="Z276" s="176">
        <f t="shared" si="16"/>
        <v>3</v>
      </c>
    </row>
    <row r="277" spans="1:26" ht="22.5" customHeight="1" x14ac:dyDescent="0.35">
      <c r="A277" s="170">
        <f>'3. Personalisation'!C282</f>
        <v>0</v>
      </c>
      <c r="B277" s="171">
        <f>'3. Personalisation'!E282</f>
        <v>0</v>
      </c>
      <c r="C277" s="172">
        <f>'3. Personalisation'!F282</f>
        <v>0</v>
      </c>
      <c r="D277" s="173">
        <f>'3. Personalisation'!H282</f>
        <v>0</v>
      </c>
      <c r="E277" s="174">
        <f>'3. Personalisation'!J282</f>
        <v>0</v>
      </c>
      <c r="F277" s="215">
        <f>'3. Personalisation'!P282</f>
        <v>0</v>
      </c>
      <c r="G277" s="175">
        <f>'3. Personalisation'!L282</f>
        <v>0</v>
      </c>
      <c r="H277" s="175">
        <f>'3. Personalisation'!N282</f>
        <v>0</v>
      </c>
      <c r="I277" s="176"/>
      <c r="K277" s="176">
        <f t="shared" si="17"/>
        <v>0</v>
      </c>
      <c r="L277" s="157">
        <f t="shared" si="18"/>
        <v>0</v>
      </c>
      <c r="M277" s="157">
        <f t="shared" si="19"/>
        <v>0</v>
      </c>
      <c r="Z277" s="176">
        <f t="shared" si="16"/>
        <v>3</v>
      </c>
    </row>
    <row r="278" spans="1:26" ht="22.5" customHeight="1" x14ac:dyDescent="0.35">
      <c r="A278" s="170">
        <f>'3. Personalisation'!C283</f>
        <v>0</v>
      </c>
      <c r="B278" s="171">
        <f>'3. Personalisation'!E283</f>
        <v>0</v>
      </c>
      <c r="C278" s="172">
        <f>'3. Personalisation'!F283</f>
        <v>0</v>
      </c>
      <c r="D278" s="173">
        <f>'3. Personalisation'!H283</f>
        <v>0</v>
      </c>
      <c r="E278" s="174">
        <f>'3. Personalisation'!J283</f>
        <v>0</v>
      </c>
      <c r="F278" s="215">
        <f>'3. Personalisation'!P283</f>
        <v>0</v>
      </c>
      <c r="G278" s="175">
        <f>'3. Personalisation'!L283</f>
        <v>0</v>
      </c>
      <c r="H278" s="175">
        <f>'3. Personalisation'!N283</f>
        <v>0</v>
      </c>
      <c r="I278" s="176"/>
      <c r="K278" s="176">
        <f t="shared" si="17"/>
        <v>0</v>
      </c>
      <c r="L278" s="157">
        <f t="shared" si="18"/>
        <v>0</v>
      </c>
      <c r="M278" s="157">
        <f t="shared" si="19"/>
        <v>0</v>
      </c>
      <c r="Z278" s="176">
        <f t="shared" si="16"/>
        <v>3</v>
      </c>
    </row>
    <row r="279" spans="1:26" ht="22.5" customHeight="1" x14ac:dyDescent="0.35">
      <c r="A279" s="170">
        <f>'3. Personalisation'!C284</f>
        <v>0</v>
      </c>
      <c r="B279" s="171">
        <f>'3. Personalisation'!E284</f>
        <v>0</v>
      </c>
      <c r="C279" s="172">
        <f>'3. Personalisation'!F284</f>
        <v>0</v>
      </c>
      <c r="D279" s="173">
        <f>'3. Personalisation'!H284</f>
        <v>0</v>
      </c>
      <c r="E279" s="174">
        <f>'3. Personalisation'!J284</f>
        <v>0</v>
      </c>
      <c r="F279" s="215">
        <f>'3. Personalisation'!P284</f>
        <v>0</v>
      </c>
      <c r="G279" s="175">
        <f>'3. Personalisation'!L284</f>
        <v>0</v>
      </c>
      <c r="H279" s="175">
        <f>'3. Personalisation'!N284</f>
        <v>0</v>
      </c>
      <c r="I279" s="176"/>
      <c r="K279" s="176">
        <f t="shared" si="17"/>
        <v>0</v>
      </c>
      <c r="L279" s="157">
        <f t="shared" si="18"/>
        <v>0</v>
      </c>
      <c r="M279" s="157">
        <f t="shared" si="19"/>
        <v>0</v>
      </c>
      <c r="Z279" s="176">
        <f t="shared" si="16"/>
        <v>3</v>
      </c>
    </row>
    <row r="280" spans="1:26" ht="22.5" customHeight="1" x14ac:dyDescent="0.35">
      <c r="A280" s="170">
        <f>'3. Personalisation'!C285</f>
        <v>0</v>
      </c>
      <c r="B280" s="171">
        <f>'3. Personalisation'!E285</f>
        <v>0</v>
      </c>
      <c r="C280" s="172">
        <f>'3. Personalisation'!F285</f>
        <v>0</v>
      </c>
      <c r="D280" s="173">
        <f>'3. Personalisation'!H285</f>
        <v>0</v>
      </c>
      <c r="E280" s="174">
        <f>'3. Personalisation'!J285</f>
        <v>0</v>
      </c>
      <c r="F280" s="215">
        <f>'3. Personalisation'!P285</f>
        <v>0</v>
      </c>
      <c r="G280" s="175">
        <f>'3. Personalisation'!L285</f>
        <v>0</v>
      </c>
      <c r="H280" s="175">
        <f>'3. Personalisation'!N285</f>
        <v>0</v>
      </c>
      <c r="I280" s="176"/>
      <c r="K280" s="176">
        <f t="shared" si="17"/>
        <v>0</v>
      </c>
      <c r="L280" s="157">
        <f t="shared" si="18"/>
        <v>0</v>
      </c>
      <c r="M280" s="157">
        <f t="shared" si="19"/>
        <v>0</v>
      </c>
      <c r="Z280" s="176">
        <f t="shared" si="16"/>
        <v>3</v>
      </c>
    </row>
    <row r="281" spans="1:26" ht="22.5" customHeight="1" x14ac:dyDescent="0.35">
      <c r="A281" s="170">
        <f>'3. Personalisation'!C286</f>
        <v>0</v>
      </c>
      <c r="B281" s="171">
        <f>'3. Personalisation'!E286</f>
        <v>0</v>
      </c>
      <c r="C281" s="172">
        <f>'3. Personalisation'!F286</f>
        <v>0</v>
      </c>
      <c r="D281" s="173">
        <f>'3. Personalisation'!H286</f>
        <v>0</v>
      </c>
      <c r="E281" s="174">
        <f>'3. Personalisation'!J286</f>
        <v>0</v>
      </c>
      <c r="F281" s="215">
        <f>'3. Personalisation'!P286</f>
        <v>0</v>
      </c>
      <c r="G281" s="175">
        <f>'3. Personalisation'!L286</f>
        <v>0</v>
      </c>
      <c r="H281" s="175">
        <f>'3. Personalisation'!N286</f>
        <v>0</v>
      </c>
      <c r="I281" s="176"/>
      <c r="K281" s="176">
        <f t="shared" si="17"/>
        <v>0</v>
      </c>
      <c r="L281" s="157">
        <f t="shared" si="18"/>
        <v>0</v>
      </c>
      <c r="M281" s="157">
        <f t="shared" si="19"/>
        <v>0</v>
      </c>
      <c r="Z281" s="176">
        <f t="shared" si="16"/>
        <v>3</v>
      </c>
    </row>
    <row r="282" spans="1:26" ht="22.5" customHeight="1" x14ac:dyDescent="0.35">
      <c r="A282" s="170">
        <f>'3. Personalisation'!C287</f>
        <v>0</v>
      </c>
      <c r="B282" s="171">
        <f>'3. Personalisation'!E287</f>
        <v>0</v>
      </c>
      <c r="C282" s="172">
        <f>'3. Personalisation'!F287</f>
        <v>0</v>
      </c>
      <c r="D282" s="173">
        <f>'3. Personalisation'!H287</f>
        <v>0</v>
      </c>
      <c r="E282" s="174">
        <f>'3. Personalisation'!J287</f>
        <v>0</v>
      </c>
      <c r="F282" s="215">
        <f>'3. Personalisation'!P287</f>
        <v>0</v>
      </c>
      <c r="G282" s="175">
        <f>'3. Personalisation'!L287</f>
        <v>0</v>
      </c>
      <c r="H282" s="175">
        <f>'3. Personalisation'!N287</f>
        <v>0</v>
      </c>
      <c r="I282" s="176"/>
      <c r="K282" s="176">
        <f t="shared" si="17"/>
        <v>0</v>
      </c>
      <c r="L282" s="157">
        <f t="shared" si="18"/>
        <v>0</v>
      </c>
      <c r="M282" s="157">
        <f t="shared" si="19"/>
        <v>0</v>
      </c>
      <c r="Z282" s="176">
        <f t="shared" si="16"/>
        <v>3</v>
      </c>
    </row>
    <row r="283" spans="1:26" ht="22.5" customHeight="1" x14ac:dyDescent="0.35">
      <c r="A283" s="170">
        <f>'3. Personalisation'!C288</f>
        <v>0</v>
      </c>
      <c r="B283" s="171">
        <f>'3. Personalisation'!E288</f>
        <v>0</v>
      </c>
      <c r="C283" s="172">
        <f>'3. Personalisation'!F288</f>
        <v>0</v>
      </c>
      <c r="D283" s="173">
        <f>'3. Personalisation'!H288</f>
        <v>0</v>
      </c>
      <c r="E283" s="174">
        <f>'3. Personalisation'!J288</f>
        <v>0</v>
      </c>
      <c r="F283" s="215">
        <f>'3. Personalisation'!P288</f>
        <v>0</v>
      </c>
      <c r="G283" s="175">
        <f>'3. Personalisation'!L288</f>
        <v>0</v>
      </c>
      <c r="H283" s="175">
        <f>'3. Personalisation'!N288</f>
        <v>0</v>
      </c>
      <c r="I283" s="176"/>
      <c r="K283" s="176">
        <f t="shared" si="17"/>
        <v>0</v>
      </c>
      <c r="L283" s="157">
        <f t="shared" si="18"/>
        <v>0</v>
      </c>
      <c r="M283" s="157">
        <f t="shared" si="19"/>
        <v>0</v>
      </c>
      <c r="Z283" s="176">
        <f t="shared" si="16"/>
        <v>3</v>
      </c>
    </row>
    <row r="284" spans="1:26" ht="22.5" customHeight="1" x14ac:dyDescent="0.35">
      <c r="A284" s="170">
        <f>'3. Personalisation'!C289</f>
        <v>0</v>
      </c>
      <c r="B284" s="171">
        <f>'3. Personalisation'!E289</f>
        <v>0</v>
      </c>
      <c r="C284" s="172">
        <f>'3. Personalisation'!F289</f>
        <v>0</v>
      </c>
      <c r="D284" s="173">
        <f>'3. Personalisation'!H289</f>
        <v>0</v>
      </c>
      <c r="E284" s="174">
        <f>'3. Personalisation'!J289</f>
        <v>0</v>
      </c>
      <c r="F284" s="215">
        <f>'3. Personalisation'!P289</f>
        <v>0</v>
      </c>
      <c r="G284" s="175">
        <f>'3. Personalisation'!L289</f>
        <v>0</v>
      </c>
      <c r="H284" s="175">
        <f>'3. Personalisation'!N289</f>
        <v>0</v>
      </c>
      <c r="I284" s="176"/>
      <c r="K284" s="176">
        <f t="shared" si="17"/>
        <v>0</v>
      </c>
      <c r="L284" s="157">
        <f t="shared" si="18"/>
        <v>0</v>
      </c>
      <c r="M284" s="157">
        <f t="shared" si="19"/>
        <v>0</v>
      </c>
      <c r="Z284" s="176">
        <f t="shared" si="16"/>
        <v>3</v>
      </c>
    </row>
    <row r="285" spans="1:26" ht="22.5" customHeight="1" x14ac:dyDescent="0.35">
      <c r="A285" s="170">
        <f>'3. Personalisation'!C290</f>
        <v>0</v>
      </c>
      <c r="B285" s="171">
        <f>'3. Personalisation'!E290</f>
        <v>0</v>
      </c>
      <c r="C285" s="172">
        <f>'3. Personalisation'!F290</f>
        <v>0</v>
      </c>
      <c r="D285" s="173">
        <f>'3. Personalisation'!H290</f>
        <v>0</v>
      </c>
      <c r="E285" s="174">
        <f>'3. Personalisation'!J290</f>
        <v>0</v>
      </c>
      <c r="F285" s="215">
        <f>'3. Personalisation'!P290</f>
        <v>0</v>
      </c>
      <c r="G285" s="175">
        <f>'3. Personalisation'!L290</f>
        <v>0</v>
      </c>
      <c r="H285" s="175">
        <f>'3. Personalisation'!N290</f>
        <v>0</v>
      </c>
      <c r="I285" s="176"/>
      <c r="K285" s="176">
        <f t="shared" si="17"/>
        <v>0</v>
      </c>
      <c r="L285" s="157">
        <f t="shared" si="18"/>
        <v>0</v>
      </c>
      <c r="M285" s="157">
        <f t="shared" si="19"/>
        <v>0</v>
      </c>
      <c r="Z285" s="176">
        <f t="shared" si="16"/>
        <v>3</v>
      </c>
    </row>
    <row r="286" spans="1:26" ht="22.5" customHeight="1" x14ac:dyDescent="0.35">
      <c r="A286" s="170">
        <f>'3. Personalisation'!C291</f>
        <v>0</v>
      </c>
      <c r="B286" s="171">
        <f>'3. Personalisation'!E291</f>
        <v>0</v>
      </c>
      <c r="C286" s="172">
        <f>'3. Personalisation'!F291</f>
        <v>0</v>
      </c>
      <c r="D286" s="173">
        <f>'3. Personalisation'!H291</f>
        <v>0</v>
      </c>
      <c r="E286" s="174">
        <f>'3. Personalisation'!J291</f>
        <v>0</v>
      </c>
      <c r="F286" s="215">
        <f>'3. Personalisation'!P291</f>
        <v>0</v>
      </c>
      <c r="G286" s="175">
        <f>'3. Personalisation'!L291</f>
        <v>0</v>
      </c>
      <c r="H286" s="175">
        <f>'3. Personalisation'!N291</f>
        <v>0</v>
      </c>
      <c r="I286" s="176"/>
      <c r="K286" s="176">
        <f t="shared" si="17"/>
        <v>0</v>
      </c>
      <c r="L286" s="157">
        <f t="shared" si="18"/>
        <v>0</v>
      </c>
      <c r="M286" s="157">
        <f t="shared" si="19"/>
        <v>0</v>
      </c>
      <c r="Z286" s="176">
        <f t="shared" si="16"/>
        <v>3</v>
      </c>
    </row>
    <row r="287" spans="1:26" ht="22.5" customHeight="1" x14ac:dyDescent="0.35">
      <c r="A287" s="170">
        <f>'3. Personalisation'!C292</f>
        <v>0</v>
      </c>
      <c r="B287" s="171">
        <f>'3. Personalisation'!E292</f>
        <v>0</v>
      </c>
      <c r="C287" s="172">
        <f>'3. Personalisation'!F292</f>
        <v>0</v>
      </c>
      <c r="D287" s="173">
        <f>'3. Personalisation'!H292</f>
        <v>0</v>
      </c>
      <c r="E287" s="174">
        <f>'3. Personalisation'!J292</f>
        <v>0</v>
      </c>
      <c r="F287" s="215">
        <f>'3. Personalisation'!P292</f>
        <v>0</v>
      </c>
      <c r="G287" s="175">
        <f>'3. Personalisation'!L292</f>
        <v>0</v>
      </c>
      <c r="H287" s="175">
        <f>'3. Personalisation'!N292</f>
        <v>0</v>
      </c>
      <c r="I287" s="176"/>
      <c r="K287" s="176">
        <f t="shared" si="17"/>
        <v>0</v>
      </c>
      <c r="L287" s="157">
        <f t="shared" si="18"/>
        <v>0</v>
      </c>
      <c r="M287" s="157">
        <f t="shared" si="19"/>
        <v>0</v>
      </c>
      <c r="Z287" s="176">
        <f t="shared" si="16"/>
        <v>3</v>
      </c>
    </row>
    <row r="288" spans="1:26" ht="22.5" customHeight="1" x14ac:dyDescent="0.35">
      <c r="A288" s="170">
        <f>'3. Personalisation'!C293</f>
        <v>0</v>
      </c>
      <c r="B288" s="171">
        <f>'3. Personalisation'!E293</f>
        <v>0</v>
      </c>
      <c r="C288" s="172">
        <f>'3. Personalisation'!F293</f>
        <v>0</v>
      </c>
      <c r="D288" s="173">
        <f>'3. Personalisation'!H293</f>
        <v>0</v>
      </c>
      <c r="E288" s="174">
        <f>'3. Personalisation'!J293</f>
        <v>0</v>
      </c>
      <c r="F288" s="215">
        <f>'3. Personalisation'!P293</f>
        <v>0</v>
      </c>
      <c r="G288" s="175">
        <f>'3. Personalisation'!L293</f>
        <v>0</v>
      </c>
      <c r="H288" s="175">
        <f>'3. Personalisation'!N293</f>
        <v>0</v>
      </c>
      <c r="I288" s="176"/>
      <c r="K288" s="176">
        <f t="shared" si="17"/>
        <v>0</v>
      </c>
      <c r="L288" s="157">
        <f t="shared" si="18"/>
        <v>0</v>
      </c>
      <c r="M288" s="157">
        <f t="shared" si="19"/>
        <v>0</v>
      </c>
      <c r="Z288" s="176">
        <f t="shared" si="16"/>
        <v>3</v>
      </c>
    </row>
    <row r="289" spans="1:26" ht="22.5" customHeight="1" x14ac:dyDescent="0.35">
      <c r="A289" s="170">
        <f>'3. Personalisation'!C294</f>
        <v>0</v>
      </c>
      <c r="B289" s="171">
        <f>'3. Personalisation'!E294</f>
        <v>0</v>
      </c>
      <c r="C289" s="172">
        <f>'3. Personalisation'!F294</f>
        <v>0</v>
      </c>
      <c r="D289" s="173">
        <f>'3. Personalisation'!H294</f>
        <v>0</v>
      </c>
      <c r="E289" s="174">
        <f>'3. Personalisation'!J294</f>
        <v>0</v>
      </c>
      <c r="F289" s="215">
        <f>'3. Personalisation'!P294</f>
        <v>0</v>
      </c>
      <c r="G289" s="175">
        <f>'3. Personalisation'!L294</f>
        <v>0</v>
      </c>
      <c r="H289" s="175">
        <f>'3. Personalisation'!N294</f>
        <v>0</v>
      </c>
      <c r="I289" s="176"/>
      <c r="K289" s="176">
        <f t="shared" si="17"/>
        <v>0</v>
      </c>
      <c r="L289" s="157">
        <f t="shared" si="18"/>
        <v>0</v>
      </c>
      <c r="M289" s="157">
        <f t="shared" si="19"/>
        <v>0</v>
      </c>
      <c r="Z289" s="176">
        <f t="shared" si="16"/>
        <v>3</v>
      </c>
    </row>
    <row r="290" spans="1:26" ht="22.5" customHeight="1" x14ac:dyDescent="0.35">
      <c r="A290" s="170">
        <f>'3. Personalisation'!C295</f>
        <v>0</v>
      </c>
      <c r="B290" s="171">
        <f>'3. Personalisation'!E295</f>
        <v>0</v>
      </c>
      <c r="C290" s="172">
        <f>'3. Personalisation'!F295</f>
        <v>0</v>
      </c>
      <c r="D290" s="173">
        <f>'3. Personalisation'!H295</f>
        <v>0</v>
      </c>
      <c r="E290" s="174">
        <f>'3. Personalisation'!J295</f>
        <v>0</v>
      </c>
      <c r="F290" s="215">
        <f>'3. Personalisation'!P295</f>
        <v>0</v>
      </c>
      <c r="G290" s="175">
        <f>'3. Personalisation'!L295</f>
        <v>0</v>
      </c>
      <c r="H290" s="175">
        <f>'3. Personalisation'!N295</f>
        <v>0</v>
      </c>
      <c r="I290" s="176"/>
      <c r="K290" s="176">
        <f t="shared" si="17"/>
        <v>0</v>
      </c>
      <c r="L290" s="157">
        <f t="shared" si="18"/>
        <v>0</v>
      </c>
      <c r="M290" s="157">
        <f t="shared" si="19"/>
        <v>0</v>
      </c>
      <c r="Z290" s="176">
        <f t="shared" si="16"/>
        <v>3</v>
      </c>
    </row>
    <row r="291" spans="1:26" ht="22.5" customHeight="1" x14ac:dyDescent="0.35">
      <c r="A291" s="170">
        <f>'3. Personalisation'!C296</f>
        <v>0</v>
      </c>
      <c r="B291" s="171">
        <f>'3. Personalisation'!E296</f>
        <v>0</v>
      </c>
      <c r="C291" s="172">
        <f>'3. Personalisation'!F296</f>
        <v>0</v>
      </c>
      <c r="D291" s="173">
        <f>'3. Personalisation'!H296</f>
        <v>0</v>
      </c>
      <c r="E291" s="174">
        <f>'3. Personalisation'!J296</f>
        <v>0</v>
      </c>
      <c r="F291" s="215">
        <f>'3. Personalisation'!P296</f>
        <v>0</v>
      </c>
      <c r="G291" s="175">
        <f>'3. Personalisation'!L296</f>
        <v>0</v>
      </c>
      <c r="H291" s="175">
        <f>'3. Personalisation'!N296</f>
        <v>0</v>
      </c>
      <c r="I291" s="176"/>
      <c r="K291" s="176">
        <f t="shared" si="17"/>
        <v>0</v>
      </c>
      <c r="L291" s="157">
        <f t="shared" si="18"/>
        <v>0</v>
      </c>
      <c r="M291" s="157">
        <f t="shared" si="19"/>
        <v>0</v>
      </c>
      <c r="Z291" s="176">
        <f t="shared" si="16"/>
        <v>3</v>
      </c>
    </row>
    <row r="292" spans="1:26" ht="22.5" customHeight="1" x14ac:dyDescent="0.35">
      <c r="A292" s="170">
        <f>'3. Personalisation'!C297</f>
        <v>0</v>
      </c>
      <c r="B292" s="171">
        <f>'3. Personalisation'!E297</f>
        <v>0</v>
      </c>
      <c r="C292" s="172">
        <f>'3. Personalisation'!F297</f>
        <v>0</v>
      </c>
      <c r="D292" s="173">
        <f>'3. Personalisation'!H297</f>
        <v>0</v>
      </c>
      <c r="E292" s="174">
        <f>'3. Personalisation'!J297</f>
        <v>0</v>
      </c>
      <c r="F292" s="215">
        <f>'3. Personalisation'!P297</f>
        <v>0</v>
      </c>
      <c r="G292" s="175">
        <f>'3. Personalisation'!L297</f>
        <v>0</v>
      </c>
      <c r="H292" s="175">
        <f>'3. Personalisation'!N297</f>
        <v>0</v>
      </c>
      <c r="I292" s="176"/>
      <c r="K292" s="176">
        <f t="shared" si="17"/>
        <v>0</v>
      </c>
      <c r="L292" s="157">
        <f t="shared" si="18"/>
        <v>0</v>
      </c>
      <c r="M292" s="157">
        <f t="shared" si="19"/>
        <v>0</v>
      </c>
      <c r="Z292" s="176">
        <f t="shared" si="16"/>
        <v>3</v>
      </c>
    </row>
    <row r="293" spans="1:26" ht="22.5" customHeight="1" x14ac:dyDescent="0.35">
      <c r="A293" s="170">
        <f>'3. Personalisation'!C298</f>
        <v>0</v>
      </c>
      <c r="B293" s="171">
        <f>'3. Personalisation'!E298</f>
        <v>0</v>
      </c>
      <c r="C293" s="172">
        <f>'3. Personalisation'!F298</f>
        <v>0</v>
      </c>
      <c r="D293" s="173">
        <f>'3. Personalisation'!H298</f>
        <v>0</v>
      </c>
      <c r="E293" s="174">
        <f>'3. Personalisation'!J298</f>
        <v>0</v>
      </c>
      <c r="F293" s="215">
        <f>'3. Personalisation'!P298</f>
        <v>0</v>
      </c>
      <c r="G293" s="175">
        <f>'3. Personalisation'!L298</f>
        <v>0</v>
      </c>
      <c r="H293" s="175">
        <f>'3. Personalisation'!N298</f>
        <v>0</v>
      </c>
      <c r="I293" s="176"/>
      <c r="K293" s="176">
        <f t="shared" si="17"/>
        <v>0</v>
      </c>
      <c r="L293" s="157">
        <f t="shared" si="18"/>
        <v>0</v>
      </c>
      <c r="M293" s="157">
        <f t="shared" si="19"/>
        <v>0</v>
      </c>
      <c r="Z293" s="176">
        <f t="shared" si="16"/>
        <v>3</v>
      </c>
    </row>
    <row r="294" spans="1:26" ht="22.5" customHeight="1" x14ac:dyDescent="0.35">
      <c r="A294" s="170">
        <f>'3. Personalisation'!C299</f>
        <v>0</v>
      </c>
      <c r="B294" s="171">
        <f>'3. Personalisation'!E299</f>
        <v>0</v>
      </c>
      <c r="C294" s="172">
        <f>'3. Personalisation'!F299</f>
        <v>0</v>
      </c>
      <c r="D294" s="173">
        <f>'3. Personalisation'!H299</f>
        <v>0</v>
      </c>
      <c r="E294" s="174">
        <f>'3. Personalisation'!J299</f>
        <v>0</v>
      </c>
      <c r="F294" s="215">
        <f>'3. Personalisation'!P299</f>
        <v>0</v>
      </c>
      <c r="G294" s="175">
        <f>'3. Personalisation'!L299</f>
        <v>0</v>
      </c>
      <c r="H294" s="175">
        <f>'3. Personalisation'!N299</f>
        <v>0</v>
      </c>
      <c r="I294" s="176"/>
      <c r="K294" s="176">
        <f t="shared" si="17"/>
        <v>0</v>
      </c>
      <c r="L294" s="157">
        <f t="shared" si="18"/>
        <v>0</v>
      </c>
      <c r="M294" s="157">
        <f t="shared" si="19"/>
        <v>0</v>
      </c>
      <c r="Z294" s="176">
        <f t="shared" si="16"/>
        <v>3</v>
      </c>
    </row>
    <row r="295" spans="1:26" ht="22.5" customHeight="1" x14ac:dyDescent="0.35">
      <c r="A295" s="170">
        <f>'3. Personalisation'!C300</f>
        <v>0</v>
      </c>
      <c r="B295" s="171">
        <f>'3. Personalisation'!E300</f>
        <v>0</v>
      </c>
      <c r="C295" s="172">
        <f>'3. Personalisation'!F300</f>
        <v>0</v>
      </c>
      <c r="D295" s="173">
        <f>'3. Personalisation'!H300</f>
        <v>0</v>
      </c>
      <c r="E295" s="174">
        <f>'3. Personalisation'!J300</f>
        <v>0</v>
      </c>
      <c r="F295" s="215">
        <f>'3. Personalisation'!P300</f>
        <v>0</v>
      </c>
      <c r="G295" s="175">
        <f>'3. Personalisation'!L300</f>
        <v>0</v>
      </c>
      <c r="H295" s="175">
        <f>'3. Personalisation'!N300</f>
        <v>0</v>
      </c>
      <c r="I295" s="176"/>
      <c r="K295" s="176">
        <f t="shared" si="17"/>
        <v>0</v>
      </c>
      <c r="L295" s="157">
        <f t="shared" si="18"/>
        <v>0</v>
      </c>
      <c r="M295" s="157">
        <f t="shared" si="19"/>
        <v>0</v>
      </c>
      <c r="Z295" s="176">
        <f t="shared" si="16"/>
        <v>3</v>
      </c>
    </row>
    <row r="296" spans="1:26" ht="22.5" customHeight="1" x14ac:dyDescent="0.35">
      <c r="A296" s="170">
        <f>'3. Personalisation'!C301</f>
        <v>0</v>
      </c>
      <c r="B296" s="171">
        <f>'3. Personalisation'!E301</f>
        <v>0</v>
      </c>
      <c r="C296" s="172">
        <f>'3. Personalisation'!F301</f>
        <v>0</v>
      </c>
      <c r="D296" s="173">
        <f>'3. Personalisation'!H301</f>
        <v>0</v>
      </c>
      <c r="E296" s="174">
        <f>'3. Personalisation'!J301</f>
        <v>0</v>
      </c>
      <c r="F296" s="215">
        <f>'3. Personalisation'!P301</f>
        <v>0</v>
      </c>
      <c r="G296" s="175">
        <f>'3. Personalisation'!L301</f>
        <v>0</v>
      </c>
      <c r="H296" s="175">
        <f>'3. Personalisation'!N301</f>
        <v>0</v>
      </c>
      <c r="I296" s="176"/>
      <c r="K296" s="176">
        <f t="shared" si="17"/>
        <v>0</v>
      </c>
      <c r="L296" s="157">
        <f t="shared" si="18"/>
        <v>0</v>
      </c>
      <c r="M296" s="157">
        <f t="shared" si="19"/>
        <v>0</v>
      </c>
      <c r="Z296" s="176">
        <f t="shared" si="16"/>
        <v>3</v>
      </c>
    </row>
    <row r="297" spans="1:26" ht="22.5" customHeight="1" x14ac:dyDescent="0.35">
      <c r="A297" s="170">
        <f>'3. Personalisation'!C302</f>
        <v>0</v>
      </c>
      <c r="B297" s="171">
        <f>'3. Personalisation'!E302</f>
        <v>0</v>
      </c>
      <c r="C297" s="172">
        <f>'3. Personalisation'!F302</f>
        <v>0</v>
      </c>
      <c r="D297" s="173">
        <f>'3. Personalisation'!H302</f>
        <v>0</v>
      </c>
      <c r="E297" s="174">
        <f>'3. Personalisation'!J302</f>
        <v>0</v>
      </c>
      <c r="F297" s="215">
        <f>'3. Personalisation'!P302</f>
        <v>0</v>
      </c>
      <c r="G297" s="175">
        <f>'3. Personalisation'!L302</f>
        <v>0</v>
      </c>
      <c r="H297" s="175">
        <f>'3. Personalisation'!N302</f>
        <v>0</v>
      </c>
      <c r="I297" s="176"/>
      <c r="K297" s="176">
        <f t="shared" si="17"/>
        <v>0</v>
      </c>
      <c r="L297" s="157">
        <f t="shared" si="18"/>
        <v>0</v>
      </c>
      <c r="M297" s="157">
        <f t="shared" si="19"/>
        <v>0</v>
      </c>
      <c r="Z297" s="176">
        <f t="shared" si="16"/>
        <v>3</v>
      </c>
    </row>
    <row r="298" spans="1:26" ht="22.5" customHeight="1" x14ac:dyDescent="0.35">
      <c r="A298" s="170">
        <f>'3. Personalisation'!C303</f>
        <v>0</v>
      </c>
      <c r="B298" s="171">
        <f>'3. Personalisation'!E303</f>
        <v>0</v>
      </c>
      <c r="C298" s="172">
        <f>'3. Personalisation'!F303</f>
        <v>0</v>
      </c>
      <c r="D298" s="173">
        <f>'3. Personalisation'!H303</f>
        <v>0</v>
      </c>
      <c r="E298" s="174">
        <f>'3. Personalisation'!J303</f>
        <v>0</v>
      </c>
      <c r="F298" s="215">
        <f>'3. Personalisation'!P303</f>
        <v>0</v>
      </c>
      <c r="G298" s="175">
        <f>'3. Personalisation'!L303</f>
        <v>0</v>
      </c>
      <c r="H298" s="175">
        <f>'3. Personalisation'!N303</f>
        <v>0</v>
      </c>
      <c r="I298" s="176"/>
      <c r="K298" s="176">
        <f t="shared" si="17"/>
        <v>0</v>
      </c>
      <c r="L298" s="157">
        <f t="shared" si="18"/>
        <v>0</v>
      </c>
      <c r="M298" s="157">
        <f t="shared" si="19"/>
        <v>0</v>
      </c>
      <c r="Z298" s="176">
        <f t="shared" si="16"/>
        <v>3</v>
      </c>
    </row>
    <row r="299" spans="1:26" ht="22.5" customHeight="1" x14ac:dyDescent="0.35">
      <c r="A299" s="170">
        <f>'3. Personalisation'!C304</f>
        <v>0</v>
      </c>
      <c r="B299" s="171">
        <f>'3. Personalisation'!E304</f>
        <v>0</v>
      </c>
      <c r="C299" s="172">
        <f>'3. Personalisation'!F304</f>
        <v>0</v>
      </c>
      <c r="D299" s="173">
        <f>'3. Personalisation'!H304</f>
        <v>0</v>
      </c>
      <c r="E299" s="174">
        <f>'3. Personalisation'!J304</f>
        <v>0</v>
      </c>
      <c r="F299" s="215">
        <f>'3. Personalisation'!P304</f>
        <v>0</v>
      </c>
      <c r="G299" s="175">
        <f>'3. Personalisation'!L304</f>
        <v>0</v>
      </c>
      <c r="H299" s="175">
        <f>'3. Personalisation'!N304</f>
        <v>0</v>
      </c>
      <c r="I299" s="176"/>
      <c r="K299" s="176">
        <f t="shared" si="17"/>
        <v>0</v>
      </c>
      <c r="L299" s="157">
        <f t="shared" si="18"/>
        <v>0</v>
      </c>
      <c r="M299" s="157">
        <f t="shared" si="19"/>
        <v>0</v>
      </c>
      <c r="Z299" s="176">
        <f t="shared" si="16"/>
        <v>3</v>
      </c>
    </row>
    <row r="300" spans="1:26" ht="22.5" customHeight="1" x14ac:dyDescent="0.35">
      <c r="A300" s="170">
        <f>'3. Personalisation'!C305</f>
        <v>0</v>
      </c>
      <c r="B300" s="171">
        <f>'3. Personalisation'!E305</f>
        <v>0</v>
      </c>
      <c r="C300" s="172">
        <f>'3. Personalisation'!F305</f>
        <v>0</v>
      </c>
      <c r="D300" s="173">
        <f>'3. Personalisation'!H305</f>
        <v>0</v>
      </c>
      <c r="E300" s="174">
        <f>'3. Personalisation'!J305</f>
        <v>0</v>
      </c>
      <c r="F300" s="215">
        <f>'3. Personalisation'!P305</f>
        <v>0</v>
      </c>
      <c r="G300" s="175">
        <f>'3. Personalisation'!L305</f>
        <v>0</v>
      </c>
      <c r="H300" s="175">
        <f>'3. Personalisation'!N305</f>
        <v>0</v>
      </c>
      <c r="I300" s="176"/>
      <c r="K300" s="176">
        <f t="shared" si="17"/>
        <v>0</v>
      </c>
      <c r="L300" s="157">
        <f t="shared" si="18"/>
        <v>0</v>
      </c>
      <c r="M300" s="157">
        <f t="shared" si="19"/>
        <v>0</v>
      </c>
      <c r="Z300" s="176">
        <f t="shared" si="16"/>
        <v>3</v>
      </c>
    </row>
    <row r="301" spans="1:26" ht="22.5" customHeight="1" x14ac:dyDescent="0.35">
      <c r="A301" s="170">
        <f>'3. Personalisation'!C306</f>
        <v>0</v>
      </c>
      <c r="B301" s="171">
        <f>'3. Personalisation'!E306</f>
        <v>0</v>
      </c>
      <c r="C301" s="172">
        <f>'3. Personalisation'!F306</f>
        <v>0</v>
      </c>
      <c r="D301" s="173">
        <f>'3. Personalisation'!H306</f>
        <v>0</v>
      </c>
      <c r="E301" s="174">
        <f>'3. Personalisation'!J306</f>
        <v>0</v>
      </c>
      <c r="F301" s="215">
        <f>'3. Personalisation'!P306</f>
        <v>0</v>
      </c>
      <c r="G301" s="175">
        <f>'3. Personalisation'!L306</f>
        <v>0</v>
      </c>
      <c r="H301" s="175">
        <f>'3. Personalisation'!N306</f>
        <v>0</v>
      </c>
      <c r="I301" s="176"/>
      <c r="K301" s="176">
        <f t="shared" si="17"/>
        <v>0</v>
      </c>
      <c r="L301" s="157">
        <f t="shared" si="18"/>
        <v>0</v>
      </c>
      <c r="M301" s="157">
        <f t="shared" si="19"/>
        <v>0</v>
      </c>
      <c r="Z301" s="176">
        <f t="shared" si="16"/>
        <v>3</v>
      </c>
    </row>
    <row r="302" spans="1:26" ht="22.5" customHeight="1" x14ac:dyDescent="0.35">
      <c r="A302" s="170">
        <f>'3. Personalisation'!C307</f>
        <v>0</v>
      </c>
      <c r="B302" s="171">
        <f>'3. Personalisation'!E307</f>
        <v>0</v>
      </c>
      <c r="C302" s="172">
        <f>'3. Personalisation'!F307</f>
        <v>0</v>
      </c>
      <c r="D302" s="173">
        <f>'3. Personalisation'!H307</f>
        <v>0</v>
      </c>
      <c r="E302" s="174">
        <f>'3. Personalisation'!J307</f>
        <v>0</v>
      </c>
      <c r="F302" s="215">
        <f>'3. Personalisation'!P307</f>
        <v>0</v>
      </c>
      <c r="G302" s="175">
        <f>'3. Personalisation'!L307</f>
        <v>0</v>
      </c>
      <c r="H302" s="175">
        <f>'3. Personalisation'!N307</f>
        <v>0</v>
      </c>
      <c r="I302" s="176"/>
      <c r="K302" s="176">
        <f t="shared" si="17"/>
        <v>0</v>
      </c>
      <c r="L302" s="157">
        <f t="shared" si="18"/>
        <v>0</v>
      </c>
      <c r="M302" s="157">
        <f t="shared" si="19"/>
        <v>0</v>
      </c>
      <c r="Z302" s="176">
        <f t="shared" si="16"/>
        <v>3</v>
      </c>
    </row>
    <row r="303" spans="1:26" ht="22.5" customHeight="1" x14ac:dyDescent="0.35">
      <c r="A303" s="170">
        <f>'3. Personalisation'!C308</f>
        <v>0</v>
      </c>
      <c r="B303" s="171">
        <f>'3. Personalisation'!E308</f>
        <v>0</v>
      </c>
      <c r="C303" s="172">
        <f>'3. Personalisation'!F308</f>
        <v>0</v>
      </c>
      <c r="D303" s="173">
        <f>'3. Personalisation'!H308</f>
        <v>0</v>
      </c>
      <c r="E303" s="174">
        <f>'3. Personalisation'!J308</f>
        <v>0</v>
      </c>
      <c r="F303" s="215">
        <f>'3. Personalisation'!P308</f>
        <v>0</v>
      </c>
      <c r="G303" s="175">
        <f>'3. Personalisation'!L308</f>
        <v>0</v>
      </c>
      <c r="H303" s="175">
        <f>'3. Personalisation'!N308</f>
        <v>0</v>
      </c>
      <c r="I303" s="176"/>
      <c r="K303" s="176">
        <f t="shared" si="17"/>
        <v>0</v>
      </c>
      <c r="L303" s="157">
        <f t="shared" si="18"/>
        <v>0</v>
      </c>
      <c r="M303" s="157">
        <f t="shared" si="19"/>
        <v>0</v>
      </c>
      <c r="Z303" s="176">
        <f t="shared" si="16"/>
        <v>3</v>
      </c>
    </row>
    <row r="304" spans="1:26" ht="22.5" customHeight="1" x14ac:dyDescent="0.35">
      <c r="A304" s="170">
        <f>'3. Personalisation'!C309</f>
        <v>0</v>
      </c>
      <c r="B304" s="171">
        <f>'3. Personalisation'!E309</f>
        <v>0</v>
      </c>
      <c r="C304" s="172">
        <f>'3. Personalisation'!F309</f>
        <v>0</v>
      </c>
      <c r="D304" s="173">
        <f>'3. Personalisation'!H309</f>
        <v>0</v>
      </c>
      <c r="E304" s="174">
        <f>'3. Personalisation'!J309</f>
        <v>0</v>
      </c>
      <c r="F304" s="215">
        <f>'3. Personalisation'!P309</f>
        <v>0</v>
      </c>
      <c r="G304" s="175">
        <f>'3. Personalisation'!L309</f>
        <v>0</v>
      </c>
      <c r="H304" s="175">
        <f>'3. Personalisation'!N309</f>
        <v>0</v>
      </c>
      <c r="I304" s="176"/>
      <c r="K304" s="176">
        <f t="shared" si="17"/>
        <v>0</v>
      </c>
      <c r="L304" s="157">
        <f t="shared" si="18"/>
        <v>0</v>
      </c>
      <c r="M304" s="157">
        <f t="shared" si="19"/>
        <v>0</v>
      </c>
      <c r="Z304" s="176">
        <f t="shared" si="16"/>
        <v>3</v>
      </c>
    </row>
    <row r="305" spans="1:26" ht="22.5" customHeight="1" x14ac:dyDescent="0.35">
      <c r="A305" s="170">
        <f>'3. Personalisation'!C310</f>
        <v>0</v>
      </c>
      <c r="B305" s="171">
        <f>'3. Personalisation'!E310</f>
        <v>0</v>
      </c>
      <c r="C305" s="172">
        <f>'3. Personalisation'!F310</f>
        <v>0</v>
      </c>
      <c r="D305" s="173">
        <f>'3. Personalisation'!H310</f>
        <v>0</v>
      </c>
      <c r="E305" s="174">
        <f>'3. Personalisation'!J310</f>
        <v>0</v>
      </c>
      <c r="F305" s="215">
        <f>'3. Personalisation'!P310</f>
        <v>0</v>
      </c>
      <c r="G305" s="175">
        <f>'3. Personalisation'!L310</f>
        <v>0</v>
      </c>
      <c r="H305" s="175">
        <f>'3. Personalisation'!N310</f>
        <v>0</v>
      </c>
      <c r="I305" s="176"/>
      <c r="K305" s="176">
        <f t="shared" si="17"/>
        <v>0</v>
      </c>
      <c r="L305" s="157">
        <f t="shared" si="18"/>
        <v>0</v>
      </c>
      <c r="M305" s="157">
        <f t="shared" si="19"/>
        <v>0</v>
      </c>
      <c r="Z305" s="176">
        <f t="shared" si="16"/>
        <v>3</v>
      </c>
    </row>
    <row r="306" spans="1:26" ht="22.5" customHeight="1" x14ac:dyDescent="0.35">
      <c r="A306" s="170">
        <f>'3. Personalisation'!C311</f>
        <v>0</v>
      </c>
      <c r="B306" s="171">
        <f>'3. Personalisation'!E311</f>
        <v>0</v>
      </c>
      <c r="C306" s="172">
        <f>'3. Personalisation'!F311</f>
        <v>0</v>
      </c>
      <c r="D306" s="173">
        <f>'3. Personalisation'!H311</f>
        <v>0</v>
      </c>
      <c r="E306" s="174">
        <f>'3. Personalisation'!J311</f>
        <v>0</v>
      </c>
      <c r="F306" s="215">
        <f>'3. Personalisation'!P311</f>
        <v>0</v>
      </c>
      <c r="G306" s="175">
        <f>'3. Personalisation'!L311</f>
        <v>0</v>
      </c>
      <c r="H306" s="175">
        <f>'3. Personalisation'!N311</f>
        <v>0</v>
      </c>
      <c r="I306" s="176"/>
      <c r="K306" s="176">
        <f t="shared" si="17"/>
        <v>0</v>
      </c>
      <c r="L306" s="157">
        <f t="shared" si="18"/>
        <v>0</v>
      </c>
      <c r="M306" s="157">
        <f t="shared" si="19"/>
        <v>0</v>
      </c>
      <c r="Z306" s="176">
        <f t="shared" si="16"/>
        <v>3</v>
      </c>
    </row>
    <row r="307" spans="1:26" ht="22.5" customHeight="1" x14ac:dyDescent="0.35">
      <c r="A307" s="170">
        <f>'3. Personalisation'!C312</f>
        <v>0</v>
      </c>
      <c r="B307" s="171">
        <f>'3. Personalisation'!E312</f>
        <v>0</v>
      </c>
      <c r="C307" s="172">
        <f>'3. Personalisation'!F312</f>
        <v>0</v>
      </c>
      <c r="D307" s="173">
        <f>'3. Personalisation'!H312</f>
        <v>0</v>
      </c>
      <c r="E307" s="174">
        <f>'3. Personalisation'!J312</f>
        <v>0</v>
      </c>
      <c r="F307" s="215">
        <f>'3. Personalisation'!P312</f>
        <v>0</v>
      </c>
      <c r="G307" s="175">
        <f>'3. Personalisation'!L312</f>
        <v>0</v>
      </c>
      <c r="H307" s="175">
        <f>'3. Personalisation'!N312</f>
        <v>0</v>
      </c>
      <c r="I307" s="176"/>
      <c r="K307" s="176">
        <f t="shared" si="17"/>
        <v>0</v>
      </c>
      <c r="L307" s="157">
        <f t="shared" si="18"/>
        <v>0</v>
      </c>
      <c r="M307" s="157">
        <f t="shared" si="19"/>
        <v>0</v>
      </c>
      <c r="Z307" s="176">
        <f t="shared" si="16"/>
        <v>3</v>
      </c>
    </row>
    <row r="308" spans="1:26" ht="22.5" customHeight="1" x14ac:dyDescent="0.35">
      <c r="A308" s="170">
        <f>'3. Personalisation'!C313</f>
        <v>0</v>
      </c>
      <c r="B308" s="171">
        <f>'3. Personalisation'!E313</f>
        <v>0</v>
      </c>
      <c r="C308" s="172">
        <f>'3. Personalisation'!F313</f>
        <v>0</v>
      </c>
      <c r="D308" s="173">
        <f>'3. Personalisation'!H313</f>
        <v>0</v>
      </c>
      <c r="E308" s="174">
        <f>'3. Personalisation'!J313</f>
        <v>0</v>
      </c>
      <c r="F308" s="215">
        <f>'3. Personalisation'!P313</f>
        <v>0</v>
      </c>
      <c r="G308" s="175">
        <f>'3. Personalisation'!L313</f>
        <v>0</v>
      </c>
      <c r="H308" s="175">
        <f>'3. Personalisation'!N313</f>
        <v>0</v>
      </c>
      <c r="I308" s="176"/>
      <c r="K308" s="176">
        <f t="shared" si="17"/>
        <v>0</v>
      </c>
      <c r="L308" s="157">
        <f t="shared" si="18"/>
        <v>0</v>
      </c>
      <c r="M308" s="157">
        <f t="shared" si="19"/>
        <v>0</v>
      </c>
      <c r="Z308" s="176">
        <f t="shared" si="16"/>
        <v>3</v>
      </c>
    </row>
    <row r="309" spans="1:26" ht="22.5" customHeight="1" x14ac:dyDescent="0.35">
      <c r="A309" s="170">
        <f>'3. Personalisation'!C314</f>
        <v>0</v>
      </c>
      <c r="B309" s="171">
        <f>'3. Personalisation'!E314</f>
        <v>0</v>
      </c>
      <c r="C309" s="172">
        <f>'3. Personalisation'!F314</f>
        <v>0</v>
      </c>
      <c r="D309" s="173">
        <f>'3. Personalisation'!H314</f>
        <v>0</v>
      </c>
      <c r="E309" s="174">
        <f>'3. Personalisation'!J314</f>
        <v>0</v>
      </c>
      <c r="F309" s="215">
        <f>'3. Personalisation'!P314</f>
        <v>0</v>
      </c>
      <c r="G309" s="175">
        <f>'3. Personalisation'!L314</f>
        <v>0</v>
      </c>
      <c r="H309" s="175">
        <f>'3. Personalisation'!N314</f>
        <v>0</v>
      </c>
      <c r="I309" s="176"/>
      <c r="K309" s="176">
        <f t="shared" si="17"/>
        <v>0</v>
      </c>
      <c r="L309" s="157">
        <f t="shared" si="18"/>
        <v>0</v>
      </c>
      <c r="M309" s="157">
        <f t="shared" si="19"/>
        <v>0</v>
      </c>
      <c r="Z309" s="176">
        <f t="shared" si="16"/>
        <v>3</v>
      </c>
    </row>
    <row r="310" spans="1:26" ht="22.5" customHeight="1" x14ac:dyDescent="0.35">
      <c r="A310" s="170">
        <f>'3. Personalisation'!C315</f>
        <v>0</v>
      </c>
      <c r="B310" s="171">
        <f>'3. Personalisation'!E315</f>
        <v>0</v>
      </c>
      <c r="C310" s="172">
        <f>'3. Personalisation'!F315</f>
        <v>0</v>
      </c>
      <c r="D310" s="173">
        <f>'3. Personalisation'!H315</f>
        <v>0</v>
      </c>
      <c r="E310" s="174">
        <f>'3. Personalisation'!J315</f>
        <v>0</v>
      </c>
      <c r="F310" s="215">
        <f>'3. Personalisation'!P315</f>
        <v>0</v>
      </c>
      <c r="G310" s="175">
        <f>'3. Personalisation'!L315</f>
        <v>0</v>
      </c>
      <c r="H310" s="175">
        <f>'3. Personalisation'!N315</f>
        <v>0</v>
      </c>
      <c r="I310" s="176"/>
      <c r="K310" s="176">
        <f t="shared" si="17"/>
        <v>0</v>
      </c>
      <c r="L310" s="157">
        <f t="shared" si="18"/>
        <v>0</v>
      </c>
      <c r="M310" s="157">
        <f t="shared" si="19"/>
        <v>0</v>
      </c>
      <c r="Z310" s="176">
        <f t="shared" si="16"/>
        <v>3</v>
      </c>
    </row>
    <row r="311" spans="1:26" ht="22.5" customHeight="1" x14ac:dyDescent="0.35">
      <c r="A311" s="170">
        <f>'3. Personalisation'!C316</f>
        <v>0</v>
      </c>
      <c r="B311" s="171">
        <f>'3. Personalisation'!E316</f>
        <v>0</v>
      </c>
      <c r="C311" s="172">
        <f>'3. Personalisation'!F316</f>
        <v>0</v>
      </c>
      <c r="D311" s="173">
        <f>'3. Personalisation'!H316</f>
        <v>0</v>
      </c>
      <c r="E311" s="174">
        <f>'3. Personalisation'!J316</f>
        <v>0</v>
      </c>
      <c r="F311" s="215">
        <f>'3. Personalisation'!P316</f>
        <v>0</v>
      </c>
      <c r="G311" s="175">
        <f>'3. Personalisation'!L316</f>
        <v>0</v>
      </c>
      <c r="H311" s="175">
        <f>'3. Personalisation'!N316</f>
        <v>0</v>
      </c>
      <c r="I311" s="176"/>
      <c r="K311" s="176">
        <f t="shared" si="17"/>
        <v>0</v>
      </c>
      <c r="L311" s="157">
        <f t="shared" si="18"/>
        <v>0</v>
      </c>
      <c r="M311" s="157">
        <f t="shared" si="19"/>
        <v>0</v>
      </c>
      <c r="Z311" s="176">
        <f t="shared" si="16"/>
        <v>3</v>
      </c>
    </row>
    <row r="312" spans="1:26" ht="22.5" customHeight="1" x14ac:dyDescent="0.35">
      <c r="A312" s="170">
        <f>'3. Personalisation'!C317</f>
        <v>0</v>
      </c>
      <c r="B312" s="171">
        <f>'3. Personalisation'!E317</f>
        <v>0</v>
      </c>
      <c r="C312" s="172">
        <f>'3. Personalisation'!F317</f>
        <v>0</v>
      </c>
      <c r="D312" s="173">
        <f>'3. Personalisation'!H317</f>
        <v>0</v>
      </c>
      <c r="E312" s="174">
        <f>'3. Personalisation'!J317</f>
        <v>0</v>
      </c>
      <c r="F312" s="215">
        <f>'3. Personalisation'!P317</f>
        <v>0</v>
      </c>
      <c r="G312" s="175">
        <f>'3. Personalisation'!L317</f>
        <v>0</v>
      </c>
      <c r="H312" s="175">
        <f>'3. Personalisation'!N317</f>
        <v>0</v>
      </c>
      <c r="I312" s="176"/>
      <c r="K312" s="176">
        <f t="shared" si="17"/>
        <v>0</v>
      </c>
      <c r="L312" s="157">
        <f t="shared" si="18"/>
        <v>0</v>
      </c>
      <c r="M312" s="157">
        <f t="shared" si="19"/>
        <v>0</v>
      </c>
      <c r="Z312" s="176">
        <f t="shared" si="16"/>
        <v>3</v>
      </c>
    </row>
    <row r="313" spans="1:26" ht="22.5" customHeight="1" x14ac:dyDescent="0.35">
      <c r="A313" s="170">
        <f>'3. Personalisation'!C318</f>
        <v>0</v>
      </c>
      <c r="B313" s="171">
        <f>'3. Personalisation'!E318</f>
        <v>0</v>
      </c>
      <c r="C313" s="172">
        <f>'3. Personalisation'!F318</f>
        <v>0</v>
      </c>
      <c r="D313" s="173">
        <f>'3. Personalisation'!H318</f>
        <v>0</v>
      </c>
      <c r="E313" s="174">
        <f>'3. Personalisation'!J318</f>
        <v>0</v>
      </c>
      <c r="F313" s="215">
        <f>'3. Personalisation'!P318</f>
        <v>0</v>
      </c>
      <c r="G313" s="175">
        <f>'3. Personalisation'!L318</f>
        <v>0</v>
      </c>
      <c r="H313" s="175">
        <f>'3. Personalisation'!N318</f>
        <v>0</v>
      </c>
      <c r="I313" s="176"/>
      <c r="K313" s="176">
        <f t="shared" si="17"/>
        <v>0</v>
      </c>
      <c r="L313" s="157">
        <f t="shared" si="18"/>
        <v>0</v>
      </c>
      <c r="M313" s="157">
        <f t="shared" si="19"/>
        <v>0</v>
      </c>
      <c r="Z313" s="176">
        <f t="shared" si="16"/>
        <v>3</v>
      </c>
    </row>
    <row r="314" spans="1:26" ht="22.5" customHeight="1" x14ac:dyDescent="0.35">
      <c r="A314" s="170">
        <f>'3. Personalisation'!C319</f>
        <v>0</v>
      </c>
      <c r="B314" s="171">
        <f>'3. Personalisation'!E319</f>
        <v>0</v>
      </c>
      <c r="C314" s="172">
        <f>'3. Personalisation'!F319</f>
        <v>0</v>
      </c>
      <c r="D314" s="173">
        <f>'3. Personalisation'!H319</f>
        <v>0</v>
      </c>
      <c r="E314" s="174">
        <f>'3. Personalisation'!J319</f>
        <v>0</v>
      </c>
      <c r="F314" s="215">
        <f>'3. Personalisation'!P319</f>
        <v>0</v>
      </c>
      <c r="G314" s="175">
        <f>'3. Personalisation'!L319</f>
        <v>0</v>
      </c>
      <c r="H314" s="175">
        <f>'3. Personalisation'!N319</f>
        <v>0</v>
      </c>
      <c r="I314" s="176"/>
      <c r="K314" s="176">
        <f t="shared" si="17"/>
        <v>0</v>
      </c>
      <c r="L314" s="157">
        <f t="shared" si="18"/>
        <v>0</v>
      </c>
      <c r="M314" s="157">
        <f t="shared" si="19"/>
        <v>0</v>
      </c>
      <c r="Z314" s="176">
        <f t="shared" si="16"/>
        <v>3</v>
      </c>
    </row>
    <row r="315" spans="1:26" ht="22.5" customHeight="1" x14ac:dyDescent="0.35">
      <c r="A315" s="170">
        <f>'3. Personalisation'!C320</f>
        <v>0</v>
      </c>
      <c r="B315" s="171">
        <f>'3. Personalisation'!E320</f>
        <v>0</v>
      </c>
      <c r="C315" s="172">
        <f>'3. Personalisation'!F320</f>
        <v>0</v>
      </c>
      <c r="D315" s="173">
        <f>'3. Personalisation'!H320</f>
        <v>0</v>
      </c>
      <c r="E315" s="174">
        <f>'3. Personalisation'!J320</f>
        <v>0</v>
      </c>
      <c r="F315" s="215">
        <f>'3. Personalisation'!P320</f>
        <v>0</v>
      </c>
      <c r="G315" s="175">
        <f>'3. Personalisation'!L320</f>
        <v>0</v>
      </c>
      <c r="H315" s="175">
        <f>'3. Personalisation'!N320</f>
        <v>0</v>
      </c>
      <c r="I315" s="176"/>
      <c r="K315" s="176">
        <f t="shared" si="17"/>
        <v>0</v>
      </c>
      <c r="L315" s="157">
        <f t="shared" si="18"/>
        <v>0</v>
      </c>
      <c r="M315" s="157">
        <f t="shared" si="19"/>
        <v>0</v>
      </c>
      <c r="Z315" s="176">
        <f t="shared" si="16"/>
        <v>3</v>
      </c>
    </row>
    <row r="316" spans="1:26" ht="22.5" customHeight="1" x14ac:dyDescent="0.35">
      <c r="A316" s="170">
        <f>'3. Personalisation'!C321</f>
        <v>0</v>
      </c>
      <c r="B316" s="171">
        <f>'3. Personalisation'!E321</f>
        <v>0</v>
      </c>
      <c r="C316" s="172">
        <f>'3. Personalisation'!F321</f>
        <v>0</v>
      </c>
      <c r="D316" s="173">
        <f>'3. Personalisation'!H321</f>
        <v>0</v>
      </c>
      <c r="E316" s="174">
        <f>'3. Personalisation'!J321</f>
        <v>0</v>
      </c>
      <c r="F316" s="215">
        <f>'3. Personalisation'!P321</f>
        <v>0</v>
      </c>
      <c r="G316" s="175">
        <f>'3. Personalisation'!L321</f>
        <v>0</v>
      </c>
      <c r="H316" s="175">
        <f>'3. Personalisation'!N321</f>
        <v>0</v>
      </c>
      <c r="I316" s="176"/>
      <c r="K316" s="176">
        <f t="shared" si="17"/>
        <v>0</v>
      </c>
      <c r="L316" s="157">
        <f t="shared" si="18"/>
        <v>0</v>
      </c>
      <c r="M316" s="157">
        <f t="shared" si="19"/>
        <v>0</v>
      </c>
      <c r="Z316" s="176">
        <f t="shared" si="16"/>
        <v>3</v>
      </c>
    </row>
    <row r="317" spans="1:26" ht="22.5" customHeight="1" x14ac:dyDescent="0.35">
      <c r="A317" s="170">
        <f>'3. Personalisation'!C322</f>
        <v>0</v>
      </c>
      <c r="B317" s="171">
        <f>'3. Personalisation'!E322</f>
        <v>0</v>
      </c>
      <c r="C317" s="172">
        <f>'3. Personalisation'!F322</f>
        <v>0</v>
      </c>
      <c r="D317" s="173">
        <f>'3. Personalisation'!H322</f>
        <v>0</v>
      </c>
      <c r="E317" s="174">
        <f>'3. Personalisation'!J322</f>
        <v>0</v>
      </c>
      <c r="F317" s="215">
        <f>'3. Personalisation'!P322</f>
        <v>0</v>
      </c>
      <c r="G317" s="175">
        <f>'3. Personalisation'!L322</f>
        <v>0</v>
      </c>
      <c r="H317" s="175">
        <f>'3. Personalisation'!N322</f>
        <v>0</v>
      </c>
      <c r="I317" s="176"/>
      <c r="K317" s="176">
        <f t="shared" si="17"/>
        <v>0</v>
      </c>
      <c r="L317" s="157">
        <f t="shared" si="18"/>
        <v>0</v>
      </c>
      <c r="M317" s="157">
        <f t="shared" si="19"/>
        <v>0</v>
      </c>
      <c r="Z317" s="176">
        <f t="shared" si="16"/>
        <v>3</v>
      </c>
    </row>
    <row r="318" spans="1:26" ht="22.5" customHeight="1" x14ac:dyDescent="0.35">
      <c r="A318" s="170">
        <f>'3. Personalisation'!C323</f>
        <v>0</v>
      </c>
      <c r="B318" s="171">
        <f>'3. Personalisation'!E323</f>
        <v>0</v>
      </c>
      <c r="C318" s="172">
        <f>'3. Personalisation'!F323</f>
        <v>0</v>
      </c>
      <c r="D318" s="173">
        <f>'3. Personalisation'!H323</f>
        <v>0</v>
      </c>
      <c r="E318" s="174">
        <f>'3. Personalisation'!J323</f>
        <v>0</v>
      </c>
      <c r="F318" s="215">
        <f>'3. Personalisation'!P323</f>
        <v>0</v>
      </c>
      <c r="G318" s="175">
        <f>'3. Personalisation'!L323</f>
        <v>0</v>
      </c>
      <c r="H318" s="175">
        <f>'3. Personalisation'!N323</f>
        <v>0</v>
      </c>
      <c r="I318" s="176"/>
      <c r="K318" s="176">
        <f t="shared" si="17"/>
        <v>0</v>
      </c>
      <c r="L318" s="157">
        <f t="shared" si="18"/>
        <v>0</v>
      </c>
      <c r="M318" s="157">
        <f t="shared" si="19"/>
        <v>0</v>
      </c>
      <c r="Z318" s="176">
        <f t="shared" si="16"/>
        <v>3</v>
      </c>
    </row>
    <row r="319" spans="1:26" ht="22.5" customHeight="1" x14ac:dyDescent="0.35">
      <c r="A319" s="170">
        <f>'3. Personalisation'!C324</f>
        <v>0</v>
      </c>
      <c r="B319" s="171">
        <f>'3. Personalisation'!E324</f>
        <v>0</v>
      </c>
      <c r="C319" s="172">
        <f>'3. Personalisation'!F324</f>
        <v>0</v>
      </c>
      <c r="D319" s="173">
        <f>'3. Personalisation'!H324</f>
        <v>0</v>
      </c>
      <c r="E319" s="174">
        <f>'3. Personalisation'!J324</f>
        <v>0</v>
      </c>
      <c r="F319" s="215">
        <f>'3. Personalisation'!P324</f>
        <v>0</v>
      </c>
      <c r="G319" s="175">
        <f>'3. Personalisation'!L324</f>
        <v>0</v>
      </c>
      <c r="H319" s="175">
        <f>'3. Personalisation'!N324</f>
        <v>0</v>
      </c>
      <c r="I319" s="176"/>
      <c r="K319" s="176">
        <f t="shared" si="17"/>
        <v>0</v>
      </c>
      <c r="L319" s="157">
        <f t="shared" si="18"/>
        <v>0</v>
      </c>
      <c r="M319" s="157">
        <f t="shared" si="19"/>
        <v>0</v>
      </c>
      <c r="Z319" s="176">
        <f t="shared" si="16"/>
        <v>3</v>
      </c>
    </row>
    <row r="320" spans="1:26" ht="22.5" customHeight="1" x14ac:dyDescent="0.35">
      <c r="A320" s="170">
        <f>'3. Personalisation'!C325</f>
        <v>0</v>
      </c>
      <c r="B320" s="171">
        <f>'3. Personalisation'!E325</f>
        <v>0</v>
      </c>
      <c r="C320" s="172">
        <f>'3. Personalisation'!F325</f>
        <v>0</v>
      </c>
      <c r="D320" s="173">
        <f>'3. Personalisation'!H325</f>
        <v>0</v>
      </c>
      <c r="E320" s="174">
        <f>'3. Personalisation'!J325</f>
        <v>0</v>
      </c>
      <c r="F320" s="215">
        <f>'3. Personalisation'!P325</f>
        <v>0</v>
      </c>
      <c r="G320" s="175">
        <f>'3. Personalisation'!L325</f>
        <v>0</v>
      </c>
      <c r="H320" s="175">
        <f>'3. Personalisation'!N325</f>
        <v>0</v>
      </c>
      <c r="I320" s="176"/>
      <c r="K320" s="176">
        <f t="shared" si="17"/>
        <v>0</v>
      </c>
      <c r="L320" s="157">
        <f t="shared" si="18"/>
        <v>0</v>
      </c>
      <c r="M320" s="157">
        <f t="shared" si="19"/>
        <v>0</v>
      </c>
      <c r="Z320" s="176">
        <f t="shared" si="16"/>
        <v>3</v>
      </c>
    </row>
    <row r="321" spans="1:26" ht="22.5" customHeight="1" x14ac:dyDescent="0.35">
      <c r="A321" s="170">
        <f>'3. Personalisation'!C326</f>
        <v>0</v>
      </c>
      <c r="B321" s="171">
        <f>'3. Personalisation'!E326</f>
        <v>0</v>
      </c>
      <c r="C321" s="172">
        <f>'3. Personalisation'!F326</f>
        <v>0</v>
      </c>
      <c r="D321" s="173">
        <f>'3. Personalisation'!H326</f>
        <v>0</v>
      </c>
      <c r="E321" s="174">
        <f>'3. Personalisation'!J326</f>
        <v>0</v>
      </c>
      <c r="F321" s="215">
        <f>'3. Personalisation'!P326</f>
        <v>0</v>
      </c>
      <c r="G321" s="175">
        <f>'3. Personalisation'!L326</f>
        <v>0</v>
      </c>
      <c r="H321" s="175">
        <f>'3. Personalisation'!N326</f>
        <v>0</v>
      </c>
      <c r="I321" s="176"/>
      <c r="K321" s="176">
        <f t="shared" si="17"/>
        <v>0</v>
      </c>
      <c r="L321" s="157">
        <f t="shared" si="18"/>
        <v>0</v>
      </c>
      <c r="M321" s="157">
        <f t="shared" si="19"/>
        <v>0</v>
      </c>
      <c r="Z321" s="176">
        <f t="shared" si="16"/>
        <v>3</v>
      </c>
    </row>
    <row r="322" spans="1:26" ht="22.5" customHeight="1" x14ac:dyDescent="0.35">
      <c r="A322" s="170">
        <f>'3. Personalisation'!C327</f>
        <v>0</v>
      </c>
      <c r="B322" s="171">
        <f>'3. Personalisation'!E327</f>
        <v>0</v>
      </c>
      <c r="C322" s="172">
        <f>'3. Personalisation'!F327</f>
        <v>0</v>
      </c>
      <c r="D322" s="173">
        <f>'3. Personalisation'!H327</f>
        <v>0</v>
      </c>
      <c r="E322" s="174">
        <f>'3. Personalisation'!J327</f>
        <v>0</v>
      </c>
      <c r="F322" s="215">
        <f>'3. Personalisation'!P327</f>
        <v>0</v>
      </c>
      <c r="G322" s="175">
        <f>'3. Personalisation'!L327</f>
        <v>0</v>
      </c>
      <c r="H322" s="175">
        <f>'3. Personalisation'!N327</f>
        <v>0</v>
      </c>
      <c r="I322" s="176"/>
      <c r="K322" s="176">
        <f t="shared" si="17"/>
        <v>0</v>
      </c>
      <c r="L322" s="157">
        <f t="shared" si="18"/>
        <v>0</v>
      </c>
      <c r="M322" s="157">
        <f t="shared" si="19"/>
        <v>0</v>
      </c>
      <c r="Z322" s="176">
        <f t="shared" si="16"/>
        <v>3</v>
      </c>
    </row>
    <row r="323" spans="1:26" ht="22.5" customHeight="1" x14ac:dyDescent="0.35">
      <c r="A323" s="170">
        <f>'3. Personalisation'!C328</f>
        <v>0</v>
      </c>
      <c r="B323" s="171">
        <f>'3. Personalisation'!E328</f>
        <v>0</v>
      </c>
      <c r="C323" s="172">
        <f>'3. Personalisation'!F328</f>
        <v>0</v>
      </c>
      <c r="D323" s="173">
        <f>'3. Personalisation'!H328</f>
        <v>0</v>
      </c>
      <c r="E323" s="174">
        <f>'3. Personalisation'!J328</f>
        <v>0</v>
      </c>
      <c r="F323" s="215">
        <f>'3. Personalisation'!P328</f>
        <v>0</v>
      </c>
      <c r="G323" s="175">
        <f>'3. Personalisation'!L328</f>
        <v>0</v>
      </c>
      <c r="H323" s="175">
        <f>'3. Personalisation'!N328</f>
        <v>0</v>
      </c>
      <c r="I323" s="176"/>
      <c r="K323" s="176">
        <f t="shared" si="17"/>
        <v>0</v>
      </c>
      <c r="L323" s="157">
        <f t="shared" si="18"/>
        <v>0</v>
      </c>
      <c r="M323" s="157">
        <f t="shared" si="19"/>
        <v>0</v>
      </c>
      <c r="Z323" s="176">
        <f t="shared" si="16"/>
        <v>3</v>
      </c>
    </row>
    <row r="324" spans="1:26" ht="22.5" customHeight="1" x14ac:dyDescent="0.35">
      <c r="A324" s="170">
        <f>'3. Personalisation'!C329</f>
        <v>0</v>
      </c>
      <c r="B324" s="171">
        <f>'3. Personalisation'!E329</f>
        <v>0</v>
      </c>
      <c r="C324" s="172">
        <f>'3. Personalisation'!F329</f>
        <v>0</v>
      </c>
      <c r="D324" s="173">
        <f>'3. Personalisation'!H329</f>
        <v>0</v>
      </c>
      <c r="E324" s="174">
        <f>'3. Personalisation'!J329</f>
        <v>0</v>
      </c>
      <c r="F324" s="215">
        <f>'3. Personalisation'!P329</f>
        <v>0</v>
      </c>
      <c r="G324" s="175">
        <f>'3. Personalisation'!L329</f>
        <v>0</v>
      </c>
      <c r="H324" s="175">
        <f>'3. Personalisation'!N329</f>
        <v>0</v>
      </c>
      <c r="I324" s="176"/>
      <c r="K324" s="176">
        <f t="shared" si="17"/>
        <v>0</v>
      </c>
      <c r="L324" s="157">
        <f t="shared" si="18"/>
        <v>0</v>
      </c>
      <c r="M324" s="157">
        <f t="shared" si="19"/>
        <v>0</v>
      </c>
      <c r="Z324" s="176">
        <f t="shared" si="16"/>
        <v>3</v>
      </c>
    </row>
    <row r="325" spans="1:26" ht="22.5" customHeight="1" x14ac:dyDescent="0.35">
      <c r="A325" s="170">
        <f>'3. Personalisation'!C330</f>
        <v>0</v>
      </c>
      <c r="B325" s="171">
        <f>'3. Personalisation'!E330</f>
        <v>0</v>
      </c>
      <c r="C325" s="172">
        <f>'3. Personalisation'!F330</f>
        <v>0</v>
      </c>
      <c r="D325" s="173">
        <f>'3. Personalisation'!H330</f>
        <v>0</v>
      </c>
      <c r="E325" s="174">
        <f>'3. Personalisation'!J330</f>
        <v>0</v>
      </c>
      <c r="F325" s="215">
        <f>'3. Personalisation'!P330</f>
        <v>0</v>
      </c>
      <c r="G325" s="175">
        <f>'3. Personalisation'!L330</f>
        <v>0</v>
      </c>
      <c r="H325" s="175">
        <f>'3. Personalisation'!N330</f>
        <v>0</v>
      </c>
      <c r="I325" s="176"/>
      <c r="K325" s="176">
        <f t="shared" si="17"/>
        <v>0</v>
      </c>
      <c r="L325" s="157">
        <f t="shared" si="18"/>
        <v>0</v>
      </c>
      <c r="M325" s="157">
        <f t="shared" si="19"/>
        <v>0</v>
      </c>
      <c r="Z325" s="176">
        <f t="shared" si="16"/>
        <v>3</v>
      </c>
    </row>
    <row r="326" spans="1:26" ht="22.5" customHeight="1" x14ac:dyDescent="0.35">
      <c r="A326" s="170">
        <f>'3. Personalisation'!C331</f>
        <v>0</v>
      </c>
      <c r="B326" s="171">
        <f>'3. Personalisation'!E331</f>
        <v>0</v>
      </c>
      <c r="C326" s="172">
        <f>'3. Personalisation'!F331</f>
        <v>0</v>
      </c>
      <c r="D326" s="173">
        <f>'3. Personalisation'!H331</f>
        <v>0</v>
      </c>
      <c r="E326" s="174">
        <f>'3. Personalisation'!J331</f>
        <v>0</v>
      </c>
      <c r="F326" s="215">
        <f>'3. Personalisation'!P331</f>
        <v>0</v>
      </c>
      <c r="G326" s="175">
        <f>'3. Personalisation'!L331</f>
        <v>0</v>
      </c>
      <c r="H326" s="175">
        <f>'3. Personalisation'!N331</f>
        <v>0</v>
      </c>
      <c r="I326" s="176"/>
      <c r="K326" s="176">
        <f t="shared" si="17"/>
        <v>0</v>
      </c>
      <c r="L326" s="157">
        <f t="shared" si="18"/>
        <v>0</v>
      </c>
      <c r="M326" s="157">
        <f t="shared" si="19"/>
        <v>0</v>
      </c>
      <c r="Z326" s="176">
        <f t="shared" si="16"/>
        <v>3</v>
      </c>
    </row>
    <row r="327" spans="1:26" ht="22.5" customHeight="1" x14ac:dyDescent="0.35">
      <c r="A327" s="170">
        <f>'3. Personalisation'!C332</f>
        <v>0</v>
      </c>
      <c r="B327" s="171">
        <f>'3. Personalisation'!E332</f>
        <v>0</v>
      </c>
      <c r="C327" s="172">
        <f>'3. Personalisation'!F332</f>
        <v>0</v>
      </c>
      <c r="D327" s="173">
        <f>'3. Personalisation'!H332</f>
        <v>0</v>
      </c>
      <c r="E327" s="174">
        <f>'3. Personalisation'!J332</f>
        <v>0</v>
      </c>
      <c r="F327" s="215">
        <f>'3. Personalisation'!P332</f>
        <v>0</v>
      </c>
      <c r="G327" s="175">
        <f>'3. Personalisation'!L332</f>
        <v>0</v>
      </c>
      <c r="H327" s="175">
        <f>'3. Personalisation'!N332</f>
        <v>0</v>
      </c>
      <c r="I327" s="176"/>
      <c r="K327" s="176">
        <f t="shared" si="17"/>
        <v>0</v>
      </c>
      <c r="L327" s="157">
        <f t="shared" si="18"/>
        <v>0</v>
      </c>
      <c r="M327" s="157">
        <f t="shared" si="19"/>
        <v>0</v>
      </c>
      <c r="Z327" s="176">
        <f t="shared" ref="Z327:Z390" si="20">COUNTA(C327:E327)</f>
        <v>3</v>
      </c>
    </row>
    <row r="328" spans="1:26" ht="22.5" customHeight="1" x14ac:dyDescent="0.35">
      <c r="A328" s="170">
        <f>'3. Personalisation'!C333</f>
        <v>0</v>
      </c>
      <c r="B328" s="171">
        <f>'3. Personalisation'!E333</f>
        <v>0</v>
      </c>
      <c r="C328" s="172">
        <f>'3. Personalisation'!F333</f>
        <v>0</v>
      </c>
      <c r="D328" s="173">
        <f>'3. Personalisation'!H333</f>
        <v>0</v>
      </c>
      <c r="E328" s="174">
        <f>'3. Personalisation'!J333</f>
        <v>0</v>
      </c>
      <c r="F328" s="215">
        <f>'3. Personalisation'!P333</f>
        <v>0</v>
      </c>
      <c r="G328" s="175">
        <f>'3. Personalisation'!L333</f>
        <v>0</v>
      </c>
      <c r="H328" s="175">
        <f>'3. Personalisation'!N333</f>
        <v>0</v>
      </c>
      <c r="I328" s="176"/>
      <c r="K328" s="176">
        <f t="shared" ref="K328:K391" si="21">(IF(F328="Yes",1,0))</f>
        <v>0</v>
      </c>
      <c r="L328" s="157">
        <f t="shared" ref="L328:L391" si="22">(3-COUNT(C328:E328))</f>
        <v>0</v>
      </c>
      <c r="M328" s="157">
        <f t="shared" ref="M328:M391" si="23">IF(G328=0,0,1)+IF(H328=0,0,1)+IF(OR(L328=1,L328=2,L328=3),1,0)</f>
        <v>0</v>
      </c>
      <c r="Z328" s="176">
        <f t="shared" si="20"/>
        <v>3</v>
      </c>
    </row>
    <row r="329" spans="1:26" ht="22.5" customHeight="1" x14ac:dyDescent="0.35">
      <c r="A329" s="170">
        <f>'3. Personalisation'!C334</f>
        <v>0</v>
      </c>
      <c r="B329" s="171">
        <f>'3. Personalisation'!E334</f>
        <v>0</v>
      </c>
      <c r="C329" s="172">
        <f>'3. Personalisation'!F334</f>
        <v>0</v>
      </c>
      <c r="D329" s="173">
        <f>'3. Personalisation'!H334</f>
        <v>0</v>
      </c>
      <c r="E329" s="174">
        <f>'3. Personalisation'!J334</f>
        <v>0</v>
      </c>
      <c r="F329" s="215">
        <f>'3. Personalisation'!P334</f>
        <v>0</v>
      </c>
      <c r="G329" s="175">
        <f>'3. Personalisation'!L334</f>
        <v>0</v>
      </c>
      <c r="H329" s="175">
        <f>'3. Personalisation'!N334</f>
        <v>0</v>
      </c>
      <c r="I329" s="176"/>
      <c r="K329" s="176">
        <f t="shared" si="21"/>
        <v>0</v>
      </c>
      <c r="L329" s="157">
        <f t="shared" si="22"/>
        <v>0</v>
      </c>
      <c r="M329" s="157">
        <f t="shared" si="23"/>
        <v>0</v>
      </c>
      <c r="Z329" s="176">
        <f t="shared" si="20"/>
        <v>3</v>
      </c>
    </row>
    <row r="330" spans="1:26" ht="22.5" customHeight="1" x14ac:dyDescent="0.35">
      <c r="A330" s="170">
        <f>'3. Personalisation'!C335</f>
        <v>0</v>
      </c>
      <c r="B330" s="171">
        <f>'3. Personalisation'!E335</f>
        <v>0</v>
      </c>
      <c r="C330" s="172">
        <f>'3. Personalisation'!F335</f>
        <v>0</v>
      </c>
      <c r="D330" s="173">
        <f>'3. Personalisation'!H335</f>
        <v>0</v>
      </c>
      <c r="E330" s="174">
        <f>'3. Personalisation'!J335</f>
        <v>0</v>
      </c>
      <c r="F330" s="215">
        <f>'3. Personalisation'!P335</f>
        <v>0</v>
      </c>
      <c r="G330" s="175">
        <f>'3. Personalisation'!L335</f>
        <v>0</v>
      </c>
      <c r="H330" s="175">
        <f>'3. Personalisation'!N335</f>
        <v>0</v>
      </c>
      <c r="I330" s="176"/>
      <c r="K330" s="176">
        <f t="shared" si="21"/>
        <v>0</v>
      </c>
      <c r="L330" s="157">
        <f t="shared" si="22"/>
        <v>0</v>
      </c>
      <c r="M330" s="157">
        <f t="shared" si="23"/>
        <v>0</v>
      </c>
      <c r="Z330" s="176">
        <f t="shared" si="20"/>
        <v>3</v>
      </c>
    </row>
    <row r="331" spans="1:26" ht="22.5" customHeight="1" x14ac:dyDescent="0.35">
      <c r="A331" s="170">
        <f>'3. Personalisation'!C336</f>
        <v>0</v>
      </c>
      <c r="B331" s="171">
        <f>'3. Personalisation'!E336</f>
        <v>0</v>
      </c>
      <c r="C331" s="172">
        <f>'3. Personalisation'!F336</f>
        <v>0</v>
      </c>
      <c r="D331" s="173">
        <f>'3. Personalisation'!H336</f>
        <v>0</v>
      </c>
      <c r="E331" s="174">
        <f>'3. Personalisation'!J336</f>
        <v>0</v>
      </c>
      <c r="F331" s="215">
        <f>'3. Personalisation'!P336</f>
        <v>0</v>
      </c>
      <c r="G331" s="175">
        <f>'3. Personalisation'!L336</f>
        <v>0</v>
      </c>
      <c r="H331" s="175">
        <f>'3. Personalisation'!N336</f>
        <v>0</v>
      </c>
      <c r="I331" s="176"/>
      <c r="K331" s="176">
        <f t="shared" si="21"/>
        <v>0</v>
      </c>
      <c r="L331" s="157">
        <f t="shared" si="22"/>
        <v>0</v>
      </c>
      <c r="M331" s="157">
        <f t="shared" si="23"/>
        <v>0</v>
      </c>
      <c r="Z331" s="176">
        <f t="shared" si="20"/>
        <v>3</v>
      </c>
    </row>
    <row r="332" spans="1:26" ht="22.5" customHeight="1" x14ac:dyDescent="0.35">
      <c r="A332" s="170">
        <f>'3. Personalisation'!C337</f>
        <v>0</v>
      </c>
      <c r="B332" s="171">
        <f>'3. Personalisation'!E337</f>
        <v>0</v>
      </c>
      <c r="C332" s="172">
        <f>'3. Personalisation'!F337</f>
        <v>0</v>
      </c>
      <c r="D332" s="173">
        <f>'3. Personalisation'!H337</f>
        <v>0</v>
      </c>
      <c r="E332" s="174">
        <f>'3. Personalisation'!J337</f>
        <v>0</v>
      </c>
      <c r="F332" s="215">
        <f>'3. Personalisation'!P337</f>
        <v>0</v>
      </c>
      <c r="G332" s="175">
        <f>'3. Personalisation'!L337</f>
        <v>0</v>
      </c>
      <c r="H332" s="175">
        <f>'3. Personalisation'!N337</f>
        <v>0</v>
      </c>
      <c r="I332" s="176"/>
      <c r="K332" s="176">
        <f t="shared" si="21"/>
        <v>0</v>
      </c>
      <c r="L332" s="157">
        <f t="shared" si="22"/>
        <v>0</v>
      </c>
      <c r="M332" s="157">
        <f t="shared" si="23"/>
        <v>0</v>
      </c>
      <c r="Z332" s="176">
        <f t="shared" si="20"/>
        <v>3</v>
      </c>
    </row>
    <row r="333" spans="1:26" ht="22.5" customHeight="1" x14ac:dyDescent="0.35">
      <c r="A333" s="170">
        <f>'3. Personalisation'!C338</f>
        <v>0</v>
      </c>
      <c r="B333" s="171">
        <f>'3. Personalisation'!E338</f>
        <v>0</v>
      </c>
      <c r="C333" s="172">
        <f>'3. Personalisation'!F338</f>
        <v>0</v>
      </c>
      <c r="D333" s="173">
        <f>'3. Personalisation'!H338</f>
        <v>0</v>
      </c>
      <c r="E333" s="174">
        <f>'3. Personalisation'!J338</f>
        <v>0</v>
      </c>
      <c r="F333" s="215">
        <f>'3. Personalisation'!P338</f>
        <v>0</v>
      </c>
      <c r="G333" s="175">
        <f>'3. Personalisation'!L338</f>
        <v>0</v>
      </c>
      <c r="H333" s="175">
        <f>'3. Personalisation'!N338</f>
        <v>0</v>
      </c>
      <c r="I333" s="176"/>
      <c r="K333" s="176">
        <f t="shared" si="21"/>
        <v>0</v>
      </c>
      <c r="L333" s="157">
        <f t="shared" si="22"/>
        <v>0</v>
      </c>
      <c r="M333" s="157">
        <f t="shared" si="23"/>
        <v>0</v>
      </c>
      <c r="Z333" s="176">
        <f t="shared" si="20"/>
        <v>3</v>
      </c>
    </row>
    <row r="334" spans="1:26" ht="22.5" customHeight="1" x14ac:dyDescent="0.35">
      <c r="A334" s="170">
        <f>'3. Personalisation'!C339</f>
        <v>0</v>
      </c>
      <c r="B334" s="171">
        <f>'3. Personalisation'!E339</f>
        <v>0</v>
      </c>
      <c r="C334" s="172">
        <f>'3. Personalisation'!F339</f>
        <v>0</v>
      </c>
      <c r="D334" s="173">
        <f>'3. Personalisation'!H339</f>
        <v>0</v>
      </c>
      <c r="E334" s="174">
        <f>'3. Personalisation'!J339</f>
        <v>0</v>
      </c>
      <c r="F334" s="215">
        <f>'3. Personalisation'!P339</f>
        <v>0</v>
      </c>
      <c r="G334" s="175">
        <f>'3. Personalisation'!L339</f>
        <v>0</v>
      </c>
      <c r="H334" s="175">
        <f>'3. Personalisation'!N339</f>
        <v>0</v>
      </c>
      <c r="I334" s="176"/>
      <c r="K334" s="176">
        <f t="shared" si="21"/>
        <v>0</v>
      </c>
      <c r="L334" s="157">
        <f t="shared" si="22"/>
        <v>0</v>
      </c>
      <c r="M334" s="157">
        <f t="shared" si="23"/>
        <v>0</v>
      </c>
      <c r="Z334" s="176">
        <f t="shared" si="20"/>
        <v>3</v>
      </c>
    </row>
    <row r="335" spans="1:26" ht="22.5" customHeight="1" x14ac:dyDescent="0.35">
      <c r="A335" s="170">
        <f>'3. Personalisation'!C340</f>
        <v>0</v>
      </c>
      <c r="B335" s="171">
        <f>'3. Personalisation'!E340</f>
        <v>0</v>
      </c>
      <c r="C335" s="172">
        <f>'3. Personalisation'!F340</f>
        <v>0</v>
      </c>
      <c r="D335" s="173">
        <f>'3. Personalisation'!H340</f>
        <v>0</v>
      </c>
      <c r="E335" s="174">
        <f>'3. Personalisation'!J340</f>
        <v>0</v>
      </c>
      <c r="F335" s="215">
        <f>'3. Personalisation'!P340</f>
        <v>0</v>
      </c>
      <c r="G335" s="175">
        <f>'3. Personalisation'!L340</f>
        <v>0</v>
      </c>
      <c r="H335" s="175">
        <f>'3. Personalisation'!N340</f>
        <v>0</v>
      </c>
      <c r="I335" s="176"/>
      <c r="K335" s="176">
        <f t="shared" si="21"/>
        <v>0</v>
      </c>
      <c r="L335" s="157">
        <f t="shared" si="22"/>
        <v>0</v>
      </c>
      <c r="M335" s="157">
        <f t="shared" si="23"/>
        <v>0</v>
      </c>
      <c r="Z335" s="176">
        <f t="shared" si="20"/>
        <v>3</v>
      </c>
    </row>
    <row r="336" spans="1:26" ht="22.5" customHeight="1" x14ac:dyDescent="0.35">
      <c r="A336" s="170">
        <f>'3. Personalisation'!C341</f>
        <v>0</v>
      </c>
      <c r="B336" s="171">
        <f>'3. Personalisation'!E341</f>
        <v>0</v>
      </c>
      <c r="C336" s="172">
        <f>'3. Personalisation'!F341</f>
        <v>0</v>
      </c>
      <c r="D336" s="173">
        <f>'3. Personalisation'!H341</f>
        <v>0</v>
      </c>
      <c r="E336" s="174">
        <f>'3. Personalisation'!J341</f>
        <v>0</v>
      </c>
      <c r="F336" s="215">
        <f>'3. Personalisation'!P341</f>
        <v>0</v>
      </c>
      <c r="G336" s="175">
        <f>'3. Personalisation'!L341</f>
        <v>0</v>
      </c>
      <c r="H336" s="175">
        <f>'3. Personalisation'!N341</f>
        <v>0</v>
      </c>
      <c r="I336" s="176"/>
      <c r="K336" s="176">
        <f t="shared" si="21"/>
        <v>0</v>
      </c>
      <c r="L336" s="157">
        <f t="shared" si="22"/>
        <v>0</v>
      </c>
      <c r="M336" s="157">
        <f t="shared" si="23"/>
        <v>0</v>
      </c>
      <c r="Z336" s="176">
        <f t="shared" si="20"/>
        <v>3</v>
      </c>
    </row>
    <row r="337" spans="1:26" ht="22.5" customHeight="1" x14ac:dyDescent="0.35">
      <c r="A337" s="170">
        <f>'3. Personalisation'!C342</f>
        <v>0</v>
      </c>
      <c r="B337" s="171">
        <f>'3. Personalisation'!E342</f>
        <v>0</v>
      </c>
      <c r="C337" s="172">
        <f>'3. Personalisation'!F342</f>
        <v>0</v>
      </c>
      <c r="D337" s="173">
        <f>'3. Personalisation'!H342</f>
        <v>0</v>
      </c>
      <c r="E337" s="174">
        <f>'3. Personalisation'!J342</f>
        <v>0</v>
      </c>
      <c r="F337" s="215">
        <f>'3. Personalisation'!P342</f>
        <v>0</v>
      </c>
      <c r="G337" s="175">
        <f>'3. Personalisation'!L342</f>
        <v>0</v>
      </c>
      <c r="H337" s="175">
        <f>'3. Personalisation'!N342</f>
        <v>0</v>
      </c>
      <c r="I337" s="176"/>
      <c r="K337" s="176">
        <f t="shared" si="21"/>
        <v>0</v>
      </c>
      <c r="L337" s="157">
        <f t="shared" si="22"/>
        <v>0</v>
      </c>
      <c r="M337" s="157">
        <f t="shared" si="23"/>
        <v>0</v>
      </c>
      <c r="Z337" s="176">
        <f t="shared" si="20"/>
        <v>3</v>
      </c>
    </row>
    <row r="338" spans="1:26" ht="22.5" customHeight="1" x14ac:dyDescent="0.35">
      <c r="A338" s="170">
        <f>'3. Personalisation'!C343</f>
        <v>0</v>
      </c>
      <c r="B338" s="171">
        <f>'3. Personalisation'!E343</f>
        <v>0</v>
      </c>
      <c r="C338" s="172">
        <f>'3. Personalisation'!F343</f>
        <v>0</v>
      </c>
      <c r="D338" s="173">
        <f>'3. Personalisation'!H343</f>
        <v>0</v>
      </c>
      <c r="E338" s="174">
        <f>'3. Personalisation'!J343</f>
        <v>0</v>
      </c>
      <c r="F338" s="215">
        <f>'3. Personalisation'!P343</f>
        <v>0</v>
      </c>
      <c r="G338" s="175">
        <f>'3. Personalisation'!L343</f>
        <v>0</v>
      </c>
      <c r="H338" s="175">
        <f>'3. Personalisation'!N343</f>
        <v>0</v>
      </c>
      <c r="I338" s="176"/>
      <c r="K338" s="176">
        <f t="shared" si="21"/>
        <v>0</v>
      </c>
      <c r="L338" s="157">
        <f t="shared" si="22"/>
        <v>0</v>
      </c>
      <c r="M338" s="157">
        <f t="shared" si="23"/>
        <v>0</v>
      </c>
      <c r="Z338" s="176">
        <f t="shared" si="20"/>
        <v>3</v>
      </c>
    </row>
    <row r="339" spans="1:26" ht="22.5" customHeight="1" x14ac:dyDescent="0.35">
      <c r="A339" s="170">
        <f>'3. Personalisation'!C344</f>
        <v>0</v>
      </c>
      <c r="B339" s="171">
        <f>'3. Personalisation'!E344</f>
        <v>0</v>
      </c>
      <c r="C339" s="172">
        <f>'3. Personalisation'!F344</f>
        <v>0</v>
      </c>
      <c r="D339" s="173">
        <f>'3. Personalisation'!H344</f>
        <v>0</v>
      </c>
      <c r="E339" s="174">
        <f>'3. Personalisation'!J344</f>
        <v>0</v>
      </c>
      <c r="F339" s="215">
        <f>'3. Personalisation'!P344</f>
        <v>0</v>
      </c>
      <c r="G339" s="175">
        <f>'3. Personalisation'!L344</f>
        <v>0</v>
      </c>
      <c r="H339" s="175">
        <f>'3. Personalisation'!N344</f>
        <v>0</v>
      </c>
      <c r="I339" s="176"/>
      <c r="K339" s="176">
        <f t="shared" si="21"/>
        <v>0</v>
      </c>
      <c r="L339" s="157">
        <f t="shared" si="22"/>
        <v>0</v>
      </c>
      <c r="M339" s="157">
        <f t="shared" si="23"/>
        <v>0</v>
      </c>
      <c r="Z339" s="176">
        <f t="shared" si="20"/>
        <v>3</v>
      </c>
    </row>
    <row r="340" spans="1:26" ht="22.5" customHeight="1" x14ac:dyDescent="0.35">
      <c r="A340" s="170">
        <f>'3. Personalisation'!C345</f>
        <v>0</v>
      </c>
      <c r="B340" s="171">
        <f>'3. Personalisation'!E345</f>
        <v>0</v>
      </c>
      <c r="C340" s="172">
        <f>'3. Personalisation'!F345</f>
        <v>0</v>
      </c>
      <c r="D340" s="173">
        <f>'3. Personalisation'!H345</f>
        <v>0</v>
      </c>
      <c r="E340" s="174">
        <f>'3. Personalisation'!J345</f>
        <v>0</v>
      </c>
      <c r="F340" s="215">
        <f>'3. Personalisation'!P345</f>
        <v>0</v>
      </c>
      <c r="G340" s="175">
        <f>'3. Personalisation'!L345</f>
        <v>0</v>
      </c>
      <c r="H340" s="175">
        <f>'3. Personalisation'!N345</f>
        <v>0</v>
      </c>
      <c r="I340" s="176"/>
      <c r="K340" s="176">
        <f t="shared" si="21"/>
        <v>0</v>
      </c>
      <c r="L340" s="157">
        <f t="shared" si="22"/>
        <v>0</v>
      </c>
      <c r="M340" s="157">
        <f t="shared" si="23"/>
        <v>0</v>
      </c>
      <c r="Z340" s="176">
        <f t="shared" si="20"/>
        <v>3</v>
      </c>
    </row>
    <row r="341" spans="1:26" ht="22.5" customHeight="1" x14ac:dyDescent="0.35">
      <c r="A341" s="170">
        <f>'3. Personalisation'!C346</f>
        <v>0</v>
      </c>
      <c r="B341" s="171">
        <f>'3. Personalisation'!E346</f>
        <v>0</v>
      </c>
      <c r="C341" s="172">
        <f>'3. Personalisation'!F346</f>
        <v>0</v>
      </c>
      <c r="D341" s="173">
        <f>'3. Personalisation'!H346</f>
        <v>0</v>
      </c>
      <c r="E341" s="174">
        <f>'3. Personalisation'!J346</f>
        <v>0</v>
      </c>
      <c r="F341" s="215">
        <f>'3. Personalisation'!P346</f>
        <v>0</v>
      </c>
      <c r="G341" s="175">
        <f>'3. Personalisation'!L346</f>
        <v>0</v>
      </c>
      <c r="H341" s="175">
        <f>'3. Personalisation'!N346</f>
        <v>0</v>
      </c>
      <c r="I341" s="176"/>
      <c r="K341" s="176">
        <f t="shared" si="21"/>
        <v>0</v>
      </c>
      <c r="L341" s="157">
        <f t="shared" si="22"/>
        <v>0</v>
      </c>
      <c r="M341" s="157">
        <f t="shared" si="23"/>
        <v>0</v>
      </c>
      <c r="Z341" s="176">
        <f t="shared" si="20"/>
        <v>3</v>
      </c>
    </row>
    <row r="342" spans="1:26" ht="22.5" customHeight="1" x14ac:dyDescent="0.35">
      <c r="A342" s="170">
        <f>'3. Personalisation'!C347</f>
        <v>0</v>
      </c>
      <c r="B342" s="171">
        <f>'3. Personalisation'!E347</f>
        <v>0</v>
      </c>
      <c r="C342" s="172">
        <f>'3. Personalisation'!F347</f>
        <v>0</v>
      </c>
      <c r="D342" s="173">
        <f>'3. Personalisation'!H347</f>
        <v>0</v>
      </c>
      <c r="E342" s="174">
        <f>'3. Personalisation'!J347</f>
        <v>0</v>
      </c>
      <c r="F342" s="215">
        <f>'3. Personalisation'!P347</f>
        <v>0</v>
      </c>
      <c r="G342" s="175">
        <f>'3. Personalisation'!L347</f>
        <v>0</v>
      </c>
      <c r="H342" s="175">
        <f>'3. Personalisation'!N347</f>
        <v>0</v>
      </c>
      <c r="I342" s="176"/>
      <c r="K342" s="176">
        <f t="shared" si="21"/>
        <v>0</v>
      </c>
      <c r="L342" s="157">
        <f t="shared" si="22"/>
        <v>0</v>
      </c>
      <c r="M342" s="157">
        <f t="shared" si="23"/>
        <v>0</v>
      </c>
      <c r="Z342" s="176">
        <f t="shared" si="20"/>
        <v>3</v>
      </c>
    </row>
    <row r="343" spans="1:26" ht="22.5" customHeight="1" x14ac:dyDescent="0.35">
      <c r="A343" s="170">
        <f>'3. Personalisation'!C348</f>
        <v>0</v>
      </c>
      <c r="B343" s="171">
        <f>'3. Personalisation'!E348</f>
        <v>0</v>
      </c>
      <c r="C343" s="172">
        <f>'3. Personalisation'!F348</f>
        <v>0</v>
      </c>
      <c r="D343" s="173">
        <f>'3. Personalisation'!H348</f>
        <v>0</v>
      </c>
      <c r="E343" s="174">
        <f>'3. Personalisation'!J348</f>
        <v>0</v>
      </c>
      <c r="F343" s="215">
        <f>'3. Personalisation'!P348</f>
        <v>0</v>
      </c>
      <c r="G343" s="175">
        <f>'3. Personalisation'!L348</f>
        <v>0</v>
      </c>
      <c r="H343" s="175">
        <f>'3. Personalisation'!N348</f>
        <v>0</v>
      </c>
      <c r="I343" s="176"/>
      <c r="K343" s="176">
        <f t="shared" si="21"/>
        <v>0</v>
      </c>
      <c r="L343" s="157">
        <f t="shared" si="22"/>
        <v>0</v>
      </c>
      <c r="M343" s="157">
        <f t="shared" si="23"/>
        <v>0</v>
      </c>
      <c r="Z343" s="176">
        <f t="shared" si="20"/>
        <v>3</v>
      </c>
    </row>
    <row r="344" spans="1:26" ht="22.5" customHeight="1" x14ac:dyDescent="0.35">
      <c r="A344" s="170">
        <f>'3. Personalisation'!C349</f>
        <v>0</v>
      </c>
      <c r="B344" s="171">
        <f>'3. Personalisation'!E349</f>
        <v>0</v>
      </c>
      <c r="C344" s="172">
        <f>'3. Personalisation'!F349</f>
        <v>0</v>
      </c>
      <c r="D344" s="173">
        <f>'3. Personalisation'!H349</f>
        <v>0</v>
      </c>
      <c r="E344" s="174">
        <f>'3. Personalisation'!J349</f>
        <v>0</v>
      </c>
      <c r="F344" s="215">
        <f>'3. Personalisation'!P349</f>
        <v>0</v>
      </c>
      <c r="G344" s="175">
        <f>'3. Personalisation'!L349</f>
        <v>0</v>
      </c>
      <c r="H344" s="175">
        <f>'3. Personalisation'!N349</f>
        <v>0</v>
      </c>
      <c r="I344" s="176"/>
      <c r="K344" s="176">
        <f t="shared" si="21"/>
        <v>0</v>
      </c>
      <c r="L344" s="157">
        <f t="shared" si="22"/>
        <v>0</v>
      </c>
      <c r="M344" s="157">
        <f t="shared" si="23"/>
        <v>0</v>
      </c>
      <c r="Z344" s="176">
        <f t="shared" si="20"/>
        <v>3</v>
      </c>
    </row>
    <row r="345" spans="1:26" ht="22.5" customHeight="1" x14ac:dyDescent="0.35">
      <c r="A345" s="170">
        <f>'3. Personalisation'!C350</f>
        <v>0</v>
      </c>
      <c r="B345" s="171">
        <f>'3. Personalisation'!E350</f>
        <v>0</v>
      </c>
      <c r="C345" s="172">
        <f>'3. Personalisation'!F350</f>
        <v>0</v>
      </c>
      <c r="D345" s="173">
        <f>'3. Personalisation'!H350</f>
        <v>0</v>
      </c>
      <c r="E345" s="174">
        <f>'3. Personalisation'!J350</f>
        <v>0</v>
      </c>
      <c r="F345" s="215">
        <f>'3. Personalisation'!P350</f>
        <v>0</v>
      </c>
      <c r="G345" s="175">
        <f>'3. Personalisation'!L350</f>
        <v>0</v>
      </c>
      <c r="H345" s="175">
        <f>'3. Personalisation'!N350</f>
        <v>0</v>
      </c>
      <c r="I345" s="176"/>
      <c r="K345" s="176">
        <f t="shared" si="21"/>
        <v>0</v>
      </c>
      <c r="L345" s="157">
        <f t="shared" si="22"/>
        <v>0</v>
      </c>
      <c r="M345" s="157">
        <f t="shared" si="23"/>
        <v>0</v>
      </c>
      <c r="Z345" s="176">
        <f t="shared" si="20"/>
        <v>3</v>
      </c>
    </row>
    <row r="346" spans="1:26" ht="22.5" customHeight="1" x14ac:dyDescent="0.35">
      <c r="A346" s="170">
        <f>'3. Personalisation'!C351</f>
        <v>0</v>
      </c>
      <c r="B346" s="171">
        <f>'3. Personalisation'!E351</f>
        <v>0</v>
      </c>
      <c r="C346" s="172">
        <f>'3. Personalisation'!F351</f>
        <v>0</v>
      </c>
      <c r="D346" s="173">
        <f>'3. Personalisation'!H351</f>
        <v>0</v>
      </c>
      <c r="E346" s="174">
        <f>'3. Personalisation'!J351</f>
        <v>0</v>
      </c>
      <c r="F346" s="215">
        <f>'3. Personalisation'!P351</f>
        <v>0</v>
      </c>
      <c r="G346" s="175">
        <f>'3. Personalisation'!L351</f>
        <v>0</v>
      </c>
      <c r="H346" s="175">
        <f>'3. Personalisation'!N351</f>
        <v>0</v>
      </c>
      <c r="I346" s="176"/>
      <c r="K346" s="176">
        <f t="shared" si="21"/>
        <v>0</v>
      </c>
      <c r="L346" s="157">
        <f t="shared" si="22"/>
        <v>0</v>
      </c>
      <c r="M346" s="157">
        <f t="shared" si="23"/>
        <v>0</v>
      </c>
      <c r="Z346" s="176">
        <f t="shared" si="20"/>
        <v>3</v>
      </c>
    </row>
    <row r="347" spans="1:26" ht="22.5" customHeight="1" x14ac:dyDescent="0.35">
      <c r="A347" s="170">
        <f>'3. Personalisation'!C352</f>
        <v>0</v>
      </c>
      <c r="B347" s="171">
        <f>'3. Personalisation'!E352</f>
        <v>0</v>
      </c>
      <c r="C347" s="172">
        <f>'3. Personalisation'!F352</f>
        <v>0</v>
      </c>
      <c r="D347" s="173">
        <f>'3. Personalisation'!H352</f>
        <v>0</v>
      </c>
      <c r="E347" s="174">
        <f>'3. Personalisation'!J352</f>
        <v>0</v>
      </c>
      <c r="F347" s="215">
        <f>'3. Personalisation'!P352</f>
        <v>0</v>
      </c>
      <c r="G347" s="175">
        <f>'3. Personalisation'!L352</f>
        <v>0</v>
      </c>
      <c r="H347" s="175">
        <f>'3. Personalisation'!N352</f>
        <v>0</v>
      </c>
      <c r="I347" s="176"/>
      <c r="K347" s="176">
        <f t="shared" si="21"/>
        <v>0</v>
      </c>
      <c r="L347" s="157">
        <f t="shared" si="22"/>
        <v>0</v>
      </c>
      <c r="M347" s="157">
        <f t="shared" si="23"/>
        <v>0</v>
      </c>
      <c r="Z347" s="176">
        <f t="shared" si="20"/>
        <v>3</v>
      </c>
    </row>
    <row r="348" spans="1:26" ht="22.5" customHeight="1" x14ac:dyDescent="0.35">
      <c r="A348" s="170">
        <f>'3. Personalisation'!C353</f>
        <v>0</v>
      </c>
      <c r="B348" s="171">
        <f>'3. Personalisation'!E353</f>
        <v>0</v>
      </c>
      <c r="C348" s="172">
        <f>'3. Personalisation'!F353</f>
        <v>0</v>
      </c>
      <c r="D348" s="173">
        <f>'3. Personalisation'!H353</f>
        <v>0</v>
      </c>
      <c r="E348" s="174">
        <f>'3. Personalisation'!J353</f>
        <v>0</v>
      </c>
      <c r="F348" s="215">
        <f>'3. Personalisation'!P353</f>
        <v>0</v>
      </c>
      <c r="G348" s="175">
        <f>'3. Personalisation'!L353</f>
        <v>0</v>
      </c>
      <c r="H348" s="175">
        <f>'3. Personalisation'!N353</f>
        <v>0</v>
      </c>
      <c r="I348" s="176"/>
      <c r="K348" s="176">
        <f t="shared" si="21"/>
        <v>0</v>
      </c>
      <c r="L348" s="157">
        <f t="shared" si="22"/>
        <v>0</v>
      </c>
      <c r="M348" s="157">
        <f t="shared" si="23"/>
        <v>0</v>
      </c>
      <c r="Z348" s="176">
        <f t="shared" si="20"/>
        <v>3</v>
      </c>
    </row>
    <row r="349" spans="1:26" ht="22.5" customHeight="1" x14ac:dyDescent="0.35">
      <c r="A349" s="170">
        <f>'3. Personalisation'!C354</f>
        <v>0</v>
      </c>
      <c r="B349" s="171">
        <f>'3. Personalisation'!E354</f>
        <v>0</v>
      </c>
      <c r="C349" s="172">
        <f>'3. Personalisation'!F354</f>
        <v>0</v>
      </c>
      <c r="D349" s="173">
        <f>'3. Personalisation'!H354</f>
        <v>0</v>
      </c>
      <c r="E349" s="174">
        <f>'3. Personalisation'!J354</f>
        <v>0</v>
      </c>
      <c r="F349" s="215">
        <f>'3. Personalisation'!P354</f>
        <v>0</v>
      </c>
      <c r="G349" s="175">
        <f>'3. Personalisation'!L354</f>
        <v>0</v>
      </c>
      <c r="H349" s="175">
        <f>'3. Personalisation'!N354</f>
        <v>0</v>
      </c>
      <c r="I349" s="176"/>
      <c r="K349" s="176">
        <f t="shared" si="21"/>
        <v>0</v>
      </c>
      <c r="L349" s="157">
        <f t="shared" si="22"/>
        <v>0</v>
      </c>
      <c r="M349" s="157">
        <f t="shared" si="23"/>
        <v>0</v>
      </c>
      <c r="Z349" s="176">
        <f t="shared" si="20"/>
        <v>3</v>
      </c>
    </row>
    <row r="350" spans="1:26" ht="22.5" customHeight="1" x14ac:dyDescent="0.35">
      <c r="A350" s="170">
        <f>'3. Personalisation'!C355</f>
        <v>0</v>
      </c>
      <c r="B350" s="171">
        <f>'3. Personalisation'!E355</f>
        <v>0</v>
      </c>
      <c r="C350" s="172">
        <f>'3. Personalisation'!F355</f>
        <v>0</v>
      </c>
      <c r="D350" s="173">
        <f>'3. Personalisation'!H355</f>
        <v>0</v>
      </c>
      <c r="E350" s="174">
        <f>'3. Personalisation'!J355</f>
        <v>0</v>
      </c>
      <c r="F350" s="215">
        <f>'3. Personalisation'!P355</f>
        <v>0</v>
      </c>
      <c r="G350" s="175">
        <f>'3. Personalisation'!L355</f>
        <v>0</v>
      </c>
      <c r="H350" s="175">
        <f>'3. Personalisation'!N355</f>
        <v>0</v>
      </c>
      <c r="I350" s="176"/>
      <c r="K350" s="176">
        <f t="shared" si="21"/>
        <v>0</v>
      </c>
      <c r="L350" s="157">
        <f t="shared" si="22"/>
        <v>0</v>
      </c>
      <c r="M350" s="157">
        <f t="shared" si="23"/>
        <v>0</v>
      </c>
      <c r="Z350" s="176">
        <f t="shared" si="20"/>
        <v>3</v>
      </c>
    </row>
    <row r="351" spans="1:26" ht="22.5" customHeight="1" x14ac:dyDescent="0.35">
      <c r="A351" s="170">
        <f>'3. Personalisation'!C356</f>
        <v>0</v>
      </c>
      <c r="B351" s="171">
        <f>'3. Personalisation'!E356</f>
        <v>0</v>
      </c>
      <c r="C351" s="172">
        <f>'3. Personalisation'!F356</f>
        <v>0</v>
      </c>
      <c r="D351" s="173">
        <f>'3. Personalisation'!H356</f>
        <v>0</v>
      </c>
      <c r="E351" s="174">
        <f>'3. Personalisation'!J356</f>
        <v>0</v>
      </c>
      <c r="F351" s="215">
        <f>'3. Personalisation'!P356</f>
        <v>0</v>
      </c>
      <c r="G351" s="175">
        <f>'3. Personalisation'!L356</f>
        <v>0</v>
      </c>
      <c r="H351" s="175">
        <f>'3. Personalisation'!N356</f>
        <v>0</v>
      </c>
      <c r="I351" s="176"/>
      <c r="K351" s="176">
        <f t="shared" si="21"/>
        <v>0</v>
      </c>
      <c r="L351" s="157">
        <f t="shared" si="22"/>
        <v>0</v>
      </c>
      <c r="M351" s="157">
        <f t="shared" si="23"/>
        <v>0</v>
      </c>
      <c r="Z351" s="176">
        <f t="shared" si="20"/>
        <v>3</v>
      </c>
    </row>
    <row r="352" spans="1:26" ht="22.5" customHeight="1" x14ac:dyDescent="0.35">
      <c r="A352" s="170">
        <f>'3. Personalisation'!C357</f>
        <v>0</v>
      </c>
      <c r="B352" s="171">
        <f>'3. Personalisation'!E357</f>
        <v>0</v>
      </c>
      <c r="C352" s="172">
        <f>'3. Personalisation'!F357</f>
        <v>0</v>
      </c>
      <c r="D352" s="173">
        <f>'3. Personalisation'!H357</f>
        <v>0</v>
      </c>
      <c r="E352" s="174">
        <f>'3. Personalisation'!J357</f>
        <v>0</v>
      </c>
      <c r="F352" s="215">
        <f>'3. Personalisation'!P357</f>
        <v>0</v>
      </c>
      <c r="G352" s="175">
        <f>'3. Personalisation'!L357</f>
        <v>0</v>
      </c>
      <c r="H352" s="175">
        <f>'3. Personalisation'!N357</f>
        <v>0</v>
      </c>
      <c r="I352" s="176"/>
      <c r="K352" s="176">
        <f t="shared" si="21"/>
        <v>0</v>
      </c>
      <c r="L352" s="157">
        <f t="shared" si="22"/>
        <v>0</v>
      </c>
      <c r="M352" s="157">
        <f t="shared" si="23"/>
        <v>0</v>
      </c>
      <c r="Z352" s="176">
        <f t="shared" si="20"/>
        <v>3</v>
      </c>
    </row>
    <row r="353" spans="1:26" ht="22.5" customHeight="1" x14ac:dyDescent="0.35">
      <c r="A353" s="170">
        <f>'3. Personalisation'!C358</f>
        <v>0</v>
      </c>
      <c r="B353" s="171">
        <f>'3. Personalisation'!E358</f>
        <v>0</v>
      </c>
      <c r="C353" s="172">
        <f>'3. Personalisation'!F358</f>
        <v>0</v>
      </c>
      <c r="D353" s="173">
        <f>'3. Personalisation'!H358</f>
        <v>0</v>
      </c>
      <c r="E353" s="174">
        <f>'3. Personalisation'!J358</f>
        <v>0</v>
      </c>
      <c r="F353" s="215">
        <f>'3. Personalisation'!P358</f>
        <v>0</v>
      </c>
      <c r="G353" s="175">
        <f>'3. Personalisation'!L358</f>
        <v>0</v>
      </c>
      <c r="H353" s="175">
        <f>'3. Personalisation'!N358</f>
        <v>0</v>
      </c>
      <c r="I353" s="176"/>
      <c r="K353" s="176">
        <f t="shared" si="21"/>
        <v>0</v>
      </c>
      <c r="L353" s="157">
        <f t="shared" si="22"/>
        <v>0</v>
      </c>
      <c r="M353" s="157">
        <f t="shared" si="23"/>
        <v>0</v>
      </c>
      <c r="Z353" s="176">
        <f t="shared" si="20"/>
        <v>3</v>
      </c>
    </row>
    <row r="354" spans="1:26" ht="22.5" customHeight="1" x14ac:dyDescent="0.35">
      <c r="A354" s="170">
        <f>'3. Personalisation'!C359</f>
        <v>0</v>
      </c>
      <c r="B354" s="171">
        <f>'3. Personalisation'!E359</f>
        <v>0</v>
      </c>
      <c r="C354" s="172">
        <f>'3. Personalisation'!F359</f>
        <v>0</v>
      </c>
      <c r="D354" s="173">
        <f>'3. Personalisation'!H359</f>
        <v>0</v>
      </c>
      <c r="E354" s="174">
        <f>'3. Personalisation'!J359</f>
        <v>0</v>
      </c>
      <c r="F354" s="215">
        <f>'3. Personalisation'!P359</f>
        <v>0</v>
      </c>
      <c r="G354" s="175">
        <f>'3. Personalisation'!L359</f>
        <v>0</v>
      </c>
      <c r="H354" s="175">
        <f>'3. Personalisation'!N359</f>
        <v>0</v>
      </c>
      <c r="I354" s="176"/>
      <c r="K354" s="176">
        <f t="shared" si="21"/>
        <v>0</v>
      </c>
      <c r="L354" s="157">
        <f t="shared" si="22"/>
        <v>0</v>
      </c>
      <c r="M354" s="157">
        <f t="shared" si="23"/>
        <v>0</v>
      </c>
      <c r="Z354" s="176">
        <f t="shared" si="20"/>
        <v>3</v>
      </c>
    </row>
    <row r="355" spans="1:26" ht="22.5" customHeight="1" x14ac:dyDescent="0.35">
      <c r="A355" s="170">
        <f>'3. Personalisation'!C360</f>
        <v>0</v>
      </c>
      <c r="B355" s="171">
        <f>'3. Personalisation'!E360</f>
        <v>0</v>
      </c>
      <c r="C355" s="172">
        <f>'3. Personalisation'!F360</f>
        <v>0</v>
      </c>
      <c r="D355" s="173">
        <f>'3. Personalisation'!H360</f>
        <v>0</v>
      </c>
      <c r="E355" s="174">
        <f>'3. Personalisation'!J360</f>
        <v>0</v>
      </c>
      <c r="F355" s="215">
        <f>'3. Personalisation'!P360</f>
        <v>0</v>
      </c>
      <c r="G355" s="175">
        <f>'3. Personalisation'!L360</f>
        <v>0</v>
      </c>
      <c r="H355" s="175">
        <f>'3. Personalisation'!N360</f>
        <v>0</v>
      </c>
      <c r="I355" s="176"/>
      <c r="K355" s="176">
        <f t="shared" si="21"/>
        <v>0</v>
      </c>
      <c r="L355" s="157">
        <f t="shared" si="22"/>
        <v>0</v>
      </c>
      <c r="M355" s="157">
        <f t="shared" si="23"/>
        <v>0</v>
      </c>
      <c r="Z355" s="176">
        <f t="shared" si="20"/>
        <v>3</v>
      </c>
    </row>
    <row r="356" spans="1:26" ht="22.5" customHeight="1" x14ac:dyDescent="0.35">
      <c r="A356" s="170">
        <f>'3. Personalisation'!C361</f>
        <v>0</v>
      </c>
      <c r="B356" s="171">
        <f>'3. Personalisation'!E361</f>
        <v>0</v>
      </c>
      <c r="C356" s="172">
        <f>'3. Personalisation'!F361</f>
        <v>0</v>
      </c>
      <c r="D356" s="173">
        <f>'3. Personalisation'!H361</f>
        <v>0</v>
      </c>
      <c r="E356" s="174">
        <f>'3. Personalisation'!J361</f>
        <v>0</v>
      </c>
      <c r="F356" s="215">
        <f>'3. Personalisation'!P361</f>
        <v>0</v>
      </c>
      <c r="G356" s="175">
        <f>'3. Personalisation'!L361</f>
        <v>0</v>
      </c>
      <c r="H356" s="175">
        <f>'3. Personalisation'!N361</f>
        <v>0</v>
      </c>
      <c r="I356" s="176"/>
      <c r="K356" s="176">
        <f t="shared" si="21"/>
        <v>0</v>
      </c>
      <c r="L356" s="157">
        <f t="shared" si="22"/>
        <v>0</v>
      </c>
      <c r="M356" s="157">
        <f t="shared" si="23"/>
        <v>0</v>
      </c>
      <c r="Z356" s="176">
        <f t="shared" si="20"/>
        <v>3</v>
      </c>
    </row>
    <row r="357" spans="1:26" ht="22.5" customHeight="1" x14ac:dyDescent="0.35">
      <c r="A357" s="170">
        <f>'3. Personalisation'!C362</f>
        <v>0</v>
      </c>
      <c r="B357" s="171">
        <f>'3. Personalisation'!E362</f>
        <v>0</v>
      </c>
      <c r="C357" s="172">
        <f>'3. Personalisation'!F362</f>
        <v>0</v>
      </c>
      <c r="D357" s="173">
        <f>'3. Personalisation'!H362</f>
        <v>0</v>
      </c>
      <c r="E357" s="174">
        <f>'3. Personalisation'!J362</f>
        <v>0</v>
      </c>
      <c r="F357" s="215">
        <f>'3. Personalisation'!P362</f>
        <v>0</v>
      </c>
      <c r="G357" s="175">
        <f>'3. Personalisation'!L362</f>
        <v>0</v>
      </c>
      <c r="H357" s="175">
        <f>'3. Personalisation'!N362</f>
        <v>0</v>
      </c>
      <c r="I357" s="176"/>
      <c r="K357" s="176">
        <f t="shared" si="21"/>
        <v>0</v>
      </c>
      <c r="L357" s="157">
        <f t="shared" si="22"/>
        <v>0</v>
      </c>
      <c r="M357" s="157">
        <f t="shared" si="23"/>
        <v>0</v>
      </c>
      <c r="Z357" s="176">
        <f t="shared" si="20"/>
        <v>3</v>
      </c>
    </row>
    <row r="358" spans="1:26" ht="22.5" customHeight="1" x14ac:dyDescent="0.35">
      <c r="A358" s="170">
        <f>'3. Personalisation'!C363</f>
        <v>0</v>
      </c>
      <c r="B358" s="171">
        <f>'3. Personalisation'!E363</f>
        <v>0</v>
      </c>
      <c r="C358" s="172">
        <f>'3. Personalisation'!F363</f>
        <v>0</v>
      </c>
      <c r="D358" s="173">
        <f>'3. Personalisation'!H363</f>
        <v>0</v>
      </c>
      <c r="E358" s="174">
        <f>'3. Personalisation'!J363</f>
        <v>0</v>
      </c>
      <c r="F358" s="215">
        <f>'3. Personalisation'!P363</f>
        <v>0</v>
      </c>
      <c r="G358" s="175">
        <f>'3. Personalisation'!L363</f>
        <v>0</v>
      </c>
      <c r="H358" s="175">
        <f>'3. Personalisation'!N363</f>
        <v>0</v>
      </c>
      <c r="I358" s="176"/>
      <c r="K358" s="176">
        <f t="shared" si="21"/>
        <v>0</v>
      </c>
      <c r="L358" s="157">
        <f t="shared" si="22"/>
        <v>0</v>
      </c>
      <c r="M358" s="157">
        <f t="shared" si="23"/>
        <v>0</v>
      </c>
      <c r="Z358" s="176">
        <f t="shared" si="20"/>
        <v>3</v>
      </c>
    </row>
    <row r="359" spans="1:26" ht="22.5" customHeight="1" x14ac:dyDescent="0.35">
      <c r="A359" s="170">
        <f>'3. Personalisation'!C364</f>
        <v>0</v>
      </c>
      <c r="B359" s="171">
        <f>'3. Personalisation'!E364</f>
        <v>0</v>
      </c>
      <c r="C359" s="172">
        <f>'3. Personalisation'!F364</f>
        <v>0</v>
      </c>
      <c r="D359" s="173">
        <f>'3. Personalisation'!H364</f>
        <v>0</v>
      </c>
      <c r="E359" s="174">
        <f>'3. Personalisation'!J364</f>
        <v>0</v>
      </c>
      <c r="F359" s="215">
        <f>'3. Personalisation'!P364</f>
        <v>0</v>
      </c>
      <c r="G359" s="175">
        <f>'3. Personalisation'!L364</f>
        <v>0</v>
      </c>
      <c r="H359" s="175">
        <f>'3. Personalisation'!N364</f>
        <v>0</v>
      </c>
      <c r="I359" s="176"/>
      <c r="K359" s="176">
        <f t="shared" si="21"/>
        <v>0</v>
      </c>
      <c r="L359" s="157">
        <f t="shared" si="22"/>
        <v>0</v>
      </c>
      <c r="M359" s="157">
        <f t="shared" si="23"/>
        <v>0</v>
      </c>
      <c r="Z359" s="176">
        <f t="shared" si="20"/>
        <v>3</v>
      </c>
    </row>
    <row r="360" spans="1:26" ht="22.5" customHeight="1" x14ac:dyDescent="0.35">
      <c r="A360" s="170">
        <f>'3. Personalisation'!C365</f>
        <v>0</v>
      </c>
      <c r="B360" s="171">
        <f>'3. Personalisation'!E365</f>
        <v>0</v>
      </c>
      <c r="C360" s="172">
        <f>'3. Personalisation'!F365</f>
        <v>0</v>
      </c>
      <c r="D360" s="173">
        <f>'3. Personalisation'!H365</f>
        <v>0</v>
      </c>
      <c r="E360" s="174">
        <f>'3. Personalisation'!J365</f>
        <v>0</v>
      </c>
      <c r="F360" s="215">
        <f>'3. Personalisation'!P365</f>
        <v>0</v>
      </c>
      <c r="G360" s="175">
        <f>'3. Personalisation'!L365</f>
        <v>0</v>
      </c>
      <c r="H360" s="175">
        <f>'3. Personalisation'!N365</f>
        <v>0</v>
      </c>
      <c r="I360" s="176"/>
      <c r="K360" s="176">
        <f t="shared" si="21"/>
        <v>0</v>
      </c>
      <c r="L360" s="157">
        <f t="shared" si="22"/>
        <v>0</v>
      </c>
      <c r="M360" s="157">
        <f t="shared" si="23"/>
        <v>0</v>
      </c>
      <c r="Z360" s="176">
        <f t="shared" si="20"/>
        <v>3</v>
      </c>
    </row>
    <row r="361" spans="1:26" ht="22.5" customHeight="1" x14ac:dyDescent="0.35">
      <c r="A361" s="170">
        <f>'3. Personalisation'!C366</f>
        <v>0</v>
      </c>
      <c r="B361" s="171">
        <f>'3. Personalisation'!E366</f>
        <v>0</v>
      </c>
      <c r="C361" s="172">
        <f>'3. Personalisation'!F366</f>
        <v>0</v>
      </c>
      <c r="D361" s="173">
        <f>'3. Personalisation'!H366</f>
        <v>0</v>
      </c>
      <c r="E361" s="174">
        <f>'3. Personalisation'!J366</f>
        <v>0</v>
      </c>
      <c r="F361" s="215">
        <f>'3. Personalisation'!P366</f>
        <v>0</v>
      </c>
      <c r="G361" s="175">
        <f>'3. Personalisation'!L366</f>
        <v>0</v>
      </c>
      <c r="H361" s="175">
        <f>'3. Personalisation'!N366</f>
        <v>0</v>
      </c>
      <c r="I361" s="176"/>
      <c r="K361" s="176">
        <f t="shared" si="21"/>
        <v>0</v>
      </c>
      <c r="L361" s="157">
        <f t="shared" si="22"/>
        <v>0</v>
      </c>
      <c r="M361" s="157">
        <f t="shared" si="23"/>
        <v>0</v>
      </c>
      <c r="Z361" s="176">
        <f t="shared" si="20"/>
        <v>3</v>
      </c>
    </row>
    <row r="362" spans="1:26" ht="22.5" customHeight="1" x14ac:dyDescent="0.35">
      <c r="A362" s="170">
        <f>'3. Personalisation'!C367</f>
        <v>0</v>
      </c>
      <c r="B362" s="171">
        <f>'3. Personalisation'!E367</f>
        <v>0</v>
      </c>
      <c r="C362" s="172">
        <f>'3. Personalisation'!F367</f>
        <v>0</v>
      </c>
      <c r="D362" s="173">
        <f>'3. Personalisation'!H367</f>
        <v>0</v>
      </c>
      <c r="E362" s="174">
        <f>'3. Personalisation'!J367</f>
        <v>0</v>
      </c>
      <c r="F362" s="215">
        <f>'3. Personalisation'!P367</f>
        <v>0</v>
      </c>
      <c r="G362" s="175">
        <f>'3. Personalisation'!L367</f>
        <v>0</v>
      </c>
      <c r="H362" s="175">
        <f>'3. Personalisation'!N367</f>
        <v>0</v>
      </c>
      <c r="I362" s="176"/>
      <c r="K362" s="176">
        <f t="shared" si="21"/>
        <v>0</v>
      </c>
      <c r="L362" s="157">
        <f t="shared" si="22"/>
        <v>0</v>
      </c>
      <c r="M362" s="157">
        <f t="shared" si="23"/>
        <v>0</v>
      </c>
      <c r="Z362" s="176">
        <f t="shared" si="20"/>
        <v>3</v>
      </c>
    </row>
    <row r="363" spans="1:26" ht="22.5" customHeight="1" x14ac:dyDescent="0.35">
      <c r="A363" s="170">
        <f>'3. Personalisation'!C368</f>
        <v>0</v>
      </c>
      <c r="B363" s="171">
        <f>'3. Personalisation'!E368</f>
        <v>0</v>
      </c>
      <c r="C363" s="172">
        <f>'3. Personalisation'!F368</f>
        <v>0</v>
      </c>
      <c r="D363" s="173">
        <f>'3. Personalisation'!H368</f>
        <v>0</v>
      </c>
      <c r="E363" s="174">
        <f>'3. Personalisation'!J368</f>
        <v>0</v>
      </c>
      <c r="F363" s="215">
        <f>'3. Personalisation'!P368</f>
        <v>0</v>
      </c>
      <c r="G363" s="175">
        <f>'3. Personalisation'!L368</f>
        <v>0</v>
      </c>
      <c r="H363" s="175">
        <f>'3. Personalisation'!N368</f>
        <v>0</v>
      </c>
      <c r="I363" s="176"/>
      <c r="K363" s="176">
        <f t="shared" si="21"/>
        <v>0</v>
      </c>
      <c r="L363" s="157">
        <f t="shared" si="22"/>
        <v>0</v>
      </c>
      <c r="M363" s="157">
        <f t="shared" si="23"/>
        <v>0</v>
      </c>
      <c r="Z363" s="176">
        <f t="shared" si="20"/>
        <v>3</v>
      </c>
    </row>
    <row r="364" spans="1:26" ht="22.5" customHeight="1" x14ac:dyDescent="0.35">
      <c r="A364" s="170">
        <f>'3. Personalisation'!C369</f>
        <v>0</v>
      </c>
      <c r="B364" s="171">
        <f>'3. Personalisation'!E369</f>
        <v>0</v>
      </c>
      <c r="C364" s="172">
        <f>'3. Personalisation'!F369</f>
        <v>0</v>
      </c>
      <c r="D364" s="173">
        <f>'3. Personalisation'!H369</f>
        <v>0</v>
      </c>
      <c r="E364" s="174">
        <f>'3. Personalisation'!J369</f>
        <v>0</v>
      </c>
      <c r="F364" s="215">
        <f>'3. Personalisation'!P369</f>
        <v>0</v>
      </c>
      <c r="G364" s="175">
        <f>'3. Personalisation'!L369</f>
        <v>0</v>
      </c>
      <c r="H364" s="175">
        <f>'3. Personalisation'!N369</f>
        <v>0</v>
      </c>
      <c r="I364" s="176"/>
      <c r="K364" s="176">
        <f t="shared" si="21"/>
        <v>0</v>
      </c>
      <c r="L364" s="157">
        <f t="shared" si="22"/>
        <v>0</v>
      </c>
      <c r="M364" s="157">
        <f t="shared" si="23"/>
        <v>0</v>
      </c>
      <c r="Z364" s="176">
        <f t="shared" si="20"/>
        <v>3</v>
      </c>
    </row>
    <row r="365" spans="1:26" ht="22.5" customHeight="1" x14ac:dyDescent="0.35">
      <c r="A365" s="170">
        <f>'3. Personalisation'!C370</f>
        <v>0</v>
      </c>
      <c r="B365" s="171">
        <f>'3. Personalisation'!E370</f>
        <v>0</v>
      </c>
      <c r="C365" s="172">
        <f>'3. Personalisation'!F370</f>
        <v>0</v>
      </c>
      <c r="D365" s="173">
        <f>'3. Personalisation'!H370</f>
        <v>0</v>
      </c>
      <c r="E365" s="174">
        <f>'3. Personalisation'!J370</f>
        <v>0</v>
      </c>
      <c r="F365" s="215">
        <f>'3. Personalisation'!P370</f>
        <v>0</v>
      </c>
      <c r="G365" s="175">
        <f>'3. Personalisation'!L370</f>
        <v>0</v>
      </c>
      <c r="H365" s="175">
        <f>'3. Personalisation'!N370</f>
        <v>0</v>
      </c>
      <c r="I365" s="176"/>
      <c r="K365" s="176">
        <f t="shared" si="21"/>
        <v>0</v>
      </c>
      <c r="L365" s="157">
        <f t="shared" si="22"/>
        <v>0</v>
      </c>
      <c r="M365" s="157">
        <f t="shared" si="23"/>
        <v>0</v>
      </c>
      <c r="Z365" s="176">
        <f t="shared" si="20"/>
        <v>3</v>
      </c>
    </row>
    <row r="366" spans="1:26" ht="22.5" customHeight="1" x14ac:dyDescent="0.35">
      <c r="A366" s="170">
        <f>'3. Personalisation'!C371</f>
        <v>0</v>
      </c>
      <c r="B366" s="171">
        <f>'3. Personalisation'!E371</f>
        <v>0</v>
      </c>
      <c r="C366" s="172">
        <f>'3. Personalisation'!F371</f>
        <v>0</v>
      </c>
      <c r="D366" s="173">
        <f>'3. Personalisation'!H371</f>
        <v>0</v>
      </c>
      <c r="E366" s="174">
        <f>'3. Personalisation'!J371</f>
        <v>0</v>
      </c>
      <c r="F366" s="215">
        <f>'3. Personalisation'!P371</f>
        <v>0</v>
      </c>
      <c r="G366" s="175">
        <f>'3. Personalisation'!L371</f>
        <v>0</v>
      </c>
      <c r="H366" s="175">
        <f>'3. Personalisation'!N371</f>
        <v>0</v>
      </c>
      <c r="I366" s="176"/>
      <c r="K366" s="176">
        <f t="shared" si="21"/>
        <v>0</v>
      </c>
      <c r="L366" s="157">
        <f t="shared" si="22"/>
        <v>0</v>
      </c>
      <c r="M366" s="157">
        <f t="shared" si="23"/>
        <v>0</v>
      </c>
      <c r="Z366" s="176">
        <f t="shared" si="20"/>
        <v>3</v>
      </c>
    </row>
    <row r="367" spans="1:26" ht="22.5" customHeight="1" x14ac:dyDescent="0.35">
      <c r="A367" s="170">
        <f>'3. Personalisation'!C372</f>
        <v>0</v>
      </c>
      <c r="B367" s="171">
        <f>'3. Personalisation'!E372</f>
        <v>0</v>
      </c>
      <c r="C367" s="172">
        <f>'3. Personalisation'!F372</f>
        <v>0</v>
      </c>
      <c r="D367" s="173">
        <f>'3. Personalisation'!H372</f>
        <v>0</v>
      </c>
      <c r="E367" s="174">
        <f>'3. Personalisation'!J372</f>
        <v>0</v>
      </c>
      <c r="F367" s="215">
        <f>'3. Personalisation'!P372</f>
        <v>0</v>
      </c>
      <c r="G367" s="175">
        <f>'3. Personalisation'!L372</f>
        <v>0</v>
      </c>
      <c r="H367" s="175">
        <f>'3. Personalisation'!N372</f>
        <v>0</v>
      </c>
      <c r="I367" s="176"/>
      <c r="K367" s="176">
        <f t="shared" si="21"/>
        <v>0</v>
      </c>
      <c r="L367" s="157">
        <f t="shared" si="22"/>
        <v>0</v>
      </c>
      <c r="M367" s="157">
        <f t="shared" si="23"/>
        <v>0</v>
      </c>
      <c r="Z367" s="176">
        <f t="shared" si="20"/>
        <v>3</v>
      </c>
    </row>
    <row r="368" spans="1:26" ht="22.5" customHeight="1" x14ac:dyDescent="0.35">
      <c r="A368" s="170">
        <f>'3. Personalisation'!C373</f>
        <v>0</v>
      </c>
      <c r="B368" s="171">
        <f>'3. Personalisation'!E373</f>
        <v>0</v>
      </c>
      <c r="C368" s="172">
        <f>'3. Personalisation'!F373</f>
        <v>0</v>
      </c>
      <c r="D368" s="173">
        <f>'3. Personalisation'!H373</f>
        <v>0</v>
      </c>
      <c r="E368" s="174">
        <f>'3. Personalisation'!J373</f>
        <v>0</v>
      </c>
      <c r="F368" s="215">
        <f>'3. Personalisation'!P373</f>
        <v>0</v>
      </c>
      <c r="G368" s="175">
        <f>'3. Personalisation'!L373</f>
        <v>0</v>
      </c>
      <c r="H368" s="175">
        <f>'3. Personalisation'!N373</f>
        <v>0</v>
      </c>
      <c r="I368" s="176"/>
      <c r="K368" s="176">
        <f t="shared" si="21"/>
        <v>0</v>
      </c>
      <c r="L368" s="157">
        <f t="shared" si="22"/>
        <v>0</v>
      </c>
      <c r="M368" s="157">
        <f t="shared" si="23"/>
        <v>0</v>
      </c>
      <c r="Z368" s="176">
        <f t="shared" si="20"/>
        <v>3</v>
      </c>
    </row>
    <row r="369" spans="1:26" ht="22.5" customHeight="1" x14ac:dyDescent="0.35">
      <c r="A369" s="170">
        <f>'3. Personalisation'!C374</f>
        <v>0</v>
      </c>
      <c r="B369" s="171">
        <f>'3. Personalisation'!E374</f>
        <v>0</v>
      </c>
      <c r="C369" s="172">
        <f>'3. Personalisation'!F374</f>
        <v>0</v>
      </c>
      <c r="D369" s="173">
        <f>'3. Personalisation'!H374</f>
        <v>0</v>
      </c>
      <c r="E369" s="174">
        <f>'3. Personalisation'!J374</f>
        <v>0</v>
      </c>
      <c r="F369" s="215">
        <f>'3. Personalisation'!P374</f>
        <v>0</v>
      </c>
      <c r="G369" s="175">
        <f>'3. Personalisation'!L374</f>
        <v>0</v>
      </c>
      <c r="H369" s="175">
        <f>'3. Personalisation'!N374</f>
        <v>0</v>
      </c>
      <c r="I369" s="176"/>
      <c r="K369" s="176">
        <f t="shared" si="21"/>
        <v>0</v>
      </c>
      <c r="L369" s="157">
        <f t="shared" si="22"/>
        <v>0</v>
      </c>
      <c r="M369" s="157">
        <f t="shared" si="23"/>
        <v>0</v>
      </c>
      <c r="Z369" s="176">
        <f t="shared" si="20"/>
        <v>3</v>
      </c>
    </row>
    <row r="370" spans="1:26" ht="22.5" customHeight="1" x14ac:dyDescent="0.35">
      <c r="A370" s="170">
        <f>'3. Personalisation'!C375</f>
        <v>0</v>
      </c>
      <c r="B370" s="171">
        <f>'3. Personalisation'!E375</f>
        <v>0</v>
      </c>
      <c r="C370" s="172">
        <f>'3. Personalisation'!F375</f>
        <v>0</v>
      </c>
      <c r="D370" s="173">
        <f>'3. Personalisation'!H375</f>
        <v>0</v>
      </c>
      <c r="E370" s="174">
        <f>'3. Personalisation'!J375</f>
        <v>0</v>
      </c>
      <c r="F370" s="215">
        <f>'3. Personalisation'!P375</f>
        <v>0</v>
      </c>
      <c r="G370" s="175">
        <f>'3. Personalisation'!L375</f>
        <v>0</v>
      </c>
      <c r="H370" s="175">
        <f>'3. Personalisation'!N375</f>
        <v>0</v>
      </c>
      <c r="I370" s="176"/>
      <c r="K370" s="176">
        <f t="shared" si="21"/>
        <v>0</v>
      </c>
      <c r="L370" s="157">
        <f t="shared" si="22"/>
        <v>0</v>
      </c>
      <c r="M370" s="157">
        <f t="shared" si="23"/>
        <v>0</v>
      </c>
      <c r="Z370" s="176">
        <f t="shared" si="20"/>
        <v>3</v>
      </c>
    </row>
    <row r="371" spans="1:26" ht="22.5" customHeight="1" x14ac:dyDescent="0.35">
      <c r="A371" s="170">
        <f>'3. Personalisation'!C376</f>
        <v>0</v>
      </c>
      <c r="B371" s="171">
        <f>'3. Personalisation'!E376</f>
        <v>0</v>
      </c>
      <c r="C371" s="172">
        <f>'3. Personalisation'!F376</f>
        <v>0</v>
      </c>
      <c r="D371" s="173">
        <f>'3. Personalisation'!H376</f>
        <v>0</v>
      </c>
      <c r="E371" s="174">
        <f>'3. Personalisation'!J376</f>
        <v>0</v>
      </c>
      <c r="F371" s="215">
        <f>'3. Personalisation'!P376</f>
        <v>0</v>
      </c>
      <c r="G371" s="175">
        <f>'3. Personalisation'!L376</f>
        <v>0</v>
      </c>
      <c r="H371" s="175">
        <f>'3. Personalisation'!N376</f>
        <v>0</v>
      </c>
      <c r="I371" s="176"/>
      <c r="K371" s="176">
        <f t="shared" si="21"/>
        <v>0</v>
      </c>
      <c r="L371" s="157">
        <f t="shared" si="22"/>
        <v>0</v>
      </c>
      <c r="M371" s="157">
        <f t="shared" si="23"/>
        <v>0</v>
      </c>
      <c r="Z371" s="176">
        <f t="shared" si="20"/>
        <v>3</v>
      </c>
    </row>
    <row r="372" spans="1:26" ht="22.5" customHeight="1" x14ac:dyDescent="0.35">
      <c r="A372" s="170">
        <f>'3. Personalisation'!C377</f>
        <v>0</v>
      </c>
      <c r="B372" s="171">
        <f>'3. Personalisation'!E377</f>
        <v>0</v>
      </c>
      <c r="C372" s="172">
        <f>'3. Personalisation'!F377</f>
        <v>0</v>
      </c>
      <c r="D372" s="173">
        <f>'3. Personalisation'!H377</f>
        <v>0</v>
      </c>
      <c r="E372" s="174">
        <f>'3. Personalisation'!J377</f>
        <v>0</v>
      </c>
      <c r="F372" s="215">
        <f>'3. Personalisation'!P377</f>
        <v>0</v>
      </c>
      <c r="G372" s="175">
        <f>'3. Personalisation'!L377</f>
        <v>0</v>
      </c>
      <c r="H372" s="175">
        <f>'3. Personalisation'!N377</f>
        <v>0</v>
      </c>
      <c r="I372" s="176"/>
      <c r="K372" s="176">
        <f t="shared" si="21"/>
        <v>0</v>
      </c>
      <c r="L372" s="157">
        <f t="shared" si="22"/>
        <v>0</v>
      </c>
      <c r="M372" s="157">
        <f t="shared" si="23"/>
        <v>0</v>
      </c>
      <c r="Z372" s="176">
        <f t="shared" si="20"/>
        <v>3</v>
      </c>
    </row>
    <row r="373" spans="1:26" ht="22.5" customHeight="1" x14ac:dyDescent="0.35">
      <c r="A373" s="170">
        <f>'3. Personalisation'!C378</f>
        <v>0</v>
      </c>
      <c r="B373" s="171">
        <f>'3. Personalisation'!E378</f>
        <v>0</v>
      </c>
      <c r="C373" s="172">
        <f>'3. Personalisation'!F378</f>
        <v>0</v>
      </c>
      <c r="D373" s="173">
        <f>'3. Personalisation'!H378</f>
        <v>0</v>
      </c>
      <c r="E373" s="174">
        <f>'3. Personalisation'!J378</f>
        <v>0</v>
      </c>
      <c r="F373" s="215">
        <f>'3. Personalisation'!P378</f>
        <v>0</v>
      </c>
      <c r="G373" s="175">
        <f>'3. Personalisation'!L378</f>
        <v>0</v>
      </c>
      <c r="H373" s="175">
        <f>'3. Personalisation'!N378</f>
        <v>0</v>
      </c>
      <c r="I373" s="176"/>
      <c r="K373" s="176">
        <f t="shared" si="21"/>
        <v>0</v>
      </c>
      <c r="L373" s="157">
        <f t="shared" si="22"/>
        <v>0</v>
      </c>
      <c r="M373" s="157">
        <f t="shared" si="23"/>
        <v>0</v>
      </c>
      <c r="Z373" s="176">
        <f t="shared" si="20"/>
        <v>3</v>
      </c>
    </row>
    <row r="374" spans="1:26" ht="22.5" customHeight="1" x14ac:dyDescent="0.35">
      <c r="A374" s="170">
        <f>'3. Personalisation'!C379</f>
        <v>0</v>
      </c>
      <c r="B374" s="171">
        <f>'3. Personalisation'!E379</f>
        <v>0</v>
      </c>
      <c r="C374" s="172">
        <f>'3. Personalisation'!F379</f>
        <v>0</v>
      </c>
      <c r="D374" s="173">
        <f>'3. Personalisation'!H379</f>
        <v>0</v>
      </c>
      <c r="E374" s="174">
        <f>'3. Personalisation'!J379</f>
        <v>0</v>
      </c>
      <c r="F374" s="215">
        <f>'3. Personalisation'!P379</f>
        <v>0</v>
      </c>
      <c r="G374" s="175">
        <f>'3. Personalisation'!L379</f>
        <v>0</v>
      </c>
      <c r="H374" s="175">
        <f>'3. Personalisation'!N379</f>
        <v>0</v>
      </c>
      <c r="I374" s="176"/>
      <c r="K374" s="176">
        <f t="shared" si="21"/>
        <v>0</v>
      </c>
      <c r="L374" s="157">
        <f t="shared" si="22"/>
        <v>0</v>
      </c>
      <c r="M374" s="157">
        <f t="shared" si="23"/>
        <v>0</v>
      </c>
      <c r="Z374" s="176">
        <f t="shared" si="20"/>
        <v>3</v>
      </c>
    </row>
    <row r="375" spans="1:26" ht="22.5" customHeight="1" x14ac:dyDescent="0.35">
      <c r="A375" s="170">
        <f>'3. Personalisation'!C380</f>
        <v>0</v>
      </c>
      <c r="B375" s="171">
        <f>'3. Personalisation'!E380</f>
        <v>0</v>
      </c>
      <c r="C375" s="172">
        <f>'3. Personalisation'!F380</f>
        <v>0</v>
      </c>
      <c r="D375" s="173">
        <f>'3. Personalisation'!H380</f>
        <v>0</v>
      </c>
      <c r="E375" s="174">
        <f>'3. Personalisation'!J380</f>
        <v>0</v>
      </c>
      <c r="F375" s="215">
        <f>'3. Personalisation'!P380</f>
        <v>0</v>
      </c>
      <c r="G375" s="175">
        <f>'3. Personalisation'!L380</f>
        <v>0</v>
      </c>
      <c r="H375" s="175">
        <f>'3. Personalisation'!N380</f>
        <v>0</v>
      </c>
      <c r="I375" s="176"/>
      <c r="K375" s="176">
        <f t="shared" si="21"/>
        <v>0</v>
      </c>
      <c r="L375" s="157">
        <f t="shared" si="22"/>
        <v>0</v>
      </c>
      <c r="M375" s="157">
        <f t="shared" si="23"/>
        <v>0</v>
      </c>
      <c r="Z375" s="176">
        <f t="shared" si="20"/>
        <v>3</v>
      </c>
    </row>
    <row r="376" spans="1:26" ht="22.5" customHeight="1" x14ac:dyDescent="0.35">
      <c r="A376" s="170">
        <f>'3. Personalisation'!C381</f>
        <v>0</v>
      </c>
      <c r="B376" s="171">
        <f>'3. Personalisation'!E381</f>
        <v>0</v>
      </c>
      <c r="C376" s="172">
        <f>'3. Personalisation'!F381</f>
        <v>0</v>
      </c>
      <c r="D376" s="173">
        <f>'3. Personalisation'!H381</f>
        <v>0</v>
      </c>
      <c r="E376" s="174">
        <f>'3. Personalisation'!J381</f>
        <v>0</v>
      </c>
      <c r="F376" s="215">
        <f>'3. Personalisation'!P381</f>
        <v>0</v>
      </c>
      <c r="G376" s="175">
        <f>'3. Personalisation'!L381</f>
        <v>0</v>
      </c>
      <c r="H376" s="175">
        <f>'3. Personalisation'!N381</f>
        <v>0</v>
      </c>
      <c r="I376" s="176"/>
      <c r="K376" s="176">
        <f t="shared" si="21"/>
        <v>0</v>
      </c>
      <c r="L376" s="157">
        <f t="shared" si="22"/>
        <v>0</v>
      </c>
      <c r="M376" s="157">
        <f t="shared" si="23"/>
        <v>0</v>
      </c>
      <c r="Z376" s="176">
        <f t="shared" si="20"/>
        <v>3</v>
      </c>
    </row>
    <row r="377" spans="1:26" ht="22.5" customHeight="1" x14ac:dyDescent="0.35">
      <c r="A377" s="170">
        <f>'3. Personalisation'!C382</f>
        <v>0</v>
      </c>
      <c r="B377" s="171">
        <f>'3. Personalisation'!E382</f>
        <v>0</v>
      </c>
      <c r="C377" s="172">
        <f>'3. Personalisation'!F382</f>
        <v>0</v>
      </c>
      <c r="D377" s="173">
        <f>'3. Personalisation'!H382</f>
        <v>0</v>
      </c>
      <c r="E377" s="174">
        <f>'3. Personalisation'!J382</f>
        <v>0</v>
      </c>
      <c r="F377" s="215">
        <f>'3. Personalisation'!P382</f>
        <v>0</v>
      </c>
      <c r="G377" s="175">
        <f>'3. Personalisation'!L382</f>
        <v>0</v>
      </c>
      <c r="H377" s="175">
        <f>'3. Personalisation'!N382</f>
        <v>0</v>
      </c>
      <c r="I377" s="176"/>
      <c r="K377" s="176">
        <f t="shared" si="21"/>
        <v>0</v>
      </c>
      <c r="L377" s="157">
        <f t="shared" si="22"/>
        <v>0</v>
      </c>
      <c r="M377" s="157">
        <f t="shared" si="23"/>
        <v>0</v>
      </c>
      <c r="Z377" s="176">
        <f t="shared" si="20"/>
        <v>3</v>
      </c>
    </row>
    <row r="378" spans="1:26" ht="22.5" customHeight="1" x14ac:dyDescent="0.35">
      <c r="A378" s="170">
        <f>'3. Personalisation'!C383</f>
        <v>0</v>
      </c>
      <c r="B378" s="171">
        <f>'3. Personalisation'!E383</f>
        <v>0</v>
      </c>
      <c r="C378" s="172">
        <f>'3. Personalisation'!F383</f>
        <v>0</v>
      </c>
      <c r="D378" s="173">
        <f>'3. Personalisation'!H383</f>
        <v>0</v>
      </c>
      <c r="E378" s="174">
        <f>'3. Personalisation'!J383</f>
        <v>0</v>
      </c>
      <c r="F378" s="215">
        <f>'3. Personalisation'!P383</f>
        <v>0</v>
      </c>
      <c r="G378" s="175">
        <f>'3. Personalisation'!L383</f>
        <v>0</v>
      </c>
      <c r="H378" s="175">
        <f>'3. Personalisation'!N383</f>
        <v>0</v>
      </c>
      <c r="I378" s="176"/>
      <c r="K378" s="176">
        <f t="shared" si="21"/>
        <v>0</v>
      </c>
      <c r="L378" s="157">
        <f t="shared" si="22"/>
        <v>0</v>
      </c>
      <c r="M378" s="157">
        <f t="shared" si="23"/>
        <v>0</v>
      </c>
      <c r="Z378" s="176">
        <f t="shared" si="20"/>
        <v>3</v>
      </c>
    </row>
    <row r="379" spans="1:26" ht="22.5" customHeight="1" x14ac:dyDescent="0.35">
      <c r="A379" s="170">
        <f>'3. Personalisation'!C384</f>
        <v>0</v>
      </c>
      <c r="B379" s="171">
        <f>'3. Personalisation'!E384</f>
        <v>0</v>
      </c>
      <c r="C379" s="172">
        <f>'3. Personalisation'!F384</f>
        <v>0</v>
      </c>
      <c r="D379" s="173">
        <f>'3. Personalisation'!H384</f>
        <v>0</v>
      </c>
      <c r="E379" s="174">
        <f>'3. Personalisation'!J384</f>
        <v>0</v>
      </c>
      <c r="F379" s="215">
        <f>'3. Personalisation'!P384</f>
        <v>0</v>
      </c>
      <c r="G379" s="175">
        <f>'3. Personalisation'!L384</f>
        <v>0</v>
      </c>
      <c r="H379" s="175">
        <f>'3. Personalisation'!N384</f>
        <v>0</v>
      </c>
      <c r="I379" s="176"/>
      <c r="K379" s="176">
        <f t="shared" si="21"/>
        <v>0</v>
      </c>
      <c r="L379" s="157">
        <f t="shared" si="22"/>
        <v>0</v>
      </c>
      <c r="M379" s="157">
        <f t="shared" si="23"/>
        <v>0</v>
      </c>
      <c r="Z379" s="176">
        <f t="shared" si="20"/>
        <v>3</v>
      </c>
    </row>
    <row r="380" spans="1:26" ht="22.5" customHeight="1" x14ac:dyDescent="0.35">
      <c r="A380" s="170">
        <f>'3. Personalisation'!C385</f>
        <v>0</v>
      </c>
      <c r="B380" s="171">
        <f>'3. Personalisation'!E385</f>
        <v>0</v>
      </c>
      <c r="C380" s="172">
        <f>'3. Personalisation'!F385</f>
        <v>0</v>
      </c>
      <c r="D380" s="173">
        <f>'3. Personalisation'!H385</f>
        <v>0</v>
      </c>
      <c r="E380" s="174">
        <f>'3. Personalisation'!J385</f>
        <v>0</v>
      </c>
      <c r="F380" s="215">
        <f>'3. Personalisation'!P385</f>
        <v>0</v>
      </c>
      <c r="G380" s="175">
        <f>'3. Personalisation'!L385</f>
        <v>0</v>
      </c>
      <c r="H380" s="175">
        <f>'3. Personalisation'!N385</f>
        <v>0</v>
      </c>
      <c r="I380" s="176"/>
      <c r="K380" s="176">
        <f t="shared" si="21"/>
        <v>0</v>
      </c>
      <c r="L380" s="157">
        <f t="shared" si="22"/>
        <v>0</v>
      </c>
      <c r="M380" s="157">
        <f t="shared" si="23"/>
        <v>0</v>
      </c>
      <c r="Z380" s="176">
        <f t="shared" si="20"/>
        <v>3</v>
      </c>
    </row>
    <row r="381" spans="1:26" ht="22.5" customHeight="1" x14ac:dyDescent="0.35">
      <c r="A381" s="170">
        <f>'3. Personalisation'!C386</f>
        <v>0</v>
      </c>
      <c r="B381" s="171">
        <f>'3. Personalisation'!E386</f>
        <v>0</v>
      </c>
      <c r="C381" s="172">
        <f>'3. Personalisation'!F386</f>
        <v>0</v>
      </c>
      <c r="D381" s="173">
        <f>'3. Personalisation'!H386</f>
        <v>0</v>
      </c>
      <c r="E381" s="174">
        <f>'3. Personalisation'!J386</f>
        <v>0</v>
      </c>
      <c r="F381" s="215">
        <f>'3. Personalisation'!P386</f>
        <v>0</v>
      </c>
      <c r="G381" s="175">
        <f>'3. Personalisation'!L386</f>
        <v>0</v>
      </c>
      <c r="H381" s="175">
        <f>'3. Personalisation'!N386</f>
        <v>0</v>
      </c>
      <c r="I381" s="176"/>
      <c r="K381" s="176">
        <f t="shared" si="21"/>
        <v>0</v>
      </c>
      <c r="L381" s="157">
        <f t="shared" si="22"/>
        <v>0</v>
      </c>
      <c r="M381" s="157">
        <f t="shared" si="23"/>
        <v>0</v>
      </c>
      <c r="Z381" s="176">
        <f t="shared" si="20"/>
        <v>3</v>
      </c>
    </row>
    <row r="382" spans="1:26" ht="22.5" customHeight="1" x14ac:dyDescent="0.35">
      <c r="A382" s="170">
        <f>'3. Personalisation'!C387</f>
        <v>0</v>
      </c>
      <c r="B382" s="171">
        <f>'3. Personalisation'!E387</f>
        <v>0</v>
      </c>
      <c r="C382" s="172">
        <f>'3. Personalisation'!F387</f>
        <v>0</v>
      </c>
      <c r="D382" s="173">
        <f>'3. Personalisation'!H387</f>
        <v>0</v>
      </c>
      <c r="E382" s="174">
        <f>'3. Personalisation'!J387</f>
        <v>0</v>
      </c>
      <c r="F382" s="215">
        <f>'3. Personalisation'!P387</f>
        <v>0</v>
      </c>
      <c r="G382" s="175">
        <f>'3. Personalisation'!L387</f>
        <v>0</v>
      </c>
      <c r="H382" s="175">
        <f>'3. Personalisation'!N387</f>
        <v>0</v>
      </c>
      <c r="I382" s="176"/>
      <c r="K382" s="176">
        <f t="shared" si="21"/>
        <v>0</v>
      </c>
      <c r="L382" s="157">
        <f t="shared" si="22"/>
        <v>0</v>
      </c>
      <c r="M382" s="157">
        <f t="shared" si="23"/>
        <v>0</v>
      </c>
      <c r="Z382" s="176">
        <f t="shared" si="20"/>
        <v>3</v>
      </c>
    </row>
    <row r="383" spans="1:26" ht="22.5" customHeight="1" x14ac:dyDescent="0.35">
      <c r="A383" s="170">
        <f>'3. Personalisation'!C388</f>
        <v>0</v>
      </c>
      <c r="B383" s="171">
        <f>'3. Personalisation'!E388</f>
        <v>0</v>
      </c>
      <c r="C383" s="172">
        <f>'3. Personalisation'!F388</f>
        <v>0</v>
      </c>
      <c r="D383" s="173">
        <f>'3. Personalisation'!H388</f>
        <v>0</v>
      </c>
      <c r="E383" s="174">
        <f>'3. Personalisation'!J388</f>
        <v>0</v>
      </c>
      <c r="F383" s="215">
        <f>'3. Personalisation'!P388</f>
        <v>0</v>
      </c>
      <c r="G383" s="175">
        <f>'3. Personalisation'!L388</f>
        <v>0</v>
      </c>
      <c r="H383" s="175">
        <f>'3. Personalisation'!N388</f>
        <v>0</v>
      </c>
      <c r="I383" s="176"/>
      <c r="K383" s="176">
        <f t="shared" si="21"/>
        <v>0</v>
      </c>
      <c r="L383" s="157">
        <f t="shared" si="22"/>
        <v>0</v>
      </c>
      <c r="M383" s="157">
        <f t="shared" si="23"/>
        <v>0</v>
      </c>
      <c r="Z383" s="176">
        <f t="shared" si="20"/>
        <v>3</v>
      </c>
    </row>
    <row r="384" spans="1:26" ht="22.5" customHeight="1" x14ac:dyDescent="0.35">
      <c r="A384" s="170">
        <f>'3. Personalisation'!C389</f>
        <v>0</v>
      </c>
      <c r="B384" s="171">
        <f>'3. Personalisation'!E389</f>
        <v>0</v>
      </c>
      <c r="C384" s="172">
        <f>'3. Personalisation'!F389</f>
        <v>0</v>
      </c>
      <c r="D384" s="173">
        <f>'3. Personalisation'!H389</f>
        <v>0</v>
      </c>
      <c r="E384" s="174">
        <f>'3. Personalisation'!J389</f>
        <v>0</v>
      </c>
      <c r="F384" s="215">
        <f>'3. Personalisation'!P389</f>
        <v>0</v>
      </c>
      <c r="G384" s="175">
        <f>'3. Personalisation'!L389</f>
        <v>0</v>
      </c>
      <c r="H384" s="175">
        <f>'3. Personalisation'!N389</f>
        <v>0</v>
      </c>
      <c r="I384" s="176"/>
      <c r="K384" s="176">
        <f t="shared" si="21"/>
        <v>0</v>
      </c>
      <c r="L384" s="157">
        <f t="shared" si="22"/>
        <v>0</v>
      </c>
      <c r="M384" s="157">
        <f t="shared" si="23"/>
        <v>0</v>
      </c>
      <c r="Z384" s="176">
        <f t="shared" si="20"/>
        <v>3</v>
      </c>
    </row>
    <row r="385" spans="1:26" ht="22.5" customHeight="1" x14ac:dyDescent="0.35">
      <c r="A385" s="170">
        <f>'3. Personalisation'!C390</f>
        <v>0</v>
      </c>
      <c r="B385" s="171">
        <f>'3. Personalisation'!E390</f>
        <v>0</v>
      </c>
      <c r="C385" s="172">
        <f>'3. Personalisation'!F390</f>
        <v>0</v>
      </c>
      <c r="D385" s="173">
        <f>'3. Personalisation'!H390</f>
        <v>0</v>
      </c>
      <c r="E385" s="174">
        <f>'3. Personalisation'!J390</f>
        <v>0</v>
      </c>
      <c r="F385" s="215">
        <f>'3. Personalisation'!P390</f>
        <v>0</v>
      </c>
      <c r="G385" s="175">
        <f>'3. Personalisation'!L390</f>
        <v>0</v>
      </c>
      <c r="H385" s="175">
        <f>'3. Personalisation'!N390</f>
        <v>0</v>
      </c>
      <c r="I385" s="176"/>
      <c r="K385" s="176">
        <f t="shared" si="21"/>
        <v>0</v>
      </c>
      <c r="L385" s="157">
        <f t="shared" si="22"/>
        <v>0</v>
      </c>
      <c r="M385" s="157">
        <f t="shared" si="23"/>
        <v>0</v>
      </c>
      <c r="Z385" s="176">
        <f t="shared" si="20"/>
        <v>3</v>
      </c>
    </row>
    <row r="386" spans="1:26" ht="22.5" customHeight="1" x14ac:dyDescent="0.35">
      <c r="A386" s="170">
        <f>'3. Personalisation'!C391</f>
        <v>0</v>
      </c>
      <c r="B386" s="171">
        <f>'3. Personalisation'!E391</f>
        <v>0</v>
      </c>
      <c r="C386" s="172">
        <f>'3. Personalisation'!F391</f>
        <v>0</v>
      </c>
      <c r="D386" s="173">
        <f>'3. Personalisation'!H391</f>
        <v>0</v>
      </c>
      <c r="E386" s="174">
        <f>'3. Personalisation'!J391</f>
        <v>0</v>
      </c>
      <c r="F386" s="215">
        <f>'3. Personalisation'!P391</f>
        <v>0</v>
      </c>
      <c r="G386" s="175">
        <f>'3. Personalisation'!L391</f>
        <v>0</v>
      </c>
      <c r="H386" s="175">
        <f>'3. Personalisation'!N391</f>
        <v>0</v>
      </c>
      <c r="I386" s="176"/>
      <c r="K386" s="176">
        <f t="shared" si="21"/>
        <v>0</v>
      </c>
      <c r="L386" s="157">
        <f t="shared" si="22"/>
        <v>0</v>
      </c>
      <c r="M386" s="157">
        <f t="shared" si="23"/>
        <v>0</v>
      </c>
      <c r="Z386" s="176">
        <f t="shared" si="20"/>
        <v>3</v>
      </c>
    </row>
    <row r="387" spans="1:26" ht="22.5" customHeight="1" x14ac:dyDescent="0.35">
      <c r="A387" s="170">
        <f>'3. Personalisation'!C392</f>
        <v>0</v>
      </c>
      <c r="B387" s="171">
        <f>'3. Personalisation'!E392</f>
        <v>0</v>
      </c>
      <c r="C387" s="172">
        <f>'3. Personalisation'!F392</f>
        <v>0</v>
      </c>
      <c r="D387" s="173">
        <f>'3. Personalisation'!H392</f>
        <v>0</v>
      </c>
      <c r="E387" s="174">
        <f>'3. Personalisation'!J392</f>
        <v>0</v>
      </c>
      <c r="F387" s="215">
        <f>'3. Personalisation'!P392</f>
        <v>0</v>
      </c>
      <c r="G387" s="175">
        <f>'3. Personalisation'!L392</f>
        <v>0</v>
      </c>
      <c r="H387" s="175">
        <f>'3. Personalisation'!N392</f>
        <v>0</v>
      </c>
      <c r="I387" s="176"/>
      <c r="K387" s="176">
        <f t="shared" si="21"/>
        <v>0</v>
      </c>
      <c r="L387" s="157">
        <f t="shared" si="22"/>
        <v>0</v>
      </c>
      <c r="M387" s="157">
        <f t="shared" si="23"/>
        <v>0</v>
      </c>
      <c r="Z387" s="176">
        <f t="shared" si="20"/>
        <v>3</v>
      </c>
    </row>
    <row r="388" spans="1:26" ht="22.5" customHeight="1" x14ac:dyDescent="0.35">
      <c r="A388" s="170">
        <f>'3. Personalisation'!C393</f>
        <v>0</v>
      </c>
      <c r="B388" s="171">
        <f>'3. Personalisation'!E393</f>
        <v>0</v>
      </c>
      <c r="C388" s="172">
        <f>'3. Personalisation'!F393</f>
        <v>0</v>
      </c>
      <c r="D388" s="173">
        <f>'3. Personalisation'!H393</f>
        <v>0</v>
      </c>
      <c r="E388" s="174">
        <f>'3. Personalisation'!J393</f>
        <v>0</v>
      </c>
      <c r="F388" s="215">
        <f>'3. Personalisation'!P393</f>
        <v>0</v>
      </c>
      <c r="G388" s="175">
        <f>'3. Personalisation'!L393</f>
        <v>0</v>
      </c>
      <c r="H388" s="175">
        <f>'3. Personalisation'!N393</f>
        <v>0</v>
      </c>
      <c r="I388" s="176"/>
      <c r="K388" s="176">
        <f t="shared" si="21"/>
        <v>0</v>
      </c>
      <c r="L388" s="157">
        <f t="shared" si="22"/>
        <v>0</v>
      </c>
      <c r="M388" s="157">
        <f t="shared" si="23"/>
        <v>0</v>
      </c>
      <c r="Z388" s="176">
        <f t="shared" si="20"/>
        <v>3</v>
      </c>
    </row>
    <row r="389" spans="1:26" ht="22.5" customHeight="1" x14ac:dyDescent="0.35">
      <c r="A389" s="170">
        <f>'3. Personalisation'!C394</f>
        <v>0</v>
      </c>
      <c r="B389" s="171">
        <f>'3. Personalisation'!E394</f>
        <v>0</v>
      </c>
      <c r="C389" s="172">
        <f>'3. Personalisation'!F394</f>
        <v>0</v>
      </c>
      <c r="D389" s="173">
        <f>'3. Personalisation'!H394</f>
        <v>0</v>
      </c>
      <c r="E389" s="174">
        <f>'3. Personalisation'!J394</f>
        <v>0</v>
      </c>
      <c r="F389" s="215">
        <f>'3. Personalisation'!P394</f>
        <v>0</v>
      </c>
      <c r="G389" s="175">
        <f>'3. Personalisation'!L394</f>
        <v>0</v>
      </c>
      <c r="H389" s="175">
        <f>'3. Personalisation'!N394</f>
        <v>0</v>
      </c>
      <c r="I389" s="176"/>
      <c r="K389" s="176">
        <f t="shared" si="21"/>
        <v>0</v>
      </c>
      <c r="L389" s="157">
        <f t="shared" si="22"/>
        <v>0</v>
      </c>
      <c r="M389" s="157">
        <f t="shared" si="23"/>
        <v>0</v>
      </c>
      <c r="Z389" s="176">
        <f t="shared" si="20"/>
        <v>3</v>
      </c>
    </row>
    <row r="390" spans="1:26" ht="22.5" customHeight="1" x14ac:dyDescent="0.35">
      <c r="A390" s="170">
        <f>'3. Personalisation'!C395</f>
        <v>0</v>
      </c>
      <c r="B390" s="171">
        <f>'3. Personalisation'!E395</f>
        <v>0</v>
      </c>
      <c r="C390" s="172">
        <f>'3. Personalisation'!F395</f>
        <v>0</v>
      </c>
      <c r="D390" s="173">
        <f>'3. Personalisation'!H395</f>
        <v>0</v>
      </c>
      <c r="E390" s="174">
        <f>'3. Personalisation'!J395</f>
        <v>0</v>
      </c>
      <c r="F390" s="215">
        <f>'3. Personalisation'!P395</f>
        <v>0</v>
      </c>
      <c r="G390" s="175">
        <f>'3. Personalisation'!L395</f>
        <v>0</v>
      </c>
      <c r="H390" s="175">
        <f>'3. Personalisation'!N395</f>
        <v>0</v>
      </c>
      <c r="I390" s="176"/>
      <c r="K390" s="176">
        <f t="shared" si="21"/>
        <v>0</v>
      </c>
      <c r="L390" s="157">
        <f t="shared" si="22"/>
        <v>0</v>
      </c>
      <c r="M390" s="157">
        <f t="shared" si="23"/>
        <v>0</v>
      </c>
      <c r="Z390" s="176">
        <f t="shared" si="20"/>
        <v>3</v>
      </c>
    </row>
    <row r="391" spans="1:26" ht="22.5" customHeight="1" x14ac:dyDescent="0.35">
      <c r="A391" s="170">
        <f>'3. Personalisation'!C396</f>
        <v>0</v>
      </c>
      <c r="B391" s="171">
        <f>'3. Personalisation'!E396</f>
        <v>0</v>
      </c>
      <c r="C391" s="172">
        <f>'3. Personalisation'!F396</f>
        <v>0</v>
      </c>
      <c r="D391" s="173">
        <f>'3. Personalisation'!H396</f>
        <v>0</v>
      </c>
      <c r="E391" s="174">
        <f>'3. Personalisation'!J396</f>
        <v>0</v>
      </c>
      <c r="F391" s="215">
        <f>'3. Personalisation'!P396</f>
        <v>0</v>
      </c>
      <c r="G391" s="175">
        <f>'3. Personalisation'!L396</f>
        <v>0</v>
      </c>
      <c r="H391" s="175">
        <f>'3. Personalisation'!N396</f>
        <v>0</v>
      </c>
      <c r="I391" s="176"/>
      <c r="K391" s="176">
        <f t="shared" si="21"/>
        <v>0</v>
      </c>
      <c r="L391" s="157">
        <f t="shared" si="22"/>
        <v>0</v>
      </c>
      <c r="M391" s="157">
        <f t="shared" si="23"/>
        <v>0</v>
      </c>
      <c r="Z391" s="176">
        <f t="shared" ref="Z391:Z449" si="24">COUNTA(C391:E391)</f>
        <v>3</v>
      </c>
    </row>
    <row r="392" spans="1:26" ht="22.5" customHeight="1" x14ac:dyDescent="0.35">
      <c r="A392" s="170">
        <f>'3. Personalisation'!C397</f>
        <v>0</v>
      </c>
      <c r="B392" s="171">
        <f>'3. Personalisation'!E397</f>
        <v>0</v>
      </c>
      <c r="C392" s="172">
        <f>'3. Personalisation'!F397</f>
        <v>0</v>
      </c>
      <c r="D392" s="173">
        <f>'3. Personalisation'!H397</f>
        <v>0</v>
      </c>
      <c r="E392" s="174">
        <f>'3. Personalisation'!J397</f>
        <v>0</v>
      </c>
      <c r="F392" s="215">
        <f>'3. Personalisation'!P397</f>
        <v>0</v>
      </c>
      <c r="G392" s="175">
        <f>'3. Personalisation'!L397</f>
        <v>0</v>
      </c>
      <c r="H392" s="175">
        <f>'3. Personalisation'!N397</f>
        <v>0</v>
      </c>
      <c r="I392" s="176"/>
      <c r="K392" s="176">
        <f t="shared" ref="K392:K455" si="25">(IF(F392="Yes",1,0))</f>
        <v>0</v>
      </c>
      <c r="L392" s="157">
        <f t="shared" ref="L392:L455" si="26">(3-COUNT(C392:E392))</f>
        <v>0</v>
      </c>
      <c r="M392" s="157">
        <f t="shared" ref="M392:M455" si="27">IF(G392=0,0,1)+IF(H392=0,0,1)+IF(OR(L392=1,L392=2,L392=3),1,0)</f>
        <v>0</v>
      </c>
      <c r="Z392" s="176">
        <f t="shared" si="24"/>
        <v>3</v>
      </c>
    </row>
    <row r="393" spans="1:26" ht="22.5" customHeight="1" x14ac:dyDescent="0.35">
      <c r="A393" s="170">
        <f>'3. Personalisation'!C398</f>
        <v>0</v>
      </c>
      <c r="B393" s="171">
        <f>'3. Personalisation'!E398</f>
        <v>0</v>
      </c>
      <c r="C393" s="172">
        <f>'3. Personalisation'!F398</f>
        <v>0</v>
      </c>
      <c r="D393" s="173">
        <f>'3. Personalisation'!H398</f>
        <v>0</v>
      </c>
      <c r="E393" s="174">
        <f>'3. Personalisation'!J398</f>
        <v>0</v>
      </c>
      <c r="F393" s="215">
        <f>'3. Personalisation'!P398</f>
        <v>0</v>
      </c>
      <c r="G393" s="175">
        <f>'3. Personalisation'!L398</f>
        <v>0</v>
      </c>
      <c r="H393" s="175">
        <f>'3. Personalisation'!N398</f>
        <v>0</v>
      </c>
      <c r="I393" s="176"/>
      <c r="K393" s="176">
        <f t="shared" si="25"/>
        <v>0</v>
      </c>
      <c r="L393" s="157">
        <f t="shared" si="26"/>
        <v>0</v>
      </c>
      <c r="M393" s="157">
        <f t="shared" si="27"/>
        <v>0</v>
      </c>
      <c r="Z393" s="176">
        <f t="shared" si="24"/>
        <v>3</v>
      </c>
    </row>
    <row r="394" spans="1:26" ht="22.5" customHeight="1" x14ac:dyDescent="0.35">
      <c r="A394" s="170">
        <f>'3. Personalisation'!C399</f>
        <v>0</v>
      </c>
      <c r="B394" s="171">
        <f>'3. Personalisation'!E399</f>
        <v>0</v>
      </c>
      <c r="C394" s="172">
        <f>'3. Personalisation'!F399</f>
        <v>0</v>
      </c>
      <c r="D394" s="173">
        <f>'3. Personalisation'!H399</f>
        <v>0</v>
      </c>
      <c r="E394" s="174">
        <f>'3. Personalisation'!J399</f>
        <v>0</v>
      </c>
      <c r="F394" s="215">
        <f>'3. Personalisation'!P399</f>
        <v>0</v>
      </c>
      <c r="G394" s="175">
        <f>'3. Personalisation'!L399</f>
        <v>0</v>
      </c>
      <c r="H394" s="175">
        <f>'3. Personalisation'!N399</f>
        <v>0</v>
      </c>
      <c r="I394" s="176"/>
      <c r="K394" s="176">
        <f t="shared" si="25"/>
        <v>0</v>
      </c>
      <c r="L394" s="157">
        <f t="shared" si="26"/>
        <v>0</v>
      </c>
      <c r="M394" s="157">
        <f t="shared" si="27"/>
        <v>0</v>
      </c>
      <c r="Z394" s="176">
        <f t="shared" si="24"/>
        <v>3</v>
      </c>
    </row>
    <row r="395" spans="1:26" ht="22.5" customHeight="1" x14ac:dyDescent="0.35">
      <c r="A395" s="170">
        <f>'3. Personalisation'!C400</f>
        <v>0</v>
      </c>
      <c r="B395" s="171">
        <f>'3. Personalisation'!E400</f>
        <v>0</v>
      </c>
      <c r="C395" s="172">
        <f>'3. Personalisation'!F400</f>
        <v>0</v>
      </c>
      <c r="D395" s="173">
        <f>'3. Personalisation'!H400</f>
        <v>0</v>
      </c>
      <c r="E395" s="174">
        <f>'3. Personalisation'!J400</f>
        <v>0</v>
      </c>
      <c r="F395" s="215">
        <f>'3. Personalisation'!P400</f>
        <v>0</v>
      </c>
      <c r="G395" s="175">
        <f>'3. Personalisation'!L400</f>
        <v>0</v>
      </c>
      <c r="H395" s="175">
        <f>'3. Personalisation'!N400</f>
        <v>0</v>
      </c>
      <c r="I395" s="176"/>
      <c r="K395" s="176">
        <f t="shared" si="25"/>
        <v>0</v>
      </c>
      <c r="L395" s="157">
        <f t="shared" si="26"/>
        <v>0</v>
      </c>
      <c r="M395" s="157">
        <f t="shared" si="27"/>
        <v>0</v>
      </c>
      <c r="Z395" s="176">
        <f t="shared" si="24"/>
        <v>3</v>
      </c>
    </row>
    <row r="396" spans="1:26" ht="22.5" customHeight="1" x14ac:dyDescent="0.35">
      <c r="A396" s="170">
        <f>'3. Personalisation'!C401</f>
        <v>0</v>
      </c>
      <c r="B396" s="171">
        <f>'3. Personalisation'!E401</f>
        <v>0</v>
      </c>
      <c r="C396" s="172">
        <f>'3. Personalisation'!F401</f>
        <v>0</v>
      </c>
      <c r="D396" s="173">
        <f>'3. Personalisation'!H401</f>
        <v>0</v>
      </c>
      <c r="E396" s="174">
        <f>'3. Personalisation'!J401</f>
        <v>0</v>
      </c>
      <c r="F396" s="215">
        <f>'3. Personalisation'!P401</f>
        <v>0</v>
      </c>
      <c r="G396" s="175">
        <f>'3. Personalisation'!L401</f>
        <v>0</v>
      </c>
      <c r="H396" s="175">
        <f>'3. Personalisation'!N401</f>
        <v>0</v>
      </c>
      <c r="I396" s="176"/>
      <c r="K396" s="176">
        <f t="shared" si="25"/>
        <v>0</v>
      </c>
      <c r="L396" s="157">
        <f t="shared" si="26"/>
        <v>0</v>
      </c>
      <c r="M396" s="157">
        <f t="shared" si="27"/>
        <v>0</v>
      </c>
      <c r="Z396" s="176">
        <f t="shared" si="24"/>
        <v>3</v>
      </c>
    </row>
    <row r="397" spans="1:26" ht="22.5" customHeight="1" x14ac:dyDescent="0.35">
      <c r="A397" s="170">
        <f>'3. Personalisation'!C402</f>
        <v>0</v>
      </c>
      <c r="B397" s="171">
        <f>'3. Personalisation'!E402</f>
        <v>0</v>
      </c>
      <c r="C397" s="172">
        <f>'3. Personalisation'!F402</f>
        <v>0</v>
      </c>
      <c r="D397" s="173">
        <f>'3. Personalisation'!H402</f>
        <v>0</v>
      </c>
      <c r="E397" s="174">
        <f>'3. Personalisation'!J402</f>
        <v>0</v>
      </c>
      <c r="F397" s="215">
        <f>'3. Personalisation'!P402</f>
        <v>0</v>
      </c>
      <c r="G397" s="175">
        <f>'3. Personalisation'!L402</f>
        <v>0</v>
      </c>
      <c r="H397" s="175">
        <f>'3. Personalisation'!N402</f>
        <v>0</v>
      </c>
      <c r="I397" s="176"/>
      <c r="K397" s="176">
        <f t="shared" si="25"/>
        <v>0</v>
      </c>
      <c r="L397" s="157">
        <f t="shared" si="26"/>
        <v>0</v>
      </c>
      <c r="M397" s="157">
        <f t="shared" si="27"/>
        <v>0</v>
      </c>
      <c r="Z397" s="176">
        <f t="shared" si="24"/>
        <v>3</v>
      </c>
    </row>
    <row r="398" spans="1:26" ht="22.5" customHeight="1" x14ac:dyDescent="0.35">
      <c r="A398" s="170">
        <f>'3. Personalisation'!C403</f>
        <v>0</v>
      </c>
      <c r="B398" s="171">
        <f>'3. Personalisation'!E403</f>
        <v>0</v>
      </c>
      <c r="C398" s="172">
        <f>'3. Personalisation'!F403</f>
        <v>0</v>
      </c>
      <c r="D398" s="173">
        <f>'3. Personalisation'!H403</f>
        <v>0</v>
      </c>
      <c r="E398" s="174">
        <f>'3. Personalisation'!J403</f>
        <v>0</v>
      </c>
      <c r="F398" s="215">
        <f>'3. Personalisation'!P403</f>
        <v>0</v>
      </c>
      <c r="G398" s="175">
        <f>'3. Personalisation'!L403</f>
        <v>0</v>
      </c>
      <c r="H398" s="175">
        <f>'3. Personalisation'!N403</f>
        <v>0</v>
      </c>
      <c r="I398" s="176"/>
      <c r="K398" s="176">
        <f t="shared" si="25"/>
        <v>0</v>
      </c>
      <c r="L398" s="157">
        <f t="shared" si="26"/>
        <v>0</v>
      </c>
      <c r="M398" s="157">
        <f t="shared" si="27"/>
        <v>0</v>
      </c>
      <c r="Z398" s="176">
        <f t="shared" si="24"/>
        <v>3</v>
      </c>
    </row>
    <row r="399" spans="1:26" ht="22.5" customHeight="1" x14ac:dyDescent="0.35">
      <c r="A399" s="170">
        <f>'3. Personalisation'!C404</f>
        <v>0</v>
      </c>
      <c r="B399" s="171">
        <f>'3. Personalisation'!E404</f>
        <v>0</v>
      </c>
      <c r="C399" s="172">
        <f>'3. Personalisation'!F404</f>
        <v>0</v>
      </c>
      <c r="D399" s="173">
        <f>'3. Personalisation'!H404</f>
        <v>0</v>
      </c>
      <c r="E399" s="174">
        <f>'3. Personalisation'!J404</f>
        <v>0</v>
      </c>
      <c r="F399" s="215">
        <f>'3. Personalisation'!P404</f>
        <v>0</v>
      </c>
      <c r="G399" s="175">
        <f>'3. Personalisation'!L404</f>
        <v>0</v>
      </c>
      <c r="H399" s="175">
        <f>'3. Personalisation'!N404</f>
        <v>0</v>
      </c>
      <c r="I399" s="176"/>
      <c r="K399" s="176">
        <f t="shared" si="25"/>
        <v>0</v>
      </c>
      <c r="L399" s="157">
        <f t="shared" si="26"/>
        <v>0</v>
      </c>
      <c r="M399" s="157">
        <f t="shared" si="27"/>
        <v>0</v>
      </c>
      <c r="Z399" s="176">
        <f t="shared" si="24"/>
        <v>3</v>
      </c>
    </row>
    <row r="400" spans="1:26" ht="22.5" customHeight="1" x14ac:dyDescent="0.35">
      <c r="A400" s="170">
        <f>'3. Personalisation'!C405</f>
        <v>0</v>
      </c>
      <c r="B400" s="171">
        <f>'3. Personalisation'!E405</f>
        <v>0</v>
      </c>
      <c r="C400" s="172">
        <f>'3. Personalisation'!F405</f>
        <v>0</v>
      </c>
      <c r="D400" s="173">
        <f>'3. Personalisation'!H405</f>
        <v>0</v>
      </c>
      <c r="E400" s="174">
        <f>'3. Personalisation'!J405</f>
        <v>0</v>
      </c>
      <c r="F400" s="215">
        <f>'3. Personalisation'!P405</f>
        <v>0</v>
      </c>
      <c r="G400" s="175">
        <f>'3. Personalisation'!L405</f>
        <v>0</v>
      </c>
      <c r="H400" s="175">
        <f>'3. Personalisation'!N405</f>
        <v>0</v>
      </c>
      <c r="I400" s="176"/>
      <c r="K400" s="176">
        <f t="shared" si="25"/>
        <v>0</v>
      </c>
      <c r="L400" s="157">
        <f t="shared" si="26"/>
        <v>0</v>
      </c>
      <c r="M400" s="157">
        <f t="shared" si="27"/>
        <v>0</v>
      </c>
      <c r="Z400" s="176">
        <f t="shared" si="24"/>
        <v>3</v>
      </c>
    </row>
    <row r="401" spans="1:26" ht="22.5" customHeight="1" x14ac:dyDescent="0.35">
      <c r="A401" s="170">
        <f>'3. Personalisation'!C406</f>
        <v>0</v>
      </c>
      <c r="B401" s="171">
        <f>'3. Personalisation'!E406</f>
        <v>0</v>
      </c>
      <c r="C401" s="172">
        <f>'3. Personalisation'!F406</f>
        <v>0</v>
      </c>
      <c r="D401" s="173">
        <f>'3. Personalisation'!H406</f>
        <v>0</v>
      </c>
      <c r="E401" s="174">
        <f>'3. Personalisation'!J406</f>
        <v>0</v>
      </c>
      <c r="F401" s="215">
        <f>'3. Personalisation'!P406</f>
        <v>0</v>
      </c>
      <c r="G401" s="175">
        <f>'3. Personalisation'!L406</f>
        <v>0</v>
      </c>
      <c r="H401" s="175">
        <f>'3. Personalisation'!N406</f>
        <v>0</v>
      </c>
      <c r="I401" s="176"/>
      <c r="K401" s="176">
        <f t="shared" si="25"/>
        <v>0</v>
      </c>
      <c r="L401" s="157">
        <f t="shared" si="26"/>
        <v>0</v>
      </c>
      <c r="M401" s="157">
        <f t="shared" si="27"/>
        <v>0</v>
      </c>
      <c r="Z401" s="176">
        <f t="shared" si="24"/>
        <v>3</v>
      </c>
    </row>
    <row r="402" spans="1:26" ht="22.5" customHeight="1" x14ac:dyDescent="0.35">
      <c r="A402" s="170">
        <f>'3. Personalisation'!C407</f>
        <v>0</v>
      </c>
      <c r="B402" s="171">
        <f>'3. Personalisation'!E407</f>
        <v>0</v>
      </c>
      <c r="C402" s="172">
        <f>'3. Personalisation'!F407</f>
        <v>0</v>
      </c>
      <c r="D402" s="173">
        <f>'3. Personalisation'!H407</f>
        <v>0</v>
      </c>
      <c r="E402" s="174">
        <f>'3. Personalisation'!J407</f>
        <v>0</v>
      </c>
      <c r="F402" s="215">
        <f>'3. Personalisation'!P407</f>
        <v>0</v>
      </c>
      <c r="G402" s="175">
        <f>'3. Personalisation'!L407</f>
        <v>0</v>
      </c>
      <c r="H402" s="175">
        <f>'3. Personalisation'!N407</f>
        <v>0</v>
      </c>
      <c r="I402" s="176"/>
      <c r="K402" s="176">
        <f t="shared" si="25"/>
        <v>0</v>
      </c>
      <c r="L402" s="157">
        <f t="shared" si="26"/>
        <v>0</v>
      </c>
      <c r="M402" s="157">
        <f t="shared" si="27"/>
        <v>0</v>
      </c>
      <c r="Z402" s="176">
        <f t="shared" si="24"/>
        <v>3</v>
      </c>
    </row>
    <row r="403" spans="1:26" ht="22.5" customHeight="1" x14ac:dyDescent="0.35">
      <c r="A403" s="170">
        <f>'3. Personalisation'!C408</f>
        <v>0</v>
      </c>
      <c r="B403" s="171">
        <f>'3. Personalisation'!E408</f>
        <v>0</v>
      </c>
      <c r="C403" s="172">
        <f>'3. Personalisation'!F408</f>
        <v>0</v>
      </c>
      <c r="D403" s="173">
        <f>'3. Personalisation'!H408</f>
        <v>0</v>
      </c>
      <c r="E403" s="174">
        <f>'3. Personalisation'!J408</f>
        <v>0</v>
      </c>
      <c r="F403" s="215">
        <f>'3. Personalisation'!P408</f>
        <v>0</v>
      </c>
      <c r="G403" s="175">
        <f>'3. Personalisation'!L408</f>
        <v>0</v>
      </c>
      <c r="H403" s="175">
        <f>'3. Personalisation'!N408</f>
        <v>0</v>
      </c>
      <c r="I403" s="176"/>
      <c r="K403" s="176">
        <f t="shared" si="25"/>
        <v>0</v>
      </c>
      <c r="L403" s="157">
        <f t="shared" si="26"/>
        <v>0</v>
      </c>
      <c r="M403" s="157">
        <f t="shared" si="27"/>
        <v>0</v>
      </c>
      <c r="Z403" s="176">
        <f t="shared" si="24"/>
        <v>3</v>
      </c>
    </row>
    <row r="404" spans="1:26" ht="22.5" customHeight="1" x14ac:dyDescent="0.35">
      <c r="A404" s="170">
        <f>'3. Personalisation'!C409</f>
        <v>0</v>
      </c>
      <c r="B404" s="171">
        <f>'3. Personalisation'!E409</f>
        <v>0</v>
      </c>
      <c r="C404" s="172">
        <f>'3. Personalisation'!F409</f>
        <v>0</v>
      </c>
      <c r="D404" s="173">
        <f>'3. Personalisation'!H409</f>
        <v>0</v>
      </c>
      <c r="E404" s="174">
        <f>'3. Personalisation'!J409</f>
        <v>0</v>
      </c>
      <c r="F404" s="215">
        <f>'3. Personalisation'!P409</f>
        <v>0</v>
      </c>
      <c r="G404" s="175">
        <f>'3. Personalisation'!L409</f>
        <v>0</v>
      </c>
      <c r="H404" s="175">
        <f>'3. Personalisation'!N409</f>
        <v>0</v>
      </c>
      <c r="I404" s="176"/>
      <c r="K404" s="176">
        <f t="shared" si="25"/>
        <v>0</v>
      </c>
      <c r="L404" s="157">
        <f t="shared" si="26"/>
        <v>0</v>
      </c>
      <c r="M404" s="157">
        <f t="shared" si="27"/>
        <v>0</v>
      </c>
      <c r="Z404" s="176">
        <f t="shared" si="24"/>
        <v>3</v>
      </c>
    </row>
    <row r="405" spans="1:26" ht="22.5" customHeight="1" x14ac:dyDescent="0.35">
      <c r="A405" s="170">
        <f>'3. Personalisation'!C410</f>
        <v>0</v>
      </c>
      <c r="B405" s="171">
        <f>'3. Personalisation'!E410</f>
        <v>0</v>
      </c>
      <c r="C405" s="172">
        <f>'3. Personalisation'!F410</f>
        <v>0</v>
      </c>
      <c r="D405" s="173">
        <f>'3. Personalisation'!H410</f>
        <v>0</v>
      </c>
      <c r="E405" s="174">
        <f>'3. Personalisation'!J410</f>
        <v>0</v>
      </c>
      <c r="F405" s="215">
        <f>'3. Personalisation'!P410</f>
        <v>0</v>
      </c>
      <c r="G405" s="175">
        <f>'3. Personalisation'!L410</f>
        <v>0</v>
      </c>
      <c r="H405" s="175">
        <f>'3. Personalisation'!N410</f>
        <v>0</v>
      </c>
      <c r="I405" s="176"/>
      <c r="K405" s="176">
        <f t="shared" si="25"/>
        <v>0</v>
      </c>
      <c r="L405" s="157">
        <f t="shared" si="26"/>
        <v>0</v>
      </c>
      <c r="M405" s="157">
        <f t="shared" si="27"/>
        <v>0</v>
      </c>
      <c r="Z405" s="176">
        <f t="shared" si="24"/>
        <v>3</v>
      </c>
    </row>
    <row r="406" spans="1:26" ht="22.5" customHeight="1" x14ac:dyDescent="0.35">
      <c r="A406" s="170">
        <f>'3. Personalisation'!C411</f>
        <v>0</v>
      </c>
      <c r="B406" s="171">
        <f>'3. Personalisation'!E411</f>
        <v>0</v>
      </c>
      <c r="C406" s="172">
        <f>'3. Personalisation'!F411</f>
        <v>0</v>
      </c>
      <c r="D406" s="173">
        <f>'3. Personalisation'!H411</f>
        <v>0</v>
      </c>
      <c r="E406" s="174">
        <f>'3. Personalisation'!J411</f>
        <v>0</v>
      </c>
      <c r="F406" s="215">
        <f>'3. Personalisation'!P411</f>
        <v>0</v>
      </c>
      <c r="G406" s="175">
        <f>'3. Personalisation'!L411</f>
        <v>0</v>
      </c>
      <c r="H406" s="175">
        <f>'3. Personalisation'!N411</f>
        <v>0</v>
      </c>
      <c r="I406" s="176"/>
      <c r="K406" s="176">
        <f t="shared" si="25"/>
        <v>0</v>
      </c>
      <c r="L406" s="157">
        <f t="shared" si="26"/>
        <v>0</v>
      </c>
      <c r="M406" s="157">
        <f t="shared" si="27"/>
        <v>0</v>
      </c>
      <c r="Z406" s="176">
        <f t="shared" si="24"/>
        <v>3</v>
      </c>
    </row>
    <row r="407" spans="1:26" ht="22.5" customHeight="1" x14ac:dyDescent="0.35">
      <c r="A407" s="170">
        <f>'3. Personalisation'!C412</f>
        <v>0</v>
      </c>
      <c r="B407" s="171">
        <f>'3. Personalisation'!E412</f>
        <v>0</v>
      </c>
      <c r="C407" s="172">
        <f>'3. Personalisation'!F412</f>
        <v>0</v>
      </c>
      <c r="D407" s="173">
        <f>'3. Personalisation'!H412</f>
        <v>0</v>
      </c>
      <c r="E407" s="174">
        <f>'3. Personalisation'!J412</f>
        <v>0</v>
      </c>
      <c r="F407" s="215">
        <f>'3. Personalisation'!P412</f>
        <v>0</v>
      </c>
      <c r="G407" s="175">
        <f>'3. Personalisation'!L412</f>
        <v>0</v>
      </c>
      <c r="H407" s="175">
        <f>'3. Personalisation'!N412</f>
        <v>0</v>
      </c>
      <c r="I407" s="176"/>
      <c r="K407" s="176">
        <f t="shared" si="25"/>
        <v>0</v>
      </c>
      <c r="L407" s="157">
        <f t="shared" si="26"/>
        <v>0</v>
      </c>
      <c r="M407" s="157">
        <f t="shared" si="27"/>
        <v>0</v>
      </c>
      <c r="Z407" s="176">
        <f t="shared" si="24"/>
        <v>3</v>
      </c>
    </row>
    <row r="408" spans="1:26" ht="22.5" customHeight="1" x14ac:dyDescent="0.35">
      <c r="A408" s="170">
        <f>'3. Personalisation'!C413</f>
        <v>0</v>
      </c>
      <c r="B408" s="171">
        <f>'3. Personalisation'!E413</f>
        <v>0</v>
      </c>
      <c r="C408" s="172">
        <f>'3. Personalisation'!F413</f>
        <v>0</v>
      </c>
      <c r="D408" s="173">
        <f>'3. Personalisation'!H413</f>
        <v>0</v>
      </c>
      <c r="E408" s="174">
        <f>'3. Personalisation'!J413</f>
        <v>0</v>
      </c>
      <c r="F408" s="215">
        <f>'3. Personalisation'!P413</f>
        <v>0</v>
      </c>
      <c r="G408" s="175">
        <f>'3. Personalisation'!L413</f>
        <v>0</v>
      </c>
      <c r="H408" s="175">
        <f>'3. Personalisation'!N413</f>
        <v>0</v>
      </c>
      <c r="I408" s="176"/>
      <c r="K408" s="176">
        <f t="shared" si="25"/>
        <v>0</v>
      </c>
      <c r="L408" s="157">
        <f t="shared" si="26"/>
        <v>0</v>
      </c>
      <c r="M408" s="157">
        <f t="shared" si="27"/>
        <v>0</v>
      </c>
      <c r="Z408" s="176">
        <f t="shared" si="24"/>
        <v>3</v>
      </c>
    </row>
    <row r="409" spans="1:26" ht="22.5" customHeight="1" x14ac:dyDescent="0.35">
      <c r="A409" s="170">
        <f>'3. Personalisation'!C414</f>
        <v>0</v>
      </c>
      <c r="B409" s="171">
        <f>'3. Personalisation'!E414</f>
        <v>0</v>
      </c>
      <c r="C409" s="172">
        <f>'3. Personalisation'!F414</f>
        <v>0</v>
      </c>
      <c r="D409" s="173">
        <f>'3. Personalisation'!H414</f>
        <v>0</v>
      </c>
      <c r="E409" s="174">
        <f>'3. Personalisation'!J414</f>
        <v>0</v>
      </c>
      <c r="F409" s="215">
        <f>'3. Personalisation'!P414</f>
        <v>0</v>
      </c>
      <c r="G409" s="175">
        <f>'3. Personalisation'!L414</f>
        <v>0</v>
      </c>
      <c r="H409" s="175">
        <f>'3. Personalisation'!N414</f>
        <v>0</v>
      </c>
      <c r="I409" s="176"/>
      <c r="K409" s="176">
        <f t="shared" si="25"/>
        <v>0</v>
      </c>
      <c r="L409" s="157">
        <f t="shared" si="26"/>
        <v>0</v>
      </c>
      <c r="M409" s="157">
        <f t="shared" si="27"/>
        <v>0</v>
      </c>
      <c r="Z409" s="176">
        <f t="shared" si="24"/>
        <v>3</v>
      </c>
    </row>
    <row r="410" spans="1:26" ht="22.5" customHeight="1" x14ac:dyDescent="0.35">
      <c r="A410" s="170">
        <f>'3. Personalisation'!C415</f>
        <v>0</v>
      </c>
      <c r="B410" s="171">
        <f>'3. Personalisation'!E415</f>
        <v>0</v>
      </c>
      <c r="C410" s="172">
        <f>'3. Personalisation'!F415</f>
        <v>0</v>
      </c>
      <c r="D410" s="173">
        <f>'3. Personalisation'!H415</f>
        <v>0</v>
      </c>
      <c r="E410" s="174">
        <f>'3. Personalisation'!J415</f>
        <v>0</v>
      </c>
      <c r="F410" s="215">
        <f>'3. Personalisation'!P415</f>
        <v>0</v>
      </c>
      <c r="G410" s="175">
        <f>'3. Personalisation'!L415</f>
        <v>0</v>
      </c>
      <c r="H410" s="175">
        <f>'3. Personalisation'!N415</f>
        <v>0</v>
      </c>
      <c r="I410" s="176"/>
      <c r="K410" s="176">
        <f t="shared" si="25"/>
        <v>0</v>
      </c>
      <c r="L410" s="157">
        <f t="shared" si="26"/>
        <v>0</v>
      </c>
      <c r="M410" s="157">
        <f t="shared" si="27"/>
        <v>0</v>
      </c>
      <c r="Z410" s="176">
        <f t="shared" si="24"/>
        <v>3</v>
      </c>
    </row>
    <row r="411" spans="1:26" ht="22.5" customHeight="1" x14ac:dyDescent="0.35">
      <c r="A411" s="170">
        <f>'3. Personalisation'!C416</f>
        <v>0</v>
      </c>
      <c r="B411" s="171">
        <f>'3. Personalisation'!E416</f>
        <v>0</v>
      </c>
      <c r="C411" s="172">
        <f>'3. Personalisation'!F416</f>
        <v>0</v>
      </c>
      <c r="D411" s="173">
        <f>'3. Personalisation'!H416</f>
        <v>0</v>
      </c>
      <c r="E411" s="174">
        <f>'3. Personalisation'!J416</f>
        <v>0</v>
      </c>
      <c r="F411" s="215">
        <f>'3. Personalisation'!P416</f>
        <v>0</v>
      </c>
      <c r="G411" s="175">
        <f>'3. Personalisation'!L416</f>
        <v>0</v>
      </c>
      <c r="H411" s="175">
        <f>'3. Personalisation'!N416</f>
        <v>0</v>
      </c>
      <c r="I411" s="176"/>
      <c r="K411" s="176">
        <f t="shared" si="25"/>
        <v>0</v>
      </c>
      <c r="L411" s="157">
        <f t="shared" si="26"/>
        <v>0</v>
      </c>
      <c r="M411" s="157">
        <f t="shared" si="27"/>
        <v>0</v>
      </c>
      <c r="Z411" s="176">
        <f t="shared" si="24"/>
        <v>3</v>
      </c>
    </row>
    <row r="412" spans="1:26" ht="22.5" customHeight="1" x14ac:dyDescent="0.35">
      <c r="A412" s="170">
        <f>'3. Personalisation'!C417</f>
        <v>0</v>
      </c>
      <c r="B412" s="171">
        <f>'3. Personalisation'!E417</f>
        <v>0</v>
      </c>
      <c r="C412" s="172">
        <f>'3. Personalisation'!F417</f>
        <v>0</v>
      </c>
      <c r="D412" s="173">
        <f>'3. Personalisation'!H417</f>
        <v>0</v>
      </c>
      <c r="E412" s="174">
        <f>'3. Personalisation'!J417</f>
        <v>0</v>
      </c>
      <c r="F412" s="215">
        <f>'3. Personalisation'!P417</f>
        <v>0</v>
      </c>
      <c r="G412" s="175">
        <f>'3. Personalisation'!L417</f>
        <v>0</v>
      </c>
      <c r="H412" s="175">
        <f>'3. Personalisation'!N417</f>
        <v>0</v>
      </c>
      <c r="I412" s="176"/>
      <c r="K412" s="176">
        <f t="shared" si="25"/>
        <v>0</v>
      </c>
      <c r="L412" s="157">
        <f t="shared" si="26"/>
        <v>0</v>
      </c>
      <c r="M412" s="157">
        <f t="shared" si="27"/>
        <v>0</v>
      </c>
      <c r="Z412" s="176">
        <f t="shared" si="24"/>
        <v>3</v>
      </c>
    </row>
    <row r="413" spans="1:26" ht="22.5" customHeight="1" x14ac:dyDescent="0.35">
      <c r="A413" s="170">
        <f>'3. Personalisation'!C418</f>
        <v>0</v>
      </c>
      <c r="B413" s="171">
        <f>'3. Personalisation'!E418</f>
        <v>0</v>
      </c>
      <c r="C413" s="172">
        <f>'3. Personalisation'!F418</f>
        <v>0</v>
      </c>
      <c r="D413" s="173">
        <f>'3. Personalisation'!H418</f>
        <v>0</v>
      </c>
      <c r="E413" s="174">
        <f>'3. Personalisation'!J418</f>
        <v>0</v>
      </c>
      <c r="F413" s="215">
        <f>'3. Personalisation'!P418</f>
        <v>0</v>
      </c>
      <c r="G413" s="175">
        <f>'3. Personalisation'!L418</f>
        <v>0</v>
      </c>
      <c r="H413" s="175">
        <f>'3. Personalisation'!N418</f>
        <v>0</v>
      </c>
      <c r="I413" s="176"/>
      <c r="K413" s="176">
        <f t="shared" si="25"/>
        <v>0</v>
      </c>
      <c r="L413" s="157">
        <f t="shared" si="26"/>
        <v>0</v>
      </c>
      <c r="M413" s="157">
        <f t="shared" si="27"/>
        <v>0</v>
      </c>
      <c r="Z413" s="176">
        <f t="shared" si="24"/>
        <v>3</v>
      </c>
    </row>
    <row r="414" spans="1:26" ht="22.5" customHeight="1" x14ac:dyDescent="0.35">
      <c r="A414" s="170">
        <f>'3. Personalisation'!C419</f>
        <v>0</v>
      </c>
      <c r="B414" s="171">
        <f>'3. Personalisation'!E419</f>
        <v>0</v>
      </c>
      <c r="C414" s="172">
        <f>'3. Personalisation'!F419</f>
        <v>0</v>
      </c>
      <c r="D414" s="173">
        <f>'3. Personalisation'!H419</f>
        <v>0</v>
      </c>
      <c r="E414" s="174">
        <f>'3. Personalisation'!J419</f>
        <v>0</v>
      </c>
      <c r="F414" s="215">
        <f>'3. Personalisation'!P419</f>
        <v>0</v>
      </c>
      <c r="G414" s="175">
        <f>'3. Personalisation'!L419</f>
        <v>0</v>
      </c>
      <c r="H414" s="175">
        <f>'3. Personalisation'!N419</f>
        <v>0</v>
      </c>
      <c r="I414" s="176"/>
      <c r="K414" s="176">
        <f t="shared" si="25"/>
        <v>0</v>
      </c>
      <c r="L414" s="157">
        <f t="shared" si="26"/>
        <v>0</v>
      </c>
      <c r="M414" s="157">
        <f t="shared" si="27"/>
        <v>0</v>
      </c>
      <c r="Z414" s="176">
        <f t="shared" si="24"/>
        <v>3</v>
      </c>
    </row>
    <row r="415" spans="1:26" ht="22.5" customHeight="1" x14ac:dyDescent="0.35">
      <c r="A415" s="170">
        <f>'3. Personalisation'!C420</f>
        <v>0</v>
      </c>
      <c r="B415" s="171">
        <f>'3. Personalisation'!E420</f>
        <v>0</v>
      </c>
      <c r="C415" s="172">
        <f>'3. Personalisation'!F420</f>
        <v>0</v>
      </c>
      <c r="D415" s="173">
        <f>'3. Personalisation'!H420</f>
        <v>0</v>
      </c>
      <c r="E415" s="174">
        <f>'3. Personalisation'!J420</f>
        <v>0</v>
      </c>
      <c r="F415" s="215">
        <f>'3. Personalisation'!P420</f>
        <v>0</v>
      </c>
      <c r="G415" s="175">
        <f>'3. Personalisation'!L420</f>
        <v>0</v>
      </c>
      <c r="H415" s="175">
        <f>'3. Personalisation'!N420</f>
        <v>0</v>
      </c>
      <c r="I415" s="176"/>
      <c r="K415" s="176">
        <f t="shared" si="25"/>
        <v>0</v>
      </c>
      <c r="L415" s="157">
        <f t="shared" si="26"/>
        <v>0</v>
      </c>
      <c r="M415" s="157">
        <f t="shared" si="27"/>
        <v>0</v>
      </c>
      <c r="Z415" s="176">
        <f t="shared" si="24"/>
        <v>3</v>
      </c>
    </row>
    <row r="416" spans="1:26" ht="22.5" customHeight="1" x14ac:dyDescent="0.35">
      <c r="A416" s="170">
        <f>'3. Personalisation'!C421</f>
        <v>0</v>
      </c>
      <c r="B416" s="171">
        <f>'3. Personalisation'!E421</f>
        <v>0</v>
      </c>
      <c r="C416" s="172">
        <f>'3. Personalisation'!F421</f>
        <v>0</v>
      </c>
      <c r="D416" s="173">
        <f>'3. Personalisation'!H421</f>
        <v>0</v>
      </c>
      <c r="E416" s="174">
        <f>'3. Personalisation'!J421</f>
        <v>0</v>
      </c>
      <c r="F416" s="215">
        <f>'3. Personalisation'!P421</f>
        <v>0</v>
      </c>
      <c r="G416" s="175">
        <f>'3. Personalisation'!L421</f>
        <v>0</v>
      </c>
      <c r="H416" s="175">
        <f>'3. Personalisation'!N421</f>
        <v>0</v>
      </c>
      <c r="I416" s="176"/>
      <c r="K416" s="176">
        <f t="shared" si="25"/>
        <v>0</v>
      </c>
      <c r="L416" s="157">
        <f t="shared" si="26"/>
        <v>0</v>
      </c>
      <c r="M416" s="157">
        <f t="shared" si="27"/>
        <v>0</v>
      </c>
      <c r="Z416" s="176">
        <f t="shared" si="24"/>
        <v>3</v>
      </c>
    </row>
    <row r="417" spans="1:26" ht="22.5" customHeight="1" x14ac:dyDescent="0.35">
      <c r="A417" s="170">
        <f>'3. Personalisation'!C422</f>
        <v>0</v>
      </c>
      <c r="B417" s="171">
        <f>'3. Personalisation'!E422</f>
        <v>0</v>
      </c>
      <c r="C417" s="172">
        <f>'3. Personalisation'!F422</f>
        <v>0</v>
      </c>
      <c r="D417" s="173">
        <f>'3. Personalisation'!H422</f>
        <v>0</v>
      </c>
      <c r="E417" s="174">
        <f>'3. Personalisation'!J422</f>
        <v>0</v>
      </c>
      <c r="F417" s="215">
        <f>'3. Personalisation'!P422</f>
        <v>0</v>
      </c>
      <c r="G417" s="175">
        <f>'3. Personalisation'!L422</f>
        <v>0</v>
      </c>
      <c r="H417" s="175">
        <f>'3. Personalisation'!N422</f>
        <v>0</v>
      </c>
      <c r="I417" s="176"/>
      <c r="K417" s="176">
        <f t="shared" si="25"/>
        <v>0</v>
      </c>
      <c r="L417" s="157">
        <f t="shared" si="26"/>
        <v>0</v>
      </c>
      <c r="M417" s="157">
        <f t="shared" si="27"/>
        <v>0</v>
      </c>
      <c r="Z417" s="176">
        <f t="shared" si="24"/>
        <v>3</v>
      </c>
    </row>
    <row r="418" spans="1:26" ht="22.5" customHeight="1" x14ac:dyDescent="0.35">
      <c r="A418" s="170">
        <f>'3. Personalisation'!C423</f>
        <v>0</v>
      </c>
      <c r="B418" s="171">
        <f>'3. Personalisation'!E423</f>
        <v>0</v>
      </c>
      <c r="C418" s="172">
        <f>'3. Personalisation'!F423</f>
        <v>0</v>
      </c>
      <c r="D418" s="173">
        <f>'3. Personalisation'!H423</f>
        <v>0</v>
      </c>
      <c r="E418" s="174">
        <f>'3. Personalisation'!J423</f>
        <v>0</v>
      </c>
      <c r="F418" s="215">
        <f>'3. Personalisation'!P423</f>
        <v>0</v>
      </c>
      <c r="G418" s="175">
        <f>'3. Personalisation'!L423</f>
        <v>0</v>
      </c>
      <c r="H418" s="175">
        <f>'3. Personalisation'!N423</f>
        <v>0</v>
      </c>
      <c r="I418" s="176"/>
      <c r="K418" s="176">
        <f t="shared" si="25"/>
        <v>0</v>
      </c>
      <c r="L418" s="157">
        <f t="shared" si="26"/>
        <v>0</v>
      </c>
      <c r="M418" s="157">
        <f t="shared" si="27"/>
        <v>0</v>
      </c>
      <c r="Z418" s="176">
        <f t="shared" si="24"/>
        <v>3</v>
      </c>
    </row>
    <row r="419" spans="1:26" ht="22.5" customHeight="1" x14ac:dyDescent="0.35">
      <c r="A419" s="170">
        <f>'3. Personalisation'!C424</f>
        <v>0</v>
      </c>
      <c r="B419" s="171">
        <f>'3. Personalisation'!E424</f>
        <v>0</v>
      </c>
      <c r="C419" s="172">
        <f>'3. Personalisation'!F424</f>
        <v>0</v>
      </c>
      <c r="D419" s="173">
        <f>'3. Personalisation'!H424</f>
        <v>0</v>
      </c>
      <c r="E419" s="174">
        <f>'3. Personalisation'!J424</f>
        <v>0</v>
      </c>
      <c r="F419" s="215">
        <f>'3. Personalisation'!P424</f>
        <v>0</v>
      </c>
      <c r="G419" s="175">
        <f>'3. Personalisation'!L424</f>
        <v>0</v>
      </c>
      <c r="H419" s="175">
        <f>'3. Personalisation'!N424</f>
        <v>0</v>
      </c>
      <c r="I419" s="176"/>
      <c r="K419" s="176">
        <f t="shared" si="25"/>
        <v>0</v>
      </c>
      <c r="L419" s="157">
        <f t="shared" si="26"/>
        <v>0</v>
      </c>
      <c r="M419" s="157">
        <f t="shared" si="27"/>
        <v>0</v>
      </c>
      <c r="Z419" s="176">
        <f t="shared" si="24"/>
        <v>3</v>
      </c>
    </row>
    <row r="420" spans="1:26" ht="22.5" customHeight="1" x14ac:dyDescent="0.35">
      <c r="A420" s="170">
        <f>'3. Personalisation'!C425</f>
        <v>0</v>
      </c>
      <c r="B420" s="171">
        <f>'3. Personalisation'!E425</f>
        <v>0</v>
      </c>
      <c r="C420" s="172">
        <f>'3. Personalisation'!F425</f>
        <v>0</v>
      </c>
      <c r="D420" s="173">
        <f>'3. Personalisation'!H425</f>
        <v>0</v>
      </c>
      <c r="E420" s="174">
        <f>'3. Personalisation'!J425</f>
        <v>0</v>
      </c>
      <c r="F420" s="215">
        <f>'3. Personalisation'!P425</f>
        <v>0</v>
      </c>
      <c r="G420" s="175">
        <f>'3. Personalisation'!L425</f>
        <v>0</v>
      </c>
      <c r="H420" s="175">
        <f>'3. Personalisation'!N425</f>
        <v>0</v>
      </c>
      <c r="I420" s="176"/>
      <c r="K420" s="176">
        <f t="shared" si="25"/>
        <v>0</v>
      </c>
      <c r="L420" s="157">
        <f t="shared" si="26"/>
        <v>0</v>
      </c>
      <c r="M420" s="157">
        <f t="shared" si="27"/>
        <v>0</v>
      </c>
      <c r="Z420" s="176">
        <f t="shared" si="24"/>
        <v>3</v>
      </c>
    </row>
    <row r="421" spans="1:26" ht="22.5" customHeight="1" x14ac:dyDescent="0.35">
      <c r="A421" s="170">
        <f>'3. Personalisation'!C426</f>
        <v>0</v>
      </c>
      <c r="B421" s="171">
        <f>'3. Personalisation'!E426</f>
        <v>0</v>
      </c>
      <c r="C421" s="172">
        <f>'3. Personalisation'!F426</f>
        <v>0</v>
      </c>
      <c r="D421" s="173">
        <f>'3. Personalisation'!H426</f>
        <v>0</v>
      </c>
      <c r="E421" s="174">
        <f>'3. Personalisation'!J426</f>
        <v>0</v>
      </c>
      <c r="F421" s="215">
        <f>'3. Personalisation'!P426</f>
        <v>0</v>
      </c>
      <c r="G421" s="175">
        <f>'3. Personalisation'!L426</f>
        <v>0</v>
      </c>
      <c r="H421" s="175">
        <f>'3. Personalisation'!N426</f>
        <v>0</v>
      </c>
      <c r="I421" s="176"/>
      <c r="K421" s="176">
        <f t="shared" si="25"/>
        <v>0</v>
      </c>
      <c r="L421" s="157">
        <f t="shared" si="26"/>
        <v>0</v>
      </c>
      <c r="M421" s="157">
        <f t="shared" si="27"/>
        <v>0</v>
      </c>
      <c r="Z421" s="176">
        <f t="shared" si="24"/>
        <v>3</v>
      </c>
    </row>
    <row r="422" spans="1:26" ht="22.5" customHeight="1" x14ac:dyDescent="0.35">
      <c r="A422" s="170">
        <f>'3. Personalisation'!C427</f>
        <v>0</v>
      </c>
      <c r="B422" s="171">
        <f>'3. Personalisation'!E427</f>
        <v>0</v>
      </c>
      <c r="C422" s="172">
        <f>'3. Personalisation'!F427</f>
        <v>0</v>
      </c>
      <c r="D422" s="173">
        <f>'3. Personalisation'!H427</f>
        <v>0</v>
      </c>
      <c r="E422" s="174">
        <f>'3. Personalisation'!J427</f>
        <v>0</v>
      </c>
      <c r="F422" s="215">
        <f>'3. Personalisation'!P427</f>
        <v>0</v>
      </c>
      <c r="G422" s="175">
        <f>'3. Personalisation'!L427</f>
        <v>0</v>
      </c>
      <c r="H422" s="175">
        <f>'3. Personalisation'!N427</f>
        <v>0</v>
      </c>
      <c r="I422" s="176"/>
      <c r="K422" s="176">
        <f t="shared" si="25"/>
        <v>0</v>
      </c>
      <c r="L422" s="157">
        <f t="shared" si="26"/>
        <v>0</v>
      </c>
      <c r="M422" s="157">
        <f t="shared" si="27"/>
        <v>0</v>
      </c>
      <c r="Z422" s="176">
        <f t="shared" si="24"/>
        <v>3</v>
      </c>
    </row>
    <row r="423" spans="1:26" ht="22.5" customHeight="1" x14ac:dyDescent="0.35">
      <c r="A423" s="170">
        <f>'3. Personalisation'!C428</f>
        <v>0</v>
      </c>
      <c r="B423" s="171">
        <f>'3. Personalisation'!E428</f>
        <v>0</v>
      </c>
      <c r="C423" s="172">
        <f>'3. Personalisation'!F428</f>
        <v>0</v>
      </c>
      <c r="D423" s="173">
        <f>'3. Personalisation'!H428</f>
        <v>0</v>
      </c>
      <c r="E423" s="174">
        <f>'3. Personalisation'!J428</f>
        <v>0</v>
      </c>
      <c r="F423" s="215">
        <f>'3. Personalisation'!P428</f>
        <v>0</v>
      </c>
      <c r="G423" s="175">
        <f>'3. Personalisation'!L428</f>
        <v>0</v>
      </c>
      <c r="H423" s="175">
        <f>'3. Personalisation'!N428</f>
        <v>0</v>
      </c>
      <c r="I423" s="176"/>
      <c r="K423" s="176">
        <f t="shared" si="25"/>
        <v>0</v>
      </c>
      <c r="L423" s="157">
        <f t="shared" si="26"/>
        <v>0</v>
      </c>
      <c r="M423" s="157">
        <f t="shared" si="27"/>
        <v>0</v>
      </c>
      <c r="Z423" s="176">
        <f t="shared" si="24"/>
        <v>3</v>
      </c>
    </row>
    <row r="424" spans="1:26" ht="22.5" customHeight="1" x14ac:dyDescent="0.35">
      <c r="A424" s="170">
        <f>'3. Personalisation'!C429</f>
        <v>0</v>
      </c>
      <c r="B424" s="171">
        <f>'3. Personalisation'!E429</f>
        <v>0</v>
      </c>
      <c r="C424" s="172">
        <f>'3. Personalisation'!F429</f>
        <v>0</v>
      </c>
      <c r="D424" s="173">
        <f>'3. Personalisation'!H429</f>
        <v>0</v>
      </c>
      <c r="E424" s="174">
        <f>'3. Personalisation'!J429</f>
        <v>0</v>
      </c>
      <c r="F424" s="215">
        <f>'3. Personalisation'!P429</f>
        <v>0</v>
      </c>
      <c r="G424" s="175">
        <f>'3. Personalisation'!L429</f>
        <v>0</v>
      </c>
      <c r="H424" s="175">
        <f>'3. Personalisation'!N429</f>
        <v>0</v>
      </c>
      <c r="I424" s="176"/>
      <c r="K424" s="176">
        <f t="shared" si="25"/>
        <v>0</v>
      </c>
      <c r="L424" s="157">
        <f t="shared" si="26"/>
        <v>0</v>
      </c>
      <c r="M424" s="157">
        <f t="shared" si="27"/>
        <v>0</v>
      </c>
      <c r="Z424" s="176">
        <f t="shared" si="24"/>
        <v>3</v>
      </c>
    </row>
    <row r="425" spans="1:26" ht="22.5" customHeight="1" x14ac:dyDescent="0.35">
      <c r="A425" s="170">
        <f>'3. Personalisation'!C430</f>
        <v>0</v>
      </c>
      <c r="B425" s="171">
        <f>'3. Personalisation'!E430</f>
        <v>0</v>
      </c>
      <c r="C425" s="172">
        <f>'3. Personalisation'!F430</f>
        <v>0</v>
      </c>
      <c r="D425" s="173">
        <f>'3. Personalisation'!H430</f>
        <v>0</v>
      </c>
      <c r="E425" s="174">
        <f>'3. Personalisation'!J430</f>
        <v>0</v>
      </c>
      <c r="F425" s="215">
        <f>'3. Personalisation'!P430</f>
        <v>0</v>
      </c>
      <c r="G425" s="175">
        <f>'3. Personalisation'!L430</f>
        <v>0</v>
      </c>
      <c r="H425" s="175">
        <f>'3. Personalisation'!N430</f>
        <v>0</v>
      </c>
      <c r="I425" s="176"/>
      <c r="K425" s="176">
        <f t="shared" si="25"/>
        <v>0</v>
      </c>
      <c r="L425" s="157">
        <f t="shared" si="26"/>
        <v>0</v>
      </c>
      <c r="M425" s="157">
        <f t="shared" si="27"/>
        <v>0</v>
      </c>
      <c r="Z425" s="176">
        <f t="shared" si="24"/>
        <v>3</v>
      </c>
    </row>
    <row r="426" spans="1:26" ht="22.5" customHeight="1" x14ac:dyDescent="0.35">
      <c r="A426" s="170">
        <f>'3. Personalisation'!C431</f>
        <v>0</v>
      </c>
      <c r="B426" s="171">
        <f>'3. Personalisation'!E431</f>
        <v>0</v>
      </c>
      <c r="C426" s="172">
        <f>'3. Personalisation'!F431</f>
        <v>0</v>
      </c>
      <c r="D426" s="173">
        <f>'3. Personalisation'!H431</f>
        <v>0</v>
      </c>
      <c r="E426" s="174">
        <f>'3. Personalisation'!J431</f>
        <v>0</v>
      </c>
      <c r="F426" s="215">
        <f>'3. Personalisation'!P431</f>
        <v>0</v>
      </c>
      <c r="G426" s="175">
        <f>'3. Personalisation'!L431</f>
        <v>0</v>
      </c>
      <c r="H426" s="175">
        <f>'3. Personalisation'!N431</f>
        <v>0</v>
      </c>
      <c r="I426" s="176"/>
      <c r="K426" s="176">
        <f t="shared" si="25"/>
        <v>0</v>
      </c>
      <c r="L426" s="157">
        <f t="shared" si="26"/>
        <v>0</v>
      </c>
      <c r="M426" s="157">
        <f t="shared" si="27"/>
        <v>0</v>
      </c>
      <c r="Z426" s="176">
        <f t="shared" si="24"/>
        <v>3</v>
      </c>
    </row>
    <row r="427" spans="1:26" ht="22.5" customHeight="1" x14ac:dyDescent="0.35">
      <c r="A427" s="170">
        <f>'3. Personalisation'!C432</f>
        <v>0</v>
      </c>
      <c r="B427" s="171">
        <f>'3. Personalisation'!E432</f>
        <v>0</v>
      </c>
      <c r="C427" s="172">
        <f>'3. Personalisation'!F432</f>
        <v>0</v>
      </c>
      <c r="D427" s="173">
        <f>'3. Personalisation'!H432</f>
        <v>0</v>
      </c>
      <c r="E427" s="174">
        <f>'3. Personalisation'!J432</f>
        <v>0</v>
      </c>
      <c r="F427" s="215">
        <f>'3. Personalisation'!P432</f>
        <v>0</v>
      </c>
      <c r="G427" s="175">
        <f>'3. Personalisation'!L432</f>
        <v>0</v>
      </c>
      <c r="H427" s="175">
        <f>'3. Personalisation'!N432</f>
        <v>0</v>
      </c>
      <c r="I427" s="176"/>
      <c r="K427" s="176">
        <f t="shared" si="25"/>
        <v>0</v>
      </c>
      <c r="L427" s="157">
        <f t="shared" si="26"/>
        <v>0</v>
      </c>
      <c r="M427" s="157">
        <f t="shared" si="27"/>
        <v>0</v>
      </c>
      <c r="Z427" s="176">
        <f t="shared" si="24"/>
        <v>3</v>
      </c>
    </row>
    <row r="428" spans="1:26" ht="22.5" customHeight="1" x14ac:dyDescent="0.35">
      <c r="A428" s="170">
        <f>'3. Personalisation'!C433</f>
        <v>0</v>
      </c>
      <c r="B428" s="171">
        <f>'3. Personalisation'!E433</f>
        <v>0</v>
      </c>
      <c r="C428" s="172">
        <f>'3. Personalisation'!F433</f>
        <v>0</v>
      </c>
      <c r="D428" s="173">
        <f>'3. Personalisation'!H433</f>
        <v>0</v>
      </c>
      <c r="E428" s="174">
        <f>'3. Personalisation'!J433</f>
        <v>0</v>
      </c>
      <c r="F428" s="215">
        <f>'3. Personalisation'!P433</f>
        <v>0</v>
      </c>
      <c r="G428" s="175">
        <f>'3. Personalisation'!L433</f>
        <v>0</v>
      </c>
      <c r="H428" s="175">
        <f>'3. Personalisation'!N433</f>
        <v>0</v>
      </c>
      <c r="I428" s="176"/>
      <c r="K428" s="176">
        <f t="shared" si="25"/>
        <v>0</v>
      </c>
      <c r="L428" s="157">
        <f t="shared" si="26"/>
        <v>0</v>
      </c>
      <c r="M428" s="157">
        <f t="shared" si="27"/>
        <v>0</v>
      </c>
      <c r="Z428" s="176">
        <f t="shared" si="24"/>
        <v>3</v>
      </c>
    </row>
    <row r="429" spans="1:26" ht="22.5" customHeight="1" x14ac:dyDescent="0.35">
      <c r="A429" s="170">
        <f>'3. Personalisation'!C434</f>
        <v>0</v>
      </c>
      <c r="B429" s="171">
        <f>'3. Personalisation'!E434</f>
        <v>0</v>
      </c>
      <c r="C429" s="172">
        <f>'3. Personalisation'!F434</f>
        <v>0</v>
      </c>
      <c r="D429" s="173">
        <f>'3. Personalisation'!H434</f>
        <v>0</v>
      </c>
      <c r="E429" s="174">
        <f>'3. Personalisation'!J434</f>
        <v>0</v>
      </c>
      <c r="F429" s="215">
        <f>'3. Personalisation'!P434</f>
        <v>0</v>
      </c>
      <c r="G429" s="175">
        <f>'3. Personalisation'!L434</f>
        <v>0</v>
      </c>
      <c r="H429" s="175">
        <f>'3. Personalisation'!N434</f>
        <v>0</v>
      </c>
      <c r="I429" s="176"/>
      <c r="K429" s="176">
        <f t="shared" si="25"/>
        <v>0</v>
      </c>
      <c r="L429" s="157">
        <f t="shared" si="26"/>
        <v>0</v>
      </c>
      <c r="M429" s="157">
        <f t="shared" si="27"/>
        <v>0</v>
      </c>
      <c r="Z429" s="176">
        <f t="shared" si="24"/>
        <v>3</v>
      </c>
    </row>
    <row r="430" spans="1:26" ht="22.5" customHeight="1" x14ac:dyDescent="0.35">
      <c r="A430" s="170">
        <f>'3. Personalisation'!C435</f>
        <v>0</v>
      </c>
      <c r="B430" s="171">
        <f>'3. Personalisation'!E435</f>
        <v>0</v>
      </c>
      <c r="C430" s="172">
        <f>'3. Personalisation'!F435</f>
        <v>0</v>
      </c>
      <c r="D430" s="173">
        <f>'3. Personalisation'!H435</f>
        <v>0</v>
      </c>
      <c r="E430" s="174">
        <f>'3. Personalisation'!J435</f>
        <v>0</v>
      </c>
      <c r="F430" s="215">
        <f>'3. Personalisation'!P435</f>
        <v>0</v>
      </c>
      <c r="G430" s="175">
        <f>'3. Personalisation'!L435</f>
        <v>0</v>
      </c>
      <c r="H430" s="175">
        <f>'3. Personalisation'!N435</f>
        <v>0</v>
      </c>
      <c r="I430" s="176"/>
      <c r="K430" s="176">
        <f t="shared" si="25"/>
        <v>0</v>
      </c>
      <c r="L430" s="157">
        <f t="shared" si="26"/>
        <v>0</v>
      </c>
      <c r="M430" s="157">
        <f t="shared" si="27"/>
        <v>0</v>
      </c>
      <c r="Z430" s="176">
        <f t="shared" si="24"/>
        <v>3</v>
      </c>
    </row>
    <row r="431" spans="1:26" ht="22.5" customHeight="1" x14ac:dyDescent="0.35">
      <c r="A431" s="170">
        <f>'3. Personalisation'!C436</f>
        <v>0</v>
      </c>
      <c r="B431" s="171">
        <f>'3. Personalisation'!E436</f>
        <v>0</v>
      </c>
      <c r="C431" s="172">
        <f>'3. Personalisation'!F436</f>
        <v>0</v>
      </c>
      <c r="D431" s="173">
        <f>'3. Personalisation'!H436</f>
        <v>0</v>
      </c>
      <c r="E431" s="174">
        <f>'3. Personalisation'!J436</f>
        <v>0</v>
      </c>
      <c r="F431" s="215">
        <f>'3. Personalisation'!P436</f>
        <v>0</v>
      </c>
      <c r="G431" s="175">
        <f>'3. Personalisation'!L436</f>
        <v>0</v>
      </c>
      <c r="H431" s="175">
        <f>'3. Personalisation'!N436</f>
        <v>0</v>
      </c>
      <c r="I431" s="176"/>
      <c r="K431" s="176">
        <f t="shared" si="25"/>
        <v>0</v>
      </c>
      <c r="L431" s="157">
        <f t="shared" si="26"/>
        <v>0</v>
      </c>
      <c r="M431" s="157">
        <f t="shared" si="27"/>
        <v>0</v>
      </c>
      <c r="Z431" s="176">
        <f t="shared" si="24"/>
        <v>3</v>
      </c>
    </row>
    <row r="432" spans="1:26" ht="22.5" customHeight="1" x14ac:dyDescent="0.35">
      <c r="A432" s="170">
        <f>'3. Personalisation'!C437</f>
        <v>0</v>
      </c>
      <c r="B432" s="171">
        <f>'3. Personalisation'!E437</f>
        <v>0</v>
      </c>
      <c r="C432" s="172">
        <f>'3. Personalisation'!F437</f>
        <v>0</v>
      </c>
      <c r="D432" s="173">
        <f>'3. Personalisation'!H437</f>
        <v>0</v>
      </c>
      <c r="E432" s="174">
        <f>'3. Personalisation'!J437</f>
        <v>0</v>
      </c>
      <c r="F432" s="215">
        <f>'3. Personalisation'!P437</f>
        <v>0</v>
      </c>
      <c r="G432" s="175">
        <f>'3. Personalisation'!L437</f>
        <v>0</v>
      </c>
      <c r="H432" s="175">
        <f>'3. Personalisation'!N437</f>
        <v>0</v>
      </c>
      <c r="I432" s="176"/>
      <c r="K432" s="176">
        <f t="shared" si="25"/>
        <v>0</v>
      </c>
      <c r="L432" s="157">
        <f t="shared" si="26"/>
        <v>0</v>
      </c>
      <c r="M432" s="157">
        <f t="shared" si="27"/>
        <v>0</v>
      </c>
      <c r="Z432" s="176">
        <f t="shared" si="24"/>
        <v>3</v>
      </c>
    </row>
    <row r="433" spans="1:26" ht="22.5" customHeight="1" x14ac:dyDescent="0.35">
      <c r="A433" s="170">
        <f>'3. Personalisation'!C438</f>
        <v>0</v>
      </c>
      <c r="B433" s="171">
        <f>'3. Personalisation'!E438</f>
        <v>0</v>
      </c>
      <c r="C433" s="172">
        <f>'3. Personalisation'!F438</f>
        <v>0</v>
      </c>
      <c r="D433" s="173">
        <f>'3. Personalisation'!H438</f>
        <v>0</v>
      </c>
      <c r="E433" s="174">
        <f>'3. Personalisation'!J438</f>
        <v>0</v>
      </c>
      <c r="F433" s="215">
        <f>'3. Personalisation'!P438</f>
        <v>0</v>
      </c>
      <c r="G433" s="175">
        <f>'3. Personalisation'!L438</f>
        <v>0</v>
      </c>
      <c r="H433" s="175">
        <f>'3. Personalisation'!N438</f>
        <v>0</v>
      </c>
      <c r="I433" s="176"/>
      <c r="K433" s="176">
        <f t="shared" si="25"/>
        <v>0</v>
      </c>
      <c r="L433" s="157">
        <f t="shared" si="26"/>
        <v>0</v>
      </c>
      <c r="M433" s="157">
        <f t="shared" si="27"/>
        <v>0</v>
      </c>
      <c r="Z433" s="176">
        <f t="shared" si="24"/>
        <v>3</v>
      </c>
    </row>
    <row r="434" spans="1:26" ht="22.5" customHeight="1" x14ac:dyDescent="0.35">
      <c r="A434" s="170">
        <f>'3. Personalisation'!C439</f>
        <v>0</v>
      </c>
      <c r="B434" s="171">
        <f>'3. Personalisation'!E439</f>
        <v>0</v>
      </c>
      <c r="C434" s="172">
        <f>'3. Personalisation'!F439</f>
        <v>0</v>
      </c>
      <c r="D434" s="173">
        <f>'3. Personalisation'!H439</f>
        <v>0</v>
      </c>
      <c r="E434" s="174">
        <f>'3. Personalisation'!J439</f>
        <v>0</v>
      </c>
      <c r="F434" s="215">
        <f>'3. Personalisation'!P439</f>
        <v>0</v>
      </c>
      <c r="G434" s="175">
        <f>'3. Personalisation'!L439</f>
        <v>0</v>
      </c>
      <c r="H434" s="175">
        <f>'3. Personalisation'!N439</f>
        <v>0</v>
      </c>
      <c r="I434" s="176"/>
      <c r="K434" s="176">
        <f t="shared" si="25"/>
        <v>0</v>
      </c>
      <c r="L434" s="157">
        <f t="shared" si="26"/>
        <v>0</v>
      </c>
      <c r="M434" s="157">
        <f t="shared" si="27"/>
        <v>0</v>
      </c>
      <c r="Z434" s="176">
        <f t="shared" si="24"/>
        <v>3</v>
      </c>
    </row>
    <row r="435" spans="1:26" ht="22.5" customHeight="1" x14ac:dyDescent="0.35">
      <c r="A435" s="170">
        <f>'3. Personalisation'!C440</f>
        <v>0</v>
      </c>
      <c r="B435" s="171">
        <f>'3. Personalisation'!E440</f>
        <v>0</v>
      </c>
      <c r="C435" s="172">
        <f>'3. Personalisation'!F440</f>
        <v>0</v>
      </c>
      <c r="D435" s="173">
        <f>'3. Personalisation'!H440</f>
        <v>0</v>
      </c>
      <c r="E435" s="174">
        <f>'3. Personalisation'!J440</f>
        <v>0</v>
      </c>
      <c r="F435" s="215">
        <f>'3. Personalisation'!P440</f>
        <v>0</v>
      </c>
      <c r="G435" s="175">
        <f>'3. Personalisation'!L440</f>
        <v>0</v>
      </c>
      <c r="H435" s="175">
        <f>'3. Personalisation'!N440</f>
        <v>0</v>
      </c>
      <c r="I435" s="176"/>
      <c r="K435" s="176">
        <f t="shared" si="25"/>
        <v>0</v>
      </c>
      <c r="L435" s="157">
        <f t="shared" si="26"/>
        <v>0</v>
      </c>
      <c r="M435" s="157">
        <f t="shared" si="27"/>
        <v>0</v>
      </c>
      <c r="Z435" s="176">
        <f t="shared" si="24"/>
        <v>3</v>
      </c>
    </row>
    <row r="436" spans="1:26" ht="22.5" customHeight="1" x14ac:dyDescent="0.35">
      <c r="A436" s="170">
        <f>'3. Personalisation'!C441</f>
        <v>0</v>
      </c>
      <c r="B436" s="171">
        <f>'3. Personalisation'!E441</f>
        <v>0</v>
      </c>
      <c r="C436" s="172">
        <f>'3. Personalisation'!F441</f>
        <v>0</v>
      </c>
      <c r="D436" s="173">
        <f>'3. Personalisation'!H441</f>
        <v>0</v>
      </c>
      <c r="E436" s="174">
        <f>'3. Personalisation'!J441</f>
        <v>0</v>
      </c>
      <c r="F436" s="215">
        <f>'3. Personalisation'!P441</f>
        <v>0</v>
      </c>
      <c r="G436" s="175">
        <f>'3. Personalisation'!L441</f>
        <v>0</v>
      </c>
      <c r="H436" s="175">
        <f>'3. Personalisation'!N441</f>
        <v>0</v>
      </c>
      <c r="I436" s="176"/>
      <c r="K436" s="176">
        <f t="shared" si="25"/>
        <v>0</v>
      </c>
      <c r="L436" s="157">
        <f t="shared" si="26"/>
        <v>0</v>
      </c>
      <c r="M436" s="157">
        <f t="shared" si="27"/>
        <v>0</v>
      </c>
      <c r="Z436" s="176">
        <f t="shared" si="24"/>
        <v>3</v>
      </c>
    </row>
    <row r="437" spans="1:26" ht="22.5" customHeight="1" x14ac:dyDescent="0.35">
      <c r="A437" s="170">
        <f>'3. Personalisation'!C442</f>
        <v>0</v>
      </c>
      <c r="B437" s="171">
        <f>'3. Personalisation'!E442</f>
        <v>0</v>
      </c>
      <c r="C437" s="172">
        <f>'3. Personalisation'!F442</f>
        <v>0</v>
      </c>
      <c r="D437" s="173">
        <f>'3. Personalisation'!H442</f>
        <v>0</v>
      </c>
      <c r="E437" s="174">
        <f>'3. Personalisation'!J442</f>
        <v>0</v>
      </c>
      <c r="F437" s="215">
        <f>'3. Personalisation'!P442</f>
        <v>0</v>
      </c>
      <c r="G437" s="175">
        <f>'3. Personalisation'!L442</f>
        <v>0</v>
      </c>
      <c r="H437" s="175">
        <f>'3. Personalisation'!N442</f>
        <v>0</v>
      </c>
      <c r="I437" s="176"/>
      <c r="K437" s="176">
        <f t="shared" si="25"/>
        <v>0</v>
      </c>
      <c r="L437" s="157">
        <f t="shared" si="26"/>
        <v>0</v>
      </c>
      <c r="M437" s="157">
        <f t="shared" si="27"/>
        <v>0</v>
      </c>
      <c r="Z437" s="176">
        <f t="shared" si="24"/>
        <v>3</v>
      </c>
    </row>
    <row r="438" spans="1:26" ht="22.5" customHeight="1" x14ac:dyDescent="0.35">
      <c r="A438" s="170">
        <f>'3. Personalisation'!C443</f>
        <v>0</v>
      </c>
      <c r="B438" s="171">
        <f>'3. Personalisation'!E443</f>
        <v>0</v>
      </c>
      <c r="C438" s="172">
        <f>'3. Personalisation'!F443</f>
        <v>0</v>
      </c>
      <c r="D438" s="173">
        <f>'3. Personalisation'!H443</f>
        <v>0</v>
      </c>
      <c r="E438" s="174">
        <f>'3. Personalisation'!J443</f>
        <v>0</v>
      </c>
      <c r="F438" s="215">
        <f>'3. Personalisation'!P443</f>
        <v>0</v>
      </c>
      <c r="G438" s="175">
        <f>'3. Personalisation'!L443</f>
        <v>0</v>
      </c>
      <c r="H438" s="175">
        <f>'3. Personalisation'!N443</f>
        <v>0</v>
      </c>
      <c r="I438" s="176"/>
      <c r="K438" s="176">
        <f t="shared" si="25"/>
        <v>0</v>
      </c>
      <c r="L438" s="157">
        <f t="shared" si="26"/>
        <v>0</v>
      </c>
      <c r="M438" s="157">
        <f t="shared" si="27"/>
        <v>0</v>
      </c>
      <c r="Z438" s="176">
        <f t="shared" si="24"/>
        <v>3</v>
      </c>
    </row>
    <row r="439" spans="1:26" ht="22.5" customHeight="1" x14ac:dyDescent="0.35">
      <c r="A439" s="170">
        <f>'3. Personalisation'!C444</f>
        <v>0</v>
      </c>
      <c r="B439" s="171">
        <f>'3. Personalisation'!E444</f>
        <v>0</v>
      </c>
      <c r="C439" s="172">
        <f>'3. Personalisation'!F444</f>
        <v>0</v>
      </c>
      <c r="D439" s="173">
        <f>'3. Personalisation'!H444</f>
        <v>0</v>
      </c>
      <c r="E439" s="174">
        <f>'3. Personalisation'!J444</f>
        <v>0</v>
      </c>
      <c r="F439" s="215">
        <f>'3. Personalisation'!P444</f>
        <v>0</v>
      </c>
      <c r="G439" s="175">
        <f>'3. Personalisation'!L444</f>
        <v>0</v>
      </c>
      <c r="H439" s="175">
        <f>'3. Personalisation'!N444</f>
        <v>0</v>
      </c>
      <c r="I439" s="176"/>
      <c r="K439" s="176">
        <f t="shared" si="25"/>
        <v>0</v>
      </c>
      <c r="L439" s="157">
        <f t="shared" si="26"/>
        <v>0</v>
      </c>
      <c r="M439" s="157">
        <f t="shared" si="27"/>
        <v>0</v>
      </c>
      <c r="Z439" s="176">
        <f t="shared" si="24"/>
        <v>3</v>
      </c>
    </row>
    <row r="440" spans="1:26" ht="22.5" customHeight="1" x14ac:dyDescent="0.35">
      <c r="A440" s="170">
        <f>'3. Personalisation'!C445</f>
        <v>0</v>
      </c>
      <c r="B440" s="171">
        <f>'3. Personalisation'!E445</f>
        <v>0</v>
      </c>
      <c r="C440" s="172">
        <f>'3. Personalisation'!F445</f>
        <v>0</v>
      </c>
      <c r="D440" s="173">
        <f>'3. Personalisation'!H445</f>
        <v>0</v>
      </c>
      <c r="E440" s="174">
        <f>'3. Personalisation'!J445</f>
        <v>0</v>
      </c>
      <c r="F440" s="215">
        <f>'3. Personalisation'!P445</f>
        <v>0</v>
      </c>
      <c r="G440" s="175">
        <f>'3. Personalisation'!L445</f>
        <v>0</v>
      </c>
      <c r="H440" s="175">
        <f>'3. Personalisation'!N445</f>
        <v>0</v>
      </c>
      <c r="I440" s="176"/>
      <c r="K440" s="176">
        <f t="shared" si="25"/>
        <v>0</v>
      </c>
      <c r="L440" s="157">
        <f t="shared" si="26"/>
        <v>0</v>
      </c>
      <c r="M440" s="157">
        <f t="shared" si="27"/>
        <v>0</v>
      </c>
      <c r="Z440" s="176">
        <f t="shared" si="24"/>
        <v>3</v>
      </c>
    </row>
    <row r="441" spans="1:26" ht="22.5" customHeight="1" x14ac:dyDescent="0.35">
      <c r="A441" s="170">
        <f>'3. Personalisation'!C446</f>
        <v>0</v>
      </c>
      <c r="B441" s="171">
        <f>'3. Personalisation'!E446</f>
        <v>0</v>
      </c>
      <c r="C441" s="172">
        <f>'3. Personalisation'!F446</f>
        <v>0</v>
      </c>
      <c r="D441" s="173">
        <f>'3. Personalisation'!H446</f>
        <v>0</v>
      </c>
      <c r="E441" s="174">
        <f>'3. Personalisation'!J446</f>
        <v>0</v>
      </c>
      <c r="F441" s="215">
        <f>'3. Personalisation'!P446</f>
        <v>0</v>
      </c>
      <c r="G441" s="175">
        <f>'3. Personalisation'!L446</f>
        <v>0</v>
      </c>
      <c r="H441" s="175">
        <f>'3. Personalisation'!N446</f>
        <v>0</v>
      </c>
      <c r="I441" s="176"/>
      <c r="K441" s="176">
        <f t="shared" si="25"/>
        <v>0</v>
      </c>
      <c r="L441" s="157">
        <f t="shared" si="26"/>
        <v>0</v>
      </c>
      <c r="M441" s="157">
        <f t="shared" si="27"/>
        <v>0</v>
      </c>
      <c r="Z441" s="176">
        <f t="shared" si="24"/>
        <v>3</v>
      </c>
    </row>
    <row r="442" spans="1:26" ht="22.5" customHeight="1" x14ac:dyDescent="0.35">
      <c r="A442" s="170">
        <f>'3. Personalisation'!C447</f>
        <v>0</v>
      </c>
      <c r="B442" s="171">
        <f>'3. Personalisation'!E447</f>
        <v>0</v>
      </c>
      <c r="C442" s="172">
        <f>'3. Personalisation'!F447</f>
        <v>0</v>
      </c>
      <c r="D442" s="173">
        <f>'3. Personalisation'!H447</f>
        <v>0</v>
      </c>
      <c r="E442" s="174">
        <f>'3. Personalisation'!J447</f>
        <v>0</v>
      </c>
      <c r="F442" s="215">
        <f>'3. Personalisation'!P447</f>
        <v>0</v>
      </c>
      <c r="G442" s="175">
        <f>'3. Personalisation'!L447</f>
        <v>0</v>
      </c>
      <c r="H442" s="175">
        <f>'3. Personalisation'!N447</f>
        <v>0</v>
      </c>
      <c r="I442" s="176"/>
      <c r="K442" s="176">
        <f t="shared" si="25"/>
        <v>0</v>
      </c>
      <c r="L442" s="157">
        <f t="shared" si="26"/>
        <v>0</v>
      </c>
      <c r="M442" s="157">
        <f t="shared" si="27"/>
        <v>0</v>
      </c>
      <c r="Z442" s="176">
        <f t="shared" si="24"/>
        <v>3</v>
      </c>
    </row>
    <row r="443" spans="1:26" ht="22.5" customHeight="1" x14ac:dyDescent="0.35">
      <c r="A443" s="170">
        <f>'3. Personalisation'!C448</f>
        <v>0</v>
      </c>
      <c r="B443" s="171">
        <f>'3. Personalisation'!E448</f>
        <v>0</v>
      </c>
      <c r="C443" s="172">
        <f>'3. Personalisation'!F448</f>
        <v>0</v>
      </c>
      <c r="D443" s="173">
        <f>'3. Personalisation'!H448</f>
        <v>0</v>
      </c>
      <c r="E443" s="174">
        <f>'3. Personalisation'!J448</f>
        <v>0</v>
      </c>
      <c r="F443" s="215">
        <f>'3. Personalisation'!P448</f>
        <v>0</v>
      </c>
      <c r="G443" s="175">
        <f>'3. Personalisation'!L448</f>
        <v>0</v>
      </c>
      <c r="H443" s="175">
        <f>'3. Personalisation'!N448</f>
        <v>0</v>
      </c>
      <c r="I443" s="176"/>
      <c r="K443" s="176">
        <f t="shared" si="25"/>
        <v>0</v>
      </c>
      <c r="L443" s="157">
        <f t="shared" si="26"/>
        <v>0</v>
      </c>
      <c r="M443" s="157">
        <f t="shared" si="27"/>
        <v>0</v>
      </c>
      <c r="Z443" s="176">
        <f t="shared" si="24"/>
        <v>3</v>
      </c>
    </row>
    <row r="444" spans="1:26" ht="22.5" customHeight="1" x14ac:dyDescent="0.35">
      <c r="A444" s="170">
        <f>'3. Personalisation'!C449</f>
        <v>0</v>
      </c>
      <c r="B444" s="171">
        <f>'3. Personalisation'!E449</f>
        <v>0</v>
      </c>
      <c r="C444" s="172">
        <f>'3. Personalisation'!F449</f>
        <v>0</v>
      </c>
      <c r="D444" s="173">
        <f>'3. Personalisation'!H449</f>
        <v>0</v>
      </c>
      <c r="E444" s="174">
        <f>'3. Personalisation'!J449</f>
        <v>0</v>
      </c>
      <c r="F444" s="215">
        <f>'3. Personalisation'!P449</f>
        <v>0</v>
      </c>
      <c r="G444" s="175">
        <f>'3. Personalisation'!L449</f>
        <v>0</v>
      </c>
      <c r="H444" s="175">
        <f>'3. Personalisation'!N449</f>
        <v>0</v>
      </c>
      <c r="I444" s="176"/>
      <c r="K444" s="176">
        <f t="shared" si="25"/>
        <v>0</v>
      </c>
      <c r="L444" s="157">
        <f t="shared" si="26"/>
        <v>0</v>
      </c>
      <c r="M444" s="157">
        <f t="shared" si="27"/>
        <v>0</v>
      </c>
      <c r="Z444" s="176">
        <f t="shared" si="24"/>
        <v>3</v>
      </c>
    </row>
    <row r="445" spans="1:26" ht="22.5" customHeight="1" x14ac:dyDescent="0.35">
      <c r="A445" s="170">
        <f>'3. Personalisation'!C450</f>
        <v>0</v>
      </c>
      <c r="B445" s="171">
        <f>'3. Personalisation'!E450</f>
        <v>0</v>
      </c>
      <c r="C445" s="172">
        <f>'3. Personalisation'!F450</f>
        <v>0</v>
      </c>
      <c r="D445" s="173">
        <f>'3. Personalisation'!H450</f>
        <v>0</v>
      </c>
      <c r="E445" s="174">
        <f>'3. Personalisation'!J450</f>
        <v>0</v>
      </c>
      <c r="F445" s="215">
        <f>'3. Personalisation'!P450</f>
        <v>0</v>
      </c>
      <c r="G445" s="175">
        <f>'3. Personalisation'!L450</f>
        <v>0</v>
      </c>
      <c r="H445" s="175">
        <f>'3. Personalisation'!N450</f>
        <v>0</v>
      </c>
      <c r="I445" s="176"/>
      <c r="K445" s="176">
        <f t="shared" si="25"/>
        <v>0</v>
      </c>
      <c r="L445" s="157">
        <f t="shared" si="26"/>
        <v>0</v>
      </c>
      <c r="M445" s="157">
        <f t="shared" si="27"/>
        <v>0</v>
      </c>
      <c r="Z445" s="176">
        <f t="shared" si="24"/>
        <v>3</v>
      </c>
    </row>
    <row r="446" spans="1:26" ht="22.5" customHeight="1" x14ac:dyDescent="0.35">
      <c r="A446" s="170">
        <f>'3. Personalisation'!C451</f>
        <v>0</v>
      </c>
      <c r="B446" s="171">
        <f>'3. Personalisation'!E451</f>
        <v>0</v>
      </c>
      <c r="C446" s="172">
        <f>'3. Personalisation'!F451</f>
        <v>0</v>
      </c>
      <c r="D446" s="173">
        <f>'3. Personalisation'!H451</f>
        <v>0</v>
      </c>
      <c r="E446" s="174">
        <f>'3. Personalisation'!J451</f>
        <v>0</v>
      </c>
      <c r="F446" s="215">
        <f>'3. Personalisation'!P451</f>
        <v>0</v>
      </c>
      <c r="G446" s="175">
        <f>'3. Personalisation'!L451</f>
        <v>0</v>
      </c>
      <c r="H446" s="175">
        <f>'3. Personalisation'!N451</f>
        <v>0</v>
      </c>
      <c r="I446" s="176"/>
      <c r="K446" s="176">
        <f t="shared" si="25"/>
        <v>0</v>
      </c>
      <c r="L446" s="157">
        <f t="shared" si="26"/>
        <v>0</v>
      </c>
      <c r="M446" s="157">
        <f t="shared" si="27"/>
        <v>0</v>
      </c>
      <c r="Z446" s="176">
        <f t="shared" si="24"/>
        <v>3</v>
      </c>
    </row>
    <row r="447" spans="1:26" ht="22.5" customHeight="1" x14ac:dyDescent="0.35">
      <c r="A447" s="170">
        <f>'3. Personalisation'!C452</f>
        <v>0</v>
      </c>
      <c r="B447" s="171">
        <f>'3. Personalisation'!E452</f>
        <v>0</v>
      </c>
      <c r="C447" s="172">
        <f>'3. Personalisation'!F452</f>
        <v>0</v>
      </c>
      <c r="D447" s="173">
        <f>'3. Personalisation'!H452</f>
        <v>0</v>
      </c>
      <c r="E447" s="174">
        <f>'3. Personalisation'!J452</f>
        <v>0</v>
      </c>
      <c r="F447" s="215">
        <f>'3. Personalisation'!P452</f>
        <v>0</v>
      </c>
      <c r="G447" s="175">
        <f>'3. Personalisation'!L452</f>
        <v>0</v>
      </c>
      <c r="H447" s="175">
        <f>'3. Personalisation'!N452</f>
        <v>0</v>
      </c>
      <c r="I447" s="176"/>
      <c r="K447" s="176">
        <f t="shared" si="25"/>
        <v>0</v>
      </c>
      <c r="L447" s="157">
        <f t="shared" si="26"/>
        <v>0</v>
      </c>
      <c r="M447" s="157">
        <f t="shared" si="27"/>
        <v>0</v>
      </c>
      <c r="Z447" s="176">
        <f t="shared" si="24"/>
        <v>3</v>
      </c>
    </row>
    <row r="448" spans="1:26" ht="22.5" customHeight="1" x14ac:dyDescent="0.35">
      <c r="A448" s="170">
        <f>'3. Personalisation'!C453</f>
        <v>0</v>
      </c>
      <c r="B448" s="171">
        <f>'3. Personalisation'!E453</f>
        <v>0</v>
      </c>
      <c r="C448" s="172">
        <f>'3. Personalisation'!F453</f>
        <v>0</v>
      </c>
      <c r="D448" s="173">
        <f>'3. Personalisation'!H453</f>
        <v>0</v>
      </c>
      <c r="E448" s="174">
        <f>'3. Personalisation'!J453</f>
        <v>0</v>
      </c>
      <c r="F448" s="215">
        <f>'3. Personalisation'!P453</f>
        <v>0</v>
      </c>
      <c r="G448" s="175">
        <f>'3. Personalisation'!L453</f>
        <v>0</v>
      </c>
      <c r="H448" s="175">
        <f>'3. Personalisation'!N453</f>
        <v>0</v>
      </c>
      <c r="I448" s="176"/>
      <c r="K448" s="176">
        <f t="shared" si="25"/>
        <v>0</v>
      </c>
      <c r="L448" s="157">
        <f t="shared" si="26"/>
        <v>0</v>
      </c>
      <c r="M448" s="157">
        <f t="shared" si="27"/>
        <v>0</v>
      </c>
      <c r="Z448" s="176">
        <f t="shared" si="24"/>
        <v>3</v>
      </c>
    </row>
    <row r="449" spans="1:26" ht="22.5" customHeight="1" x14ac:dyDescent="0.35">
      <c r="A449" s="170">
        <f>'3. Personalisation'!C454</f>
        <v>0</v>
      </c>
      <c r="B449" s="171">
        <f>'3. Personalisation'!E454</f>
        <v>0</v>
      </c>
      <c r="C449" s="172">
        <f>'3. Personalisation'!F454</f>
        <v>0</v>
      </c>
      <c r="D449" s="173">
        <f>'3. Personalisation'!H454</f>
        <v>0</v>
      </c>
      <c r="E449" s="174">
        <f>'3. Personalisation'!J454</f>
        <v>0</v>
      </c>
      <c r="F449" s="215">
        <f>'3. Personalisation'!P454</f>
        <v>0</v>
      </c>
      <c r="G449" s="175">
        <f>'3. Personalisation'!L454</f>
        <v>0</v>
      </c>
      <c r="H449" s="175">
        <f>'3. Personalisation'!N454</f>
        <v>0</v>
      </c>
      <c r="I449" s="176"/>
      <c r="K449" s="176">
        <f t="shared" si="25"/>
        <v>0</v>
      </c>
      <c r="L449" s="157">
        <f t="shared" si="26"/>
        <v>0</v>
      </c>
      <c r="M449" s="157">
        <f t="shared" si="27"/>
        <v>0</v>
      </c>
      <c r="Z449" s="176">
        <f t="shared" si="24"/>
        <v>3</v>
      </c>
    </row>
    <row r="450" spans="1:26" ht="22.5" customHeight="1" x14ac:dyDescent="0.35">
      <c r="A450" s="170">
        <f>'3. Personalisation'!C455</f>
        <v>0</v>
      </c>
      <c r="B450" s="171">
        <f>'3. Personalisation'!E455</f>
        <v>0</v>
      </c>
      <c r="C450" s="172">
        <f>'3. Personalisation'!F455</f>
        <v>0</v>
      </c>
      <c r="D450" s="173">
        <f>'3. Personalisation'!H455</f>
        <v>0</v>
      </c>
      <c r="E450" s="174">
        <f>'3. Personalisation'!J455</f>
        <v>0</v>
      </c>
      <c r="F450" s="215">
        <f>'3. Personalisation'!P455</f>
        <v>0</v>
      </c>
      <c r="G450" s="175">
        <f>'3. Personalisation'!L455</f>
        <v>0</v>
      </c>
      <c r="H450" s="175">
        <f>'3. Personalisation'!N455</f>
        <v>0</v>
      </c>
      <c r="I450" s="176"/>
      <c r="K450" s="176">
        <f t="shared" si="25"/>
        <v>0</v>
      </c>
      <c r="L450" s="157">
        <f t="shared" si="26"/>
        <v>0</v>
      </c>
      <c r="M450" s="157">
        <f t="shared" si="27"/>
        <v>0</v>
      </c>
      <c r="Z450" s="176">
        <f t="shared" ref="Z450:Z473" si="28">COUNTA(C450:E450)</f>
        <v>3</v>
      </c>
    </row>
    <row r="451" spans="1:26" ht="22.5" customHeight="1" x14ac:dyDescent="0.35">
      <c r="A451" s="170">
        <f>'3. Personalisation'!C456</f>
        <v>0</v>
      </c>
      <c r="B451" s="171">
        <f>'3. Personalisation'!E456</f>
        <v>0</v>
      </c>
      <c r="C451" s="172">
        <f>'3. Personalisation'!F456</f>
        <v>0</v>
      </c>
      <c r="D451" s="173">
        <f>'3. Personalisation'!H456</f>
        <v>0</v>
      </c>
      <c r="E451" s="174">
        <f>'3. Personalisation'!J456</f>
        <v>0</v>
      </c>
      <c r="F451" s="215">
        <f>'3. Personalisation'!P456</f>
        <v>0</v>
      </c>
      <c r="G451" s="175">
        <f>'3. Personalisation'!L456</f>
        <v>0</v>
      </c>
      <c r="H451" s="175">
        <f>'3. Personalisation'!N456</f>
        <v>0</v>
      </c>
      <c r="I451" s="176"/>
      <c r="K451" s="176">
        <f t="shared" si="25"/>
        <v>0</v>
      </c>
      <c r="L451" s="157">
        <f t="shared" si="26"/>
        <v>0</v>
      </c>
      <c r="M451" s="157">
        <f t="shared" si="27"/>
        <v>0</v>
      </c>
      <c r="Z451" s="176">
        <f t="shared" si="28"/>
        <v>3</v>
      </c>
    </row>
    <row r="452" spans="1:26" ht="22.5" customHeight="1" x14ac:dyDescent="0.35">
      <c r="A452" s="170">
        <f>'3. Personalisation'!C457</f>
        <v>0</v>
      </c>
      <c r="B452" s="171">
        <f>'3. Personalisation'!E457</f>
        <v>0</v>
      </c>
      <c r="C452" s="172">
        <f>'3. Personalisation'!F457</f>
        <v>0</v>
      </c>
      <c r="D452" s="173">
        <f>'3. Personalisation'!H457</f>
        <v>0</v>
      </c>
      <c r="E452" s="174">
        <f>'3. Personalisation'!J457</f>
        <v>0</v>
      </c>
      <c r="F452" s="215">
        <f>'3. Personalisation'!P457</f>
        <v>0</v>
      </c>
      <c r="G452" s="175">
        <f>'3. Personalisation'!L457</f>
        <v>0</v>
      </c>
      <c r="H452" s="175">
        <f>'3. Personalisation'!N457</f>
        <v>0</v>
      </c>
      <c r="I452" s="176"/>
      <c r="K452" s="176">
        <f t="shared" si="25"/>
        <v>0</v>
      </c>
      <c r="L452" s="157">
        <f t="shared" si="26"/>
        <v>0</v>
      </c>
      <c r="M452" s="157">
        <f t="shared" si="27"/>
        <v>0</v>
      </c>
      <c r="Z452" s="176">
        <f t="shared" si="28"/>
        <v>3</v>
      </c>
    </row>
    <row r="453" spans="1:26" ht="22.5" customHeight="1" x14ac:dyDescent="0.35">
      <c r="A453" s="170">
        <f>'3. Personalisation'!C458</f>
        <v>0</v>
      </c>
      <c r="B453" s="171">
        <f>'3. Personalisation'!E458</f>
        <v>0</v>
      </c>
      <c r="C453" s="172">
        <f>'3. Personalisation'!F458</f>
        <v>0</v>
      </c>
      <c r="D453" s="173">
        <f>'3. Personalisation'!H458</f>
        <v>0</v>
      </c>
      <c r="E453" s="174">
        <f>'3. Personalisation'!J458</f>
        <v>0</v>
      </c>
      <c r="F453" s="215">
        <f>'3. Personalisation'!P458</f>
        <v>0</v>
      </c>
      <c r="G453" s="175">
        <f>'3. Personalisation'!L458</f>
        <v>0</v>
      </c>
      <c r="H453" s="175">
        <f>'3. Personalisation'!N458</f>
        <v>0</v>
      </c>
      <c r="I453" s="176"/>
      <c r="K453" s="176">
        <f t="shared" si="25"/>
        <v>0</v>
      </c>
      <c r="L453" s="157">
        <f t="shared" si="26"/>
        <v>0</v>
      </c>
      <c r="M453" s="157">
        <f t="shared" si="27"/>
        <v>0</v>
      </c>
      <c r="Z453" s="176">
        <f t="shared" si="28"/>
        <v>3</v>
      </c>
    </row>
    <row r="454" spans="1:26" ht="22.5" customHeight="1" x14ac:dyDescent="0.35">
      <c r="A454" s="170">
        <f>'3. Personalisation'!C459</f>
        <v>0</v>
      </c>
      <c r="B454" s="171">
        <f>'3. Personalisation'!E459</f>
        <v>0</v>
      </c>
      <c r="C454" s="172">
        <f>'3. Personalisation'!F459</f>
        <v>0</v>
      </c>
      <c r="D454" s="173">
        <f>'3. Personalisation'!H459</f>
        <v>0</v>
      </c>
      <c r="E454" s="174">
        <f>'3. Personalisation'!J459</f>
        <v>0</v>
      </c>
      <c r="F454" s="215">
        <f>'3. Personalisation'!P459</f>
        <v>0</v>
      </c>
      <c r="G454" s="175">
        <f>'3. Personalisation'!L459</f>
        <v>0</v>
      </c>
      <c r="H454" s="175">
        <f>'3. Personalisation'!N459</f>
        <v>0</v>
      </c>
      <c r="I454" s="176"/>
      <c r="K454" s="176">
        <f t="shared" si="25"/>
        <v>0</v>
      </c>
      <c r="L454" s="157">
        <f t="shared" si="26"/>
        <v>0</v>
      </c>
      <c r="M454" s="157">
        <f t="shared" si="27"/>
        <v>0</v>
      </c>
      <c r="Z454" s="176">
        <f t="shared" si="28"/>
        <v>3</v>
      </c>
    </row>
    <row r="455" spans="1:26" ht="22.5" customHeight="1" x14ac:dyDescent="0.35">
      <c r="A455" s="170">
        <f>'3. Personalisation'!C460</f>
        <v>0</v>
      </c>
      <c r="B455" s="171">
        <f>'3. Personalisation'!E460</f>
        <v>0</v>
      </c>
      <c r="C455" s="172">
        <f>'3. Personalisation'!F460</f>
        <v>0</v>
      </c>
      <c r="D455" s="173">
        <f>'3. Personalisation'!H460</f>
        <v>0</v>
      </c>
      <c r="E455" s="174">
        <f>'3. Personalisation'!J460</f>
        <v>0</v>
      </c>
      <c r="F455" s="215">
        <f>'3. Personalisation'!P460</f>
        <v>0</v>
      </c>
      <c r="G455" s="175">
        <f>'3. Personalisation'!L460</f>
        <v>0</v>
      </c>
      <c r="H455" s="175">
        <f>'3. Personalisation'!N460</f>
        <v>0</v>
      </c>
      <c r="I455" s="176"/>
      <c r="K455" s="176">
        <f t="shared" si="25"/>
        <v>0</v>
      </c>
      <c r="L455" s="157">
        <f t="shared" si="26"/>
        <v>0</v>
      </c>
      <c r="M455" s="157">
        <f t="shared" si="27"/>
        <v>0</v>
      </c>
      <c r="Z455" s="176">
        <f t="shared" si="28"/>
        <v>3</v>
      </c>
    </row>
    <row r="456" spans="1:26" ht="22.5" customHeight="1" x14ac:dyDescent="0.35">
      <c r="A456" s="170">
        <f>'3. Personalisation'!C461</f>
        <v>0</v>
      </c>
      <c r="B456" s="171">
        <f>'3. Personalisation'!E461</f>
        <v>0</v>
      </c>
      <c r="C456" s="172">
        <f>'3. Personalisation'!F461</f>
        <v>0</v>
      </c>
      <c r="D456" s="173">
        <f>'3. Personalisation'!H461</f>
        <v>0</v>
      </c>
      <c r="E456" s="174">
        <f>'3. Personalisation'!J461</f>
        <v>0</v>
      </c>
      <c r="F456" s="215">
        <f>'3. Personalisation'!P461</f>
        <v>0</v>
      </c>
      <c r="G456" s="175">
        <f>'3. Personalisation'!L461</f>
        <v>0</v>
      </c>
      <c r="H456" s="175">
        <f>'3. Personalisation'!N461</f>
        <v>0</v>
      </c>
      <c r="I456" s="176"/>
      <c r="K456" s="176">
        <f t="shared" ref="K456:K510" si="29">(IF(F456="Yes",1,0))</f>
        <v>0</v>
      </c>
      <c r="L456" s="157">
        <f t="shared" ref="L456:L510" si="30">(3-COUNT(C456:E456))</f>
        <v>0</v>
      </c>
      <c r="M456" s="157">
        <f t="shared" ref="M456:M510" si="31">IF(G456=0,0,1)+IF(H456=0,0,1)+IF(OR(L456=1,L456=2,L456=3),1,0)</f>
        <v>0</v>
      </c>
      <c r="Z456" s="176">
        <f t="shared" si="28"/>
        <v>3</v>
      </c>
    </row>
    <row r="457" spans="1:26" ht="22.5" customHeight="1" x14ac:dyDescent="0.35">
      <c r="A457" s="170">
        <f>'3. Personalisation'!C462</f>
        <v>0</v>
      </c>
      <c r="B457" s="171">
        <f>'3. Personalisation'!E462</f>
        <v>0</v>
      </c>
      <c r="C457" s="172">
        <f>'3. Personalisation'!F462</f>
        <v>0</v>
      </c>
      <c r="D457" s="173">
        <f>'3. Personalisation'!H462</f>
        <v>0</v>
      </c>
      <c r="E457" s="174">
        <f>'3. Personalisation'!J462</f>
        <v>0</v>
      </c>
      <c r="F457" s="215">
        <f>'3. Personalisation'!P462</f>
        <v>0</v>
      </c>
      <c r="G457" s="175">
        <f>'3. Personalisation'!L462</f>
        <v>0</v>
      </c>
      <c r="H457" s="175">
        <f>'3. Personalisation'!N462</f>
        <v>0</v>
      </c>
      <c r="I457" s="176"/>
      <c r="K457" s="176">
        <f t="shared" si="29"/>
        <v>0</v>
      </c>
      <c r="L457" s="157">
        <f t="shared" si="30"/>
        <v>0</v>
      </c>
      <c r="M457" s="157">
        <f t="shared" si="31"/>
        <v>0</v>
      </c>
      <c r="Z457" s="176">
        <f t="shared" si="28"/>
        <v>3</v>
      </c>
    </row>
    <row r="458" spans="1:26" ht="22.5" customHeight="1" x14ac:dyDescent="0.35">
      <c r="A458" s="170">
        <f>'3. Personalisation'!C463</f>
        <v>0</v>
      </c>
      <c r="B458" s="171">
        <f>'3. Personalisation'!E463</f>
        <v>0</v>
      </c>
      <c r="C458" s="172">
        <f>'3. Personalisation'!F463</f>
        <v>0</v>
      </c>
      <c r="D458" s="173">
        <f>'3. Personalisation'!H463</f>
        <v>0</v>
      </c>
      <c r="E458" s="174">
        <f>'3. Personalisation'!J463</f>
        <v>0</v>
      </c>
      <c r="F458" s="215">
        <f>'3. Personalisation'!P463</f>
        <v>0</v>
      </c>
      <c r="G458" s="175">
        <f>'3. Personalisation'!L463</f>
        <v>0</v>
      </c>
      <c r="H458" s="175">
        <f>'3. Personalisation'!N463</f>
        <v>0</v>
      </c>
      <c r="I458" s="176"/>
      <c r="K458" s="176">
        <f t="shared" si="29"/>
        <v>0</v>
      </c>
      <c r="L458" s="157">
        <f t="shared" si="30"/>
        <v>0</v>
      </c>
      <c r="M458" s="157">
        <f t="shared" si="31"/>
        <v>0</v>
      </c>
      <c r="Z458" s="176">
        <f t="shared" si="28"/>
        <v>3</v>
      </c>
    </row>
    <row r="459" spans="1:26" ht="22.5" customHeight="1" x14ac:dyDescent="0.35">
      <c r="A459" s="170">
        <f>'3. Personalisation'!C464</f>
        <v>0</v>
      </c>
      <c r="B459" s="171">
        <f>'3. Personalisation'!E464</f>
        <v>0</v>
      </c>
      <c r="C459" s="172">
        <f>'3. Personalisation'!F464</f>
        <v>0</v>
      </c>
      <c r="D459" s="173">
        <f>'3. Personalisation'!H464</f>
        <v>0</v>
      </c>
      <c r="E459" s="174">
        <f>'3. Personalisation'!J464</f>
        <v>0</v>
      </c>
      <c r="F459" s="215">
        <f>'3. Personalisation'!P464</f>
        <v>0</v>
      </c>
      <c r="G459" s="175">
        <f>'3. Personalisation'!L464</f>
        <v>0</v>
      </c>
      <c r="H459" s="175">
        <f>'3. Personalisation'!N464</f>
        <v>0</v>
      </c>
      <c r="I459" s="176"/>
      <c r="K459" s="176">
        <f t="shared" si="29"/>
        <v>0</v>
      </c>
      <c r="L459" s="157">
        <f t="shared" si="30"/>
        <v>0</v>
      </c>
      <c r="M459" s="157">
        <f t="shared" si="31"/>
        <v>0</v>
      </c>
      <c r="Z459" s="176">
        <f t="shared" si="28"/>
        <v>3</v>
      </c>
    </row>
    <row r="460" spans="1:26" ht="22.5" customHeight="1" x14ac:dyDescent="0.35">
      <c r="A460" s="170">
        <f>'3. Personalisation'!C465</f>
        <v>0</v>
      </c>
      <c r="B460" s="171">
        <f>'3. Personalisation'!E465</f>
        <v>0</v>
      </c>
      <c r="C460" s="172">
        <f>'3. Personalisation'!F465</f>
        <v>0</v>
      </c>
      <c r="D460" s="173">
        <f>'3. Personalisation'!H465</f>
        <v>0</v>
      </c>
      <c r="E460" s="174">
        <f>'3. Personalisation'!J465</f>
        <v>0</v>
      </c>
      <c r="F460" s="215">
        <f>'3. Personalisation'!P465</f>
        <v>0</v>
      </c>
      <c r="G460" s="175">
        <f>'3. Personalisation'!L465</f>
        <v>0</v>
      </c>
      <c r="H460" s="175">
        <f>'3. Personalisation'!N465</f>
        <v>0</v>
      </c>
      <c r="I460" s="176"/>
      <c r="K460" s="176">
        <f t="shared" si="29"/>
        <v>0</v>
      </c>
      <c r="L460" s="157">
        <f t="shared" si="30"/>
        <v>0</v>
      </c>
      <c r="M460" s="157">
        <f t="shared" si="31"/>
        <v>0</v>
      </c>
      <c r="Z460" s="176">
        <f t="shared" si="28"/>
        <v>3</v>
      </c>
    </row>
    <row r="461" spans="1:26" ht="22.5" customHeight="1" x14ac:dyDescent="0.35">
      <c r="A461" s="170">
        <f>'3. Personalisation'!C466</f>
        <v>0</v>
      </c>
      <c r="B461" s="171">
        <f>'3. Personalisation'!E466</f>
        <v>0</v>
      </c>
      <c r="C461" s="172">
        <f>'3. Personalisation'!F466</f>
        <v>0</v>
      </c>
      <c r="D461" s="173">
        <f>'3. Personalisation'!H466</f>
        <v>0</v>
      </c>
      <c r="E461" s="174">
        <f>'3. Personalisation'!J466</f>
        <v>0</v>
      </c>
      <c r="F461" s="215">
        <f>'3. Personalisation'!P466</f>
        <v>0</v>
      </c>
      <c r="G461" s="175">
        <f>'3. Personalisation'!L466</f>
        <v>0</v>
      </c>
      <c r="H461" s="175">
        <f>'3. Personalisation'!N466</f>
        <v>0</v>
      </c>
      <c r="I461" s="176"/>
      <c r="K461" s="176">
        <f t="shared" si="29"/>
        <v>0</v>
      </c>
      <c r="L461" s="157">
        <f t="shared" si="30"/>
        <v>0</v>
      </c>
      <c r="M461" s="157">
        <f t="shared" si="31"/>
        <v>0</v>
      </c>
      <c r="Z461" s="176">
        <f t="shared" si="28"/>
        <v>3</v>
      </c>
    </row>
    <row r="462" spans="1:26" ht="22.5" customHeight="1" x14ac:dyDescent="0.35">
      <c r="A462" s="170">
        <f>'3. Personalisation'!C467</f>
        <v>0</v>
      </c>
      <c r="B462" s="171">
        <f>'3. Personalisation'!E467</f>
        <v>0</v>
      </c>
      <c r="C462" s="172">
        <f>'3. Personalisation'!F467</f>
        <v>0</v>
      </c>
      <c r="D462" s="173">
        <f>'3. Personalisation'!H467</f>
        <v>0</v>
      </c>
      <c r="E462" s="174">
        <f>'3. Personalisation'!J467</f>
        <v>0</v>
      </c>
      <c r="F462" s="215">
        <f>'3. Personalisation'!P467</f>
        <v>0</v>
      </c>
      <c r="G462" s="175">
        <f>'3. Personalisation'!L467</f>
        <v>0</v>
      </c>
      <c r="H462" s="175">
        <f>'3. Personalisation'!N467</f>
        <v>0</v>
      </c>
      <c r="I462" s="176"/>
      <c r="K462" s="176">
        <f t="shared" si="29"/>
        <v>0</v>
      </c>
      <c r="L462" s="157">
        <f t="shared" si="30"/>
        <v>0</v>
      </c>
      <c r="M462" s="157">
        <f t="shared" si="31"/>
        <v>0</v>
      </c>
      <c r="Z462" s="176">
        <f t="shared" si="28"/>
        <v>3</v>
      </c>
    </row>
    <row r="463" spans="1:26" ht="22.5" customHeight="1" x14ac:dyDescent="0.35">
      <c r="A463" s="170">
        <f>'3. Personalisation'!C468</f>
        <v>0</v>
      </c>
      <c r="B463" s="171">
        <f>'3. Personalisation'!E468</f>
        <v>0</v>
      </c>
      <c r="C463" s="172">
        <f>'3. Personalisation'!F468</f>
        <v>0</v>
      </c>
      <c r="D463" s="173">
        <f>'3. Personalisation'!H468</f>
        <v>0</v>
      </c>
      <c r="E463" s="174">
        <f>'3. Personalisation'!J468</f>
        <v>0</v>
      </c>
      <c r="F463" s="215">
        <f>'3. Personalisation'!P468</f>
        <v>0</v>
      </c>
      <c r="G463" s="175">
        <f>'3. Personalisation'!L468</f>
        <v>0</v>
      </c>
      <c r="H463" s="175">
        <f>'3. Personalisation'!N468</f>
        <v>0</v>
      </c>
      <c r="I463" s="176"/>
      <c r="K463" s="176">
        <f t="shared" si="29"/>
        <v>0</v>
      </c>
      <c r="L463" s="157">
        <f t="shared" si="30"/>
        <v>0</v>
      </c>
      <c r="M463" s="157">
        <f t="shared" si="31"/>
        <v>0</v>
      </c>
      <c r="Z463" s="176">
        <f t="shared" si="28"/>
        <v>3</v>
      </c>
    </row>
    <row r="464" spans="1:26" ht="22.5" customHeight="1" x14ac:dyDescent="0.35">
      <c r="A464" s="170">
        <f>'3. Personalisation'!C469</f>
        <v>0</v>
      </c>
      <c r="B464" s="171">
        <f>'3. Personalisation'!E469</f>
        <v>0</v>
      </c>
      <c r="C464" s="172">
        <f>'3. Personalisation'!F469</f>
        <v>0</v>
      </c>
      <c r="D464" s="173">
        <f>'3. Personalisation'!H469</f>
        <v>0</v>
      </c>
      <c r="E464" s="174">
        <f>'3. Personalisation'!J469</f>
        <v>0</v>
      </c>
      <c r="F464" s="215">
        <f>'3. Personalisation'!P469</f>
        <v>0</v>
      </c>
      <c r="G464" s="175">
        <f>'3. Personalisation'!L469</f>
        <v>0</v>
      </c>
      <c r="H464" s="175">
        <f>'3. Personalisation'!N469</f>
        <v>0</v>
      </c>
      <c r="I464" s="176"/>
      <c r="K464" s="176">
        <f t="shared" si="29"/>
        <v>0</v>
      </c>
      <c r="L464" s="157">
        <f t="shared" si="30"/>
        <v>0</v>
      </c>
      <c r="M464" s="157">
        <f t="shared" si="31"/>
        <v>0</v>
      </c>
      <c r="Z464" s="176">
        <f t="shared" si="28"/>
        <v>3</v>
      </c>
    </row>
    <row r="465" spans="1:26" ht="22.5" customHeight="1" x14ac:dyDescent="0.35">
      <c r="A465" s="170">
        <f>'3. Personalisation'!C470</f>
        <v>0</v>
      </c>
      <c r="B465" s="171">
        <f>'3. Personalisation'!E470</f>
        <v>0</v>
      </c>
      <c r="C465" s="172">
        <f>'3. Personalisation'!F470</f>
        <v>0</v>
      </c>
      <c r="D465" s="173">
        <f>'3. Personalisation'!H470</f>
        <v>0</v>
      </c>
      <c r="E465" s="174">
        <f>'3. Personalisation'!J470</f>
        <v>0</v>
      </c>
      <c r="F465" s="215">
        <f>'3. Personalisation'!P470</f>
        <v>0</v>
      </c>
      <c r="G465" s="175">
        <f>'3. Personalisation'!L470</f>
        <v>0</v>
      </c>
      <c r="H465" s="175">
        <f>'3. Personalisation'!N470</f>
        <v>0</v>
      </c>
      <c r="I465" s="176"/>
      <c r="K465" s="176">
        <f t="shared" si="29"/>
        <v>0</v>
      </c>
      <c r="L465" s="157">
        <f t="shared" si="30"/>
        <v>0</v>
      </c>
      <c r="M465" s="157">
        <f t="shared" si="31"/>
        <v>0</v>
      </c>
      <c r="Z465" s="176">
        <f t="shared" si="28"/>
        <v>3</v>
      </c>
    </row>
    <row r="466" spans="1:26" ht="22.5" customHeight="1" x14ac:dyDescent="0.35">
      <c r="A466" s="170">
        <f>'3. Personalisation'!C471</f>
        <v>0</v>
      </c>
      <c r="B466" s="171">
        <f>'3. Personalisation'!E471</f>
        <v>0</v>
      </c>
      <c r="C466" s="172">
        <f>'3. Personalisation'!F471</f>
        <v>0</v>
      </c>
      <c r="D466" s="173">
        <f>'3. Personalisation'!H471</f>
        <v>0</v>
      </c>
      <c r="E466" s="174">
        <f>'3. Personalisation'!J471</f>
        <v>0</v>
      </c>
      <c r="F466" s="215">
        <f>'3. Personalisation'!P471</f>
        <v>0</v>
      </c>
      <c r="G466" s="175">
        <f>'3. Personalisation'!L471</f>
        <v>0</v>
      </c>
      <c r="H466" s="175">
        <f>'3. Personalisation'!N471</f>
        <v>0</v>
      </c>
      <c r="I466" s="176"/>
      <c r="K466" s="176">
        <f t="shared" si="29"/>
        <v>0</v>
      </c>
      <c r="L466" s="157">
        <f t="shared" si="30"/>
        <v>0</v>
      </c>
      <c r="M466" s="157">
        <f t="shared" si="31"/>
        <v>0</v>
      </c>
      <c r="Z466" s="176">
        <f t="shared" si="28"/>
        <v>3</v>
      </c>
    </row>
    <row r="467" spans="1:26" ht="22.5" customHeight="1" x14ac:dyDescent="0.35">
      <c r="A467" s="170">
        <f>'3. Personalisation'!C472</f>
        <v>0</v>
      </c>
      <c r="B467" s="171">
        <f>'3. Personalisation'!E472</f>
        <v>0</v>
      </c>
      <c r="C467" s="172">
        <f>'3. Personalisation'!F472</f>
        <v>0</v>
      </c>
      <c r="D467" s="173">
        <f>'3. Personalisation'!H472</f>
        <v>0</v>
      </c>
      <c r="E467" s="174">
        <f>'3. Personalisation'!J472</f>
        <v>0</v>
      </c>
      <c r="F467" s="215">
        <f>'3. Personalisation'!P472</f>
        <v>0</v>
      </c>
      <c r="G467" s="175">
        <f>'3. Personalisation'!L472</f>
        <v>0</v>
      </c>
      <c r="H467" s="175">
        <f>'3. Personalisation'!N472</f>
        <v>0</v>
      </c>
      <c r="I467" s="176"/>
      <c r="K467" s="176">
        <f t="shared" si="29"/>
        <v>0</v>
      </c>
      <c r="L467" s="157">
        <f t="shared" si="30"/>
        <v>0</v>
      </c>
      <c r="M467" s="157">
        <f t="shared" si="31"/>
        <v>0</v>
      </c>
      <c r="Z467" s="176">
        <f t="shared" si="28"/>
        <v>3</v>
      </c>
    </row>
    <row r="468" spans="1:26" ht="22.5" customHeight="1" x14ac:dyDescent="0.35">
      <c r="A468" s="170">
        <f>'3. Personalisation'!C473</f>
        <v>0</v>
      </c>
      <c r="B468" s="171">
        <f>'3. Personalisation'!E473</f>
        <v>0</v>
      </c>
      <c r="C468" s="172">
        <f>'3. Personalisation'!F473</f>
        <v>0</v>
      </c>
      <c r="D468" s="173">
        <f>'3. Personalisation'!H473</f>
        <v>0</v>
      </c>
      <c r="E468" s="174">
        <f>'3. Personalisation'!J473</f>
        <v>0</v>
      </c>
      <c r="F468" s="215">
        <f>'3. Personalisation'!P473</f>
        <v>0</v>
      </c>
      <c r="G468" s="175">
        <f>'3. Personalisation'!L473</f>
        <v>0</v>
      </c>
      <c r="H468" s="175">
        <f>'3. Personalisation'!N473</f>
        <v>0</v>
      </c>
      <c r="I468" s="176"/>
      <c r="K468" s="176">
        <f t="shared" si="29"/>
        <v>0</v>
      </c>
      <c r="L468" s="157">
        <f t="shared" si="30"/>
        <v>0</v>
      </c>
      <c r="M468" s="157">
        <f t="shared" si="31"/>
        <v>0</v>
      </c>
      <c r="Z468" s="176">
        <f t="shared" si="28"/>
        <v>3</v>
      </c>
    </row>
    <row r="469" spans="1:26" ht="22.5" customHeight="1" x14ac:dyDescent="0.35">
      <c r="A469" s="170">
        <f>'3. Personalisation'!C474</f>
        <v>0</v>
      </c>
      <c r="B469" s="171">
        <f>'3. Personalisation'!E474</f>
        <v>0</v>
      </c>
      <c r="C469" s="172">
        <f>'3. Personalisation'!F474</f>
        <v>0</v>
      </c>
      <c r="D469" s="173">
        <f>'3. Personalisation'!H474</f>
        <v>0</v>
      </c>
      <c r="E469" s="174">
        <f>'3. Personalisation'!J474</f>
        <v>0</v>
      </c>
      <c r="F469" s="215">
        <f>'3. Personalisation'!P474</f>
        <v>0</v>
      </c>
      <c r="G469" s="175">
        <f>'3. Personalisation'!L474</f>
        <v>0</v>
      </c>
      <c r="H469" s="175">
        <f>'3. Personalisation'!N474</f>
        <v>0</v>
      </c>
      <c r="I469" s="176"/>
      <c r="K469" s="176">
        <f t="shared" si="29"/>
        <v>0</v>
      </c>
      <c r="L469" s="157">
        <f t="shared" si="30"/>
        <v>0</v>
      </c>
      <c r="M469" s="157">
        <f t="shared" si="31"/>
        <v>0</v>
      </c>
      <c r="Z469" s="176">
        <f t="shared" si="28"/>
        <v>3</v>
      </c>
    </row>
    <row r="470" spans="1:26" ht="22.5" customHeight="1" x14ac:dyDescent="0.35">
      <c r="A470" s="170">
        <f>'3. Personalisation'!C475</f>
        <v>0</v>
      </c>
      <c r="B470" s="171">
        <f>'3. Personalisation'!E475</f>
        <v>0</v>
      </c>
      <c r="C470" s="172">
        <f>'3. Personalisation'!F475</f>
        <v>0</v>
      </c>
      <c r="D470" s="173">
        <f>'3. Personalisation'!H475</f>
        <v>0</v>
      </c>
      <c r="E470" s="174">
        <f>'3. Personalisation'!J475</f>
        <v>0</v>
      </c>
      <c r="F470" s="215">
        <f>'3. Personalisation'!P475</f>
        <v>0</v>
      </c>
      <c r="G470" s="175">
        <f>'3. Personalisation'!L475</f>
        <v>0</v>
      </c>
      <c r="H470" s="175">
        <f>'3. Personalisation'!N475</f>
        <v>0</v>
      </c>
      <c r="I470" s="176"/>
      <c r="K470" s="176">
        <f t="shared" si="29"/>
        <v>0</v>
      </c>
      <c r="L470" s="157">
        <f t="shared" si="30"/>
        <v>0</v>
      </c>
      <c r="M470" s="157">
        <f t="shared" si="31"/>
        <v>0</v>
      </c>
      <c r="Z470" s="176">
        <f t="shared" si="28"/>
        <v>3</v>
      </c>
    </row>
    <row r="471" spans="1:26" ht="22.5" customHeight="1" x14ac:dyDescent="0.35">
      <c r="A471" s="170">
        <f>'3. Personalisation'!C476</f>
        <v>0</v>
      </c>
      <c r="B471" s="171">
        <f>'3. Personalisation'!E476</f>
        <v>0</v>
      </c>
      <c r="C471" s="172">
        <f>'3. Personalisation'!F476</f>
        <v>0</v>
      </c>
      <c r="D471" s="173">
        <f>'3. Personalisation'!H476</f>
        <v>0</v>
      </c>
      <c r="E471" s="174">
        <f>'3. Personalisation'!J476</f>
        <v>0</v>
      </c>
      <c r="F471" s="215">
        <f>'3. Personalisation'!P476</f>
        <v>0</v>
      </c>
      <c r="G471" s="175">
        <f>'3. Personalisation'!L476</f>
        <v>0</v>
      </c>
      <c r="H471" s="175">
        <f>'3. Personalisation'!N476</f>
        <v>0</v>
      </c>
      <c r="I471" s="176"/>
      <c r="K471" s="176">
        <f t="shared" si="29"/>
        <v>0</v>
      </c>
      <c r="L471" s="157">
        <f t="shared" si="30"/>
        <v>0</v>
      </c>
      <c r="M471" s="157">
        <f t="shared" si="31"/>
        <v>0</v>
      </c>
      <c r="Z471" s="176">
        <f t="shared" si="28"/>
        <v>3</v>
      </c>
    </row>
    <row r="472" spans="1:26" ht="22.5" customHeight="1" x14ac:dyDescent="0.35">
      <c r="A472" s="170">
        <f>'3. Personalisation'!C477</f>
        <v>0</v>
      </c>
      <c r="B472" s="171">
        <f>'3. Personalisation'!E477</f>
        <v>0</v>
      </c>
      <c r="C472" s="172">
        <f>'3. Personalisation'!F477</f>
        <v>0</v>
      </c>
      <c r="D472" s="173">
        <f>'3. Personalisation'!H477</f>
        <v>0</v>
      </c>
      <c r="E472" s="174">
        <f>'3. Personalisation'!J477</f>
        <v>0</v>
      </c>
      <c r="F472" s="215">
        <f>'3. Personalisation'!P477</f>
        <v>0</v>
      </c>
      <c r="G472" s="175">
        <f>'3. Personalisation'!L477</f>
        <v>0</v>
      </c>
      <c r="H472" s="175">
        <f>'3. Personalisation'!N477</f>
        <v>0</v>
      </c>
      <c r="I472" s="176"/>
      <c r="K472" s="176">
        <f t="shared" si="29"/>
        <v>0</v>
      </c>
      <c r="L472" s="157">
        <f t="shared" si="30"/>
        <v>0</v>
      </c>
      <c r="M472" s="157">
        <f t="shared" si="31"/>
        <v>0</v>
      </c>
      <c r="Z472" s="176">
        <f t="shared" si="28"/>
        <v>3</v>
      </c>
    </row>
    <row r="473" spans="1:26" ht="22.5" customHeight="1" x14ac:dyDescent="0.35">
      <c r="A473" s="170">
        <f>'3. Personalisation'!C478</f>
        <v>0</v>
      </c>
      <c r="B473" s="171">
        <f>'3. Personalisation'!E478</f>
        <v>0</v>
      </c>
      <c r="C473" s="172">
        <f>'3. Personalisation'!F478</f>
        <v>0</v>
      </c>
      <c r="D473" s="173">
        <f>'3. Personalisation'!H478</f>
        <v>0</v>
      </c>
      <c r="E473" s="174">
        <f>'3. Personalisation'!J478</f>
        <v>0</v>
      </c>
      <c r="F473" s="215">
        <f>'3. Personalisation'!P478</f>
        <v>0</v>
      </c>
      <c r="G473" s="175">
        <f>'3. Personalisation'!L478</f>
        <v>0</v>
      </c>
      <c r="H473" s="175">
        <f>'3. Personalisation'!N478</f>
        <v>0</v>
      </c>
      <c r="I473" s="176"/>
      <c r="K473" s="176">
        <f t="shared" si="29"/>
        <v>0</v>
      </c>
      <c r="L473" s="157">
        <f t="shared" si="30"/>
        <v>0</v>
      </c>
      <c r="M473" s="157">
        <f t="shared" si="31"/>
        <v>0</v>
      </c>
      <c r="Z473" s="176">
        <f t="shared" si="28"/>
        <v>3</v>
      </c>
    </row>
    <row r="474" spans="1:26" ht="22.5" customHeight="1" x14ac:dyDescent="0.35">
      <c r="A474" s="170">
        <f>'3. Personalisation'!C479</f>
        <v>0</v>
      </c>
      <c r="B474" s="171">
        <f>'3. Personalisation'!E479</f>
        <v>0</v>
      </c>
      <c r="C474" s="172">
        <f>'3. Personalisation'!F479</f>
        <v>0</v>
      </c>
      <c r="D474" s="173">
        <f>'3. Personalisation'!H479</f>
        <v>0</v>
      </c>
      <c r="E474" s="174">
        <f>'3. Personalisation'!J479</f>
        <v>0</v>
      </c>
      <c r="F474" s="215">
        <f>'3. Personalisation'!P479</f>
        <v>0</v>
      </c>
      <c r="G474" s="175">
        <f>'3. Personalisation'!L479</f>
        <v>0</v>
      </c>
      <c r="H474" s="175">
        <f>'3. Personalisation'!N479</f>
        <v>0</v>
      </c>
      <c r="I474" s="176"/>
      <c r="K474" s="176">
        <f t="shared" si="29"/>
        <v>0</v>
      </c>
      <c r="L474" s="157">
        <f t="shared" si="30"/>
        <v>0</v>
      </c>
      <c r="M474" s="157">
        <f t="shared" si="31"/>
        <v>0</v>
      </c>
    </row>
    <row r="475" spans="1:26" ht="22.5" customHeight="1" x14ac:dyDescent="0.35">
      <c r="A475" s="170">
        <f>'3. Personalisation'!C480</f>
        <v>0</v>
      </c>
      <c r="B475" s="171">
        <f>'3. Personalisation'!E480</f>
        <v>0</v>
      </c>
      <c r="C475" s="172">
        <f>'3. Personalisation'!F480</f>
        <v>0</v>
      </c>
      <c r="D475" s="173">
        <f>'3. Personalisation'!H480</f>
        <v>0</v>
      </c>
      <c r="E475" s="174">
        <f>'3. Personalisation'!J480</f>
        <v>0</v>
      </c>
      <c r="F475" s="215">
        <f>'3. Personalisation'!P480</f>
        <v>0</v>
      </c>
      <c r="G475" s="175">
        <f>'3. Personalisation'!L480</f>
        <v>0</v>
      </c>
      <c r="H475" s="175">
        <f>'3. Personalisation'!N480</f>
        <v>0</v>
      </c>
      <c r="I475" s="176"/>
      <c r="K475" s="176">
        <f t="shared" si="29"/>
        <v>0</v>
      </c>
      <c r="L475" s="157">
        <f t="shared" si="30"/>
        <v>0</v>
      </c>
      <c r="M475" s="157">
        <f t="shared" si="31"/>
        <v>0</v>
      </c>
    </row>
    <row r="476" spans="1:26" ht="22.5" customHeight="1" x14ac:dyDescent="0.35">
      <c r="A476" s="170">
        <f>'3. Personalisation'!C481</f>
        <v>0</v>
      </c>
      <c r="B476" s="171">
        <f>'3. Personalisation'!E481</f>
        <v>0</v>
      </c>
      <c r="C476" s="172">
        <f>'3. Personalisation'!F481</f>
        <v>0</v>
      </c>
      <c r="D476" s="173">
        <f>'3. Personalisation'!H481</f>
        <v>0</v>
      </c>
      <c r="E476" s="174">
        <f>'3. Personalisation'!J481</f>
        <v>0</v>
      </c>
      <c r="F476" s="215">
        <f>'3. Personalisation'!P481</f>
        <v>0</v>
      </c>
      <c r="G476" s="175">
        <f>'3. Personalisation'!L481</f>
        <v>0</v>
      </c>
      <c r="H476" s="175">
        <f>'3. Personalisation'!N481</f>
        <v>0</v>
      </c>
      <c r="I476" s="176"/>
      <c r="K476" s="176">
        <f t="shared" si="29"/>
        <v>0</v>
      </c>
      <c r="L476" s="157">
        <f t="shared" si="30"/>
        <v>0</v>
      </c>
      <c r="M476" s="157">
        <f t="shared" si="31"/>
        <v>0</v>
      </c>
    </row>
    <row r="477" spans="1:26" ht="22.5" customHeight="1" x14ac:dyDescent="0.35">
      <c r="A477" s="170">
        <f>'3. Personalisation'!C482</f>
        <v>0</v>
      </c>
      <c r="B477" s="171">
        <f>'3. Personalisation'!E482</f>
        <v>0</v>
      </c>
      <c r="C477" s="172">
        <f>'3. Personalisation'!F482</f>
        <v>0</v>
      </c>
      <c r="D477" s="173">
        <f>'3. Personalisation'!H482</f>
        <v>0</v>
      </c>
      <c r="E477" s="174">
        <f>'3. Personalisation'!J482</f>
        <v>0</v>
      </c>
      <c r="F477" s="215">
        <f>'3. Personalisation'!P482</f>
        <v>0</v>
      </c>
      <c r="G477" s="175">
        <f>'3. Personalisation'!L482</f>
        <v>0</v>
      </c>
      <c r="H477" s="175">
        <f>'3. Personalisation'!N482</f>
        <v>0</v>
      </c>
      <c r="I477" s="176"/>
      <c r="K477" s="176">
        <f t="shared" si="29"/>
        <v>0</v>
      </c>
      <c r="L477" s="157">
        <f t="shared" si="30"/>
        <v>0</v>
      </c>
      <c r="M477" s="157">
        <f t="shared" si="31"/>
        <v>0</v>
      </c>
    </row>
    <row r="478" spans="1:26" ht="22.5" customHeight="1" x14ac:dyDescent="0.35">
      <c r="A478" s="170">
        <f>'3. Personalisation'!C483</f>
        <v>0</v>
      </c>
      <c r="B478" s="171">
        <f>'3. Personalisation'!E483</f>
        <v>0</v>
      </c>
      <c r="C478" s="172">
        <f>'3. Personalisation'!F483</f>
        <v>0</v>
      </c>
      <c r="D478" s="173">
        <f>'3. Personalisation'!H483</f>
        <v>0</v>
      </c>
      <c r="E478" s="174">
        <f>'3. Personalisation'!J483</f>
        <v>0</v>
      </c>
      <c r="F478" s="215">
        <f>'3. Personalisation'!P483</f>
        <v>0</v>
      </c>
      <c r="G478" s="175">
        <f>'3. Personalisation'!L483</f>
        <v>0</v>
      </c>
      <c r="H478" s="175">
        <f>'3. Personalisation'!N483</f>
        <v>0</v>
      </c>
      <c r="I478" s="176"/>
      <c r="K478" s="176">
        <f t="shared" si="29"/>
        <v>0</v>
      </c>
      <c r="L478" s="157">
        <f t="shared" si="30"/>
        <v>0</v>
      </c>
      <c r="M478" s="157">
        <f t="shared" si="31"/>
        <v>0</v>
      </c>
    </row>
    <row r="479" spans="1:26" ht="22.5" customHeight="1" x14ac:dyDescent="0.35">
      <c r="A479" s="170">
        <f>'3. Personalisation'!C484</f>
        <v>0</v>
      </c>
      <c r="B479" s="171">
        <f>'3. Personalisation'!E484</f>
        <v>0</v>
      </c>
      <c r="C479" s="172">
        <f>'3. Personalisation'!F484</f>
        <v>0</v>
      </c>
      <c r="D479" s="173">
        <f>'3. Personalisation'!H484</f>
        <v>0</v>
      </c>
      <c r="E479" s="174">
        <f>'3. Personalisation'!J484</f>
        <v>0</v>
      </c>
      <c r="F479" s="215">
        <f>'3. Personalisation'!P484</f>
        <v>0</v>
      </c>
      <c r="G479" s="175">
        <f>'3. Personalisation'!L484</f>
        <v>0</v>
      </c>
      <c r="H479" s="175">
        <f>'3. Personalisation'!N484</f>
        <v>0</v>
      </c>
      <c r="I479" s="176"/>
      <c r="K479" s="176">
        <f t="shared" si="29"/>
        <v>0</v>
      </c>
      <c r="L479" s="157">
        <f t="shared" si="30"/>
        <v>0</v>
      </c>
      <c r="M479" s="157">
        <f t="shared" si="31"/>
        <v>0</v>
      </c>
    </row>
    <row r="480" spans="1:26" ht="22.5" customHeight="1" x14ac:dyDescent="0.35">
      <c r="A480" s="170">
        <f>'3. Personalisation'!C485</f>
        <v>0</v>
      </c>
      <c r="B480" s="171">
        <f>'3. Personalisation'!E485</f>
        <v>0</v>
      </c>
      <c r="C480" s="172">
        <f>'3. Personalisation'!F485</f>
        <v>0</v>
      </c>
      <c r="D480" s="173">
        <f>'3. Personalisation'!H485</f>
        <v>0</v>
      </c>
      <c r="E480" s="174">
        <f>'3. Personalisation'!J485</f>
        <v>0</v>
      </c>
      <c r="F480" s="215">
        <f>'3. Personalisation'!P485</f>
        <v>0</v>
      </c>
      <c r="G480" s="175">
        <f>'3. Personalisation'!L485</f>
        <v>0</v>
      </c>
      <c r="H480" s="175">
        <f>'3. Personalisation'!N485</f>
        <v>0</v>
      </c>
      <c r="I480" s="176"/>
      <c r="K480" s="176">
        <f t="shared" si="29"/>
        <v>0</v>
      </c>
      <c r="L480" s="157">
        <f t="shared" si="30"/>
        <v>0</v>
      </c>
      <c r="M480" s="157">
        <f t="shared" si="31"/>
        <v>0</v>
      </c>
    </row>
    <row r="481" spans="1:13" ht="22.5" customHeight="1" x14ac:dyDescent="0.35">
      <c r="A481" s="170">
        <f>'3. Personalisation'!C486</f>
        <v>0</v>
      </c>
      <c r="B481" s="171">
        <f>'3. Personalisation'!E486</f>
        <v>0</v>
      </c>
      <c r="C481" s="172">
        <f>'3. Personalisation'!F486</f>
        <v>0</v>
      </c>
      <c r="D481" s="173">
        <f>'3. Personalisation'!H486</f>
        <v>0</v>
      </c>
      <c r="E481" s="174">
        <f>'3. Personalisation'!J486</f>
        <v>0</v>
      </c>
      <c r="F481" s="215">
        <f>'3. Personalisation'!P486</f>
        <v>0</v>
      </c>
      <c r="G481" s="175">
        <f>'3. Personalisation'!L486</f>
        <v>0</v>
      </c>
      <c r="H481" s="175">
        <f>'3. Personalisation'!N486</f>
        <v>0</v>
      </c>
      <c r="I481" s="176"/>
      <c r="K481" s="176">
        <f t="shared" si="29"/>
        <v>0</v>
      </c>
      <c r="L481" s="157">
        <f t="shared" si="30"/>
        <v>0</v>
      </c>
      <c r="M481" s="157">
        <f t="shared" si="31"/>
        <v>0</v>
      </c>
    </row>
    <row r="482" spans="1:13" ht="22.5" customHeight="1" x14ac:dyDescent="0.35">
      <c r="A482" s="170">
        <f>'3. Personalisation'!C487</f>
        <v>0</v>
      </c>
      <c r="B482" s="171">
        <f>'3. Personalisation'!E487</f>
        <v>0</v>
      </c>
      <c r="C482" s="172">
        <f>'3. Personalisation'!F487</f>
        <v>0</v>
      </c>
      <c r="D482" s="173">
        <f>'3. Personalisation'!H487</f>
        <v>0</v>
      </c>
      <c r="E482" s="174">
        <f>'3. Personalisation'!J487</f>
        <v>0</v>
      </c>
      <c r="F482" s="215">
        <f>'3. Personalisation'!P487</f>
        <v>0</v>
      </c>
      <c r="G482" s="175">
        <f>'3. Personalisation'!L487</f>
        <v>0</v>
      </c>
      <c r="H482" s="175">
        <f>'3. Personalisation'!N487</f>
        <v>0</v>
      </c>
      <c r="I482" s="176"/>
      <c r="K482" s="176">
        <f t="shared" si="29"/>
        <v>0</v>
      </c>
      <c r="L482" s="157">
        <f t="shared" si="30"/>
        <v>0</v>
      </c>
      <c r="M482" s="157">
        <f t="shared" si="31"/>
        <v>0</v>
      </c>
    </row>
    <row r="483" spans="1:13" ht="22.5" customHeight="1" x14ac:dyDescent="0.35">
      <c r="A483" s="170">
        <f>'3. Personalisation'!C488</f>
        <v>0</v>
      </c>
      <c r="B483" s="171">
        <f>'3. Personalisation'!E488</f>
        <v>0</v>
      </c>
      <c r="C483" s="172">
        <f>'3. Personalisation'!F488</f>
        <v>0</v>
      </c>
      <c r="D483" s="173">
        <f>'3. Personalisation'!H488</f>
        <v>0</v>
      </c>
      <c r="E483" s="174">
        <f>'3. Personalisation'!J488</f>
        <v>0</v>
      </c>
      <c r="F483" s="215">
        <f>'3. Personalisation'!P488</f>
        <v>0</v>
      </c>
      <c r="G483" s="175">
        <f>'3. Personalisation'!L488</f>
        <v>0</v>
      </c>
      <c r="H483" s="175">
        <f>'3. Personalisation'!N488</f>
        <v>0</v>
      </c>
      <c r="I483" s="176"/>
      <c r="K483" s="176">
        <f t="shared" si="29"/>
        <v>0</v>
      </c>
      <c r="L483" s="157">
        <f t="shared" si="30"/>
        <v>0</v>
      </c>
      <c r="M483" s="157">
        <f t="shared" si="31"/>
        <v>0</v>
      </c>
    </row>
    <row r="484" spans="1:13" ht="22.5" customHeight="1" x14ac:dyDescent="0.35">
      <c r="A484" s="170">
        <f>'3. Personalisation'!C489</f>
        <v>0</v>
      </c>
      <c r="B484" s="171">
        <f>'3. Personalisation'!E489</f>
        <v>0</v>
      </c>
      <c r="C484" s="172">
        <f>'3. Personalisation'!F489</f>
        <v>0</v>
      </c>
      <c r="D484" s="173">
        <f>'3. Personalisation'!H489</f>
        <v>0</v>
      </c>
      <c r="E484" s="174">
        <f>'3. Personalisation'!J489</f>
        <v>0</v>
      </c>
      <c r="F484" s="215">
        <f>'3. Personalisation'!P489</f>
        <v>0</v>
      </c>
      <c r="G484" s="175">
        <f>'3. Personalisation'!L489</f>
        <v>0</v>
      </c>
      <c r="H484" s="175">
        <f>'3. Personalisation'!N489</f>
        <v>0</v>
      </c>
      <c r="I484" s="176"/>
      <c r="K484" s="176">
        <f t="shared" si="29"/>
        <v>0</v>
      </c>
      <c r="L484" s="157">
        <f t="shared" si="30"/>
        <v>0</v>
      </c>
      <c r="M484" s="157">
        <f t="shared" si="31"/>
        <v>0</v>
      </c>
    </row>
    <row r="485" spans="1:13" ht="22.5" customHeight="1" x14ac:dyDescent="0.35">
      <c r="A485" s="170">
        <f>'3. Personalisation'!C490</f>
        <v>0</v>
      </c>
      <c r="B485" s="171">
        <f>'3. Personalisation'!E490</f>
        <v>0</v>
      </c>
      <c r="C485" s="172">
        <f>'3. Personalisation'!F490</f>
        <v>0</v>
      </c>
      <c r="D485" s="173">
        <f>'3. Personalisation'!H490</f>
        <v>0</v>
      </c>
      <c r="E485" s="174">
        <f>'3. Personalisation'!J490</f>
        <v>0</v>
      </c>
      <c r="F485" s="215">
        <f>'3. Personalisation'!P490</f>
        <v>0</v>
      </c>
      <c r="G485" s="175">
        <f>'3. Personalisation'!L490</f>
        <v>0</v>
      </c>
      <c r="H485" s="175">
        <f>'3. Personalisation'!N490</f>
        <v>0</v>
      </c>
      <c r="I485" s="176"/>
      <c r="K485" s="176">
        <f t="shared" si="29"/>
        <v>0</v>
      </c>
      <c r="L485" s="157">
        <f t="shared" si="30"/>
        <v>0</v>
      </c>
      <c r="M485" s="157">
        <f t="shared" si="31"/>
        <v>0</v>
      </c>
    </row>
    <row r="486" spans="1:13" ht="22.5" customHeight="1" x14ac:dyDescent="0.35">
      <c r="A486" s="170">
        <f>'3. Personalisation'!C491</f>
        <v>0</v>
      </c>
      <c r="B486" s="171">
        <f>'3. Personalisation'!E491</f>
        <v>0</v>
      </c>
      <c r="C486" s="172">
        <f>'3. Personalisation'!F491</f>
        <v>0</v>
      </c>
      <c r="D486" s="173">
        <f>'3. Personalisation'!H491</f>
        <v>0</v>
      </c>
      <c r="E486" s="174">
        <f>'3. Personalisation'!J491</f>
        <v>0</v>
      </c>
      <c r="F486" s="215">
        <f>'3. Personalisation'!P491</f>
        <v>0</v>
      </c>
      <c r="G486" s="175">
        <f>'3. Personalisation'!L491</f>
        <v>0</v>
      </c>
      <c r="H486" s="175">
        <f>'3. Personalisation'!N491</f>
        <v>0</v>
      </c>
      <c r="I486" s="176"/>
      <c r="K486" s="176">
        <f t="shared" si="29"/>
        <v>0</v>
      </c>
      <c r="L486" s="157">
        <f t="shared" si="30"/>
        <v>0</v>
      </c>
      <c r="M486" s="157">
        <f t="shared" si="31"/>
        <v>0</v>
      </c>
    </row>
    <row r="487" spans="1:13" ht="22.5" customHeight="1" x14ac:dyDescent="0.35">
      <c r="A487" s="170">
        <f>'3. Personalisation'!C492</f>
        <v>0</v>
      </c>
      <c r="B487" s="171">
        <f>'3. Personalisation'!E492</f>
        <v>0</v>
      </c>
      <c r="C487" s="172">
        <f>'3. Personalisation'!F492</f>
        <v>0</v>
      </c>
      <c r="D487" s="173">
        <f>'3. Personalisation'!H492</f>
        <v>0</v>
      </c>
      <c r="E487" s="174">
        <f>'3. Personalisation'!J492</f>
        <v>0</v>
      </c>
      <c r="F487" s="215">
        <f>'3. Personalisation'!P492</f>
        <v>0</v>
      </c>
      <c r="G487" s="175">
        <f>'3. Personalisation'!L492</f>
        <v>0</v>
      </c>
      <c r="H487" s="175">
        <f>'3. Personalisation'!N492</f>
        <v>0</v>
      </c>
      <c r="I487" s="176"/>
      <c r="K487" s="176">
        <f t="shared" si="29"/>
        <v>0</v>
      </c>
      <c r="L487" s="157">
        <f t="shared" si="30"/>
        <v>0</v>
      </c>
      <c r="M487" s="157">
        <f t="shared" si="31"/>
        <v>0</v>
      </c>
    </row>
    <row r="488" spans="1:13" ht="22.5" customHeight="1" x14ac:dyDescent="0.35">
      <c r="A488" s="170">
        <f>'3. Personalisation'!C493</f>
        <v>0</v>
      </c>
      <c r="B488" s="171">
        <f>'3. Personalisation'!E493</f>
        <v>0</v>
      </c>
      <c r="C488" s="172">
        <f>'3. Personalisation'!F493</f>
        <v>0</v>
      </c>
      <c r="D488" s="173">
        <f>'3. Personalisation'!H493</f>
        <v>0</v>
      </c>
      <c r="E488" s="174">
        <f>'3. Personalisation'!J493</f>
        <v>0</v>
      </c>
      <c r="F488" s="215">
        <f>'3. Personalisation'!P493</f>
        <v>0</v>
      </c>
      <c r="G488" s="175">
        <f>'3. Personalisation'!L493</f>
        <v>0</v>
      </c>
      <c r="H488" s="175">
        <f>'3. Personalisation'!N493</f>
        <v>0</v>
      </c>
      <c r="I488" s="176"/>
      <c r="K488" s="176">
        <f t="shared" si="29"/>
        <v>0</v>
      </c>
      <c r="L488" s="157">
        <f t="shared" si="30"/>
        <v>0</v>
      </c>
      <c r="M488" s="157">
        <f t="shared" si="31"/>
        <v>0</v>
      </c>
    </row>
    <row r="489" spans="1:13" ht="22.5" customHeight="1" x14ac:dyDescent="0.35">
      <c r="A489" s="170">
        <f>'3. Personalisation'!C494</f>
        <v>0</v>
      </c>
      <c r="B489" s="171">
        <f>'3. Personalisation'!E494</f>
        <v>0</v>
      </c>
      <c r="C489" s="172">
        <f>'3. Personalisation'!F494</f>
        <v>0</v>
      </c>
      <c r="D489" s="173">
        <f>'3. Personalisation'!H494</f>
        <v>0</v>
      </c>
      <c r="E489" s="174">
        <f>'3. Personalisation'!J494</f>
        <v>0</v>
      </c>
      <c r="F489" s="215">
        <f>'3. Personalisation'!P494</f>
        <v>0</v>
      </c>
      <c r="G489" s="175">
        <f>'3. Personalisation'!L494</f>
        <v>0</v>
      </c>
      <c r="H489" s="175">
        <f>'3. Personalisation'!N494</f>
        <v>0</v>
      </c>
      <c r="I489" s="176"/>
      <c r="K489" s="176">
        <f t="shared" si="29"/>
        <v>0</v>
      </c>
      <c r="L489" s="157">
        <f t="shared" si="30"/>
        <v>0</v>
      </c>
      <c r="M489" s="157">
        <f t="shared" si="31"/>
        <v>0</v>
      </c>
    </row>
    <row r="490" spans="1:13" ht="22.5" customHeight="1" x14ac:dyDescent="0.35">
      <c r="A490" s="170">
        <f>'3. Personalisation'!C495</f>
        <v>0</v>
      </c>
      <c r="B490" s="171">
        <f>'3. Personalisation'!E495</f>
        <v>0</v>
      </c>
      <c r="C490" s="172">
        <f>'3. Personalisation'!F495</f>
        <v>0</v>
      </c>
      <c r="D490" s="173">
        <f>'3. Personalisation'!H495</f>
        <v>0</v>
      </c>
      <c r="E490" s="174">
        <f>'3. Personalisation'!J495</f>
        <v>0</v>
      </c>
      <c r="F490" s="215">
        <f>'3. Personalisation'!P495</f>
        <v>0</v>
      </c>
      <c r="G490" s="175">
        <f>'3. Personalisation'!L495</f>
        <v>0</v>
      </c>
      <c r="H490" s="175">
        <f>'3. Personalisation'!N495</f>
        <v>0</v>
      </c>
      <c r="I490" s="176"/>
      <c r="K490" s="176">
        <f t="shared" si="29"/>
        <v>0</v>
      </c>
      <c r="L490" s="157">
        <f t="shared" si="30"/>
        <v>0</v>
      </c>
      <c r="M490" s="157">
        <f t="shared" si="31"/>
        <v>0</v>
      </c>
    </row>
    <row r="491" spans="1:13" ht="22.5" customHeight="1" x14ac:dyDescent="0.35">
      <c r="A491" s="170">
        <f>'3. Personalisation'!C496</f>
        <v>0</v>
      </c>
      <c r="B491" s="171">
        <f>'3. Personalisation'!E496</f>
        <v>0</v>
      </c>
      <c r="C491" s="172">
        <f>'3. Personalisation'!F496</f>
        <v>0</v>
      </c>
      <c r="D491" s="173">
        <f>'3. Personalisation'!H496</f>
        <v>0</v>
      </c>
      <c r="E491" s="174">
        <f>'3. Personalisation'!J496</f>
        <v>0</v>
      </c>
      <c r="F491" s="215">
        <f>'3. Personalisation'!P496</f>
        <v>0</v>
      </c>
      <c r="G491" s="175">
        <f>'3. Personalisation'!L496</f>
        <v>0</v>
      </c>
      <c r="H491" s="175">
        <f>'3. Personalisation'!N496</f>
        <v>0</v>
      </c>
      <c r="I491" s="176"/>
      <c r="K491" s="176">
        <f t="shared" si="29"/>
        <v>0</v>
      </c>
      <c r="L491" s="157">
        <f t="shared" si="30"/>
        <v>0</v>
      </c>
      <c r="M491" s="157">
        <f t="shared" si="31"/>
        <v>0</v>
      </c>
    </row>
    <row r="492" spans="1:13" ht="22.5" customHeight="1" x14ac:dyDescent="0.35">
      <c r="A492" s="170">
        <f>'3. Personalisation'!C497</f>
        <v>0</v>
      </c>
      <c r="B492" s="171">
        <f>'3. Personalisation'!E497</f>
        <v>0</v>
      </c>
      <c r="C492" s="172">
        <f>'3. Personalisation'!F497</f>
        <v>0</v>
      </c>
      <c r="D492" s="173">
        <f>'3. Personalisation'!H497</f>
        <v>0</v>
      </c>
      <c r="E492" s="174">
        <f>'3. Personalisation'!J497</f>
        <v>0</v>
      </c>
      <c r="F492" s="215">
        <f>'3. Personalisation'!P497</f>
        <v>0</v>
      </c>
      <c r="G492" s="175">
        <f>'3. Personalisation'!L497</f>
        <v>0</v>
      </c>
      <c r="H492" s="175">
        <f>'3. Personalisation'!N497</f>
        <v>0</v>
      </c>
      <c r="I492" s="176"/>
      <c r="K492" s="176">
        <f t="shared" si="29"/>
        <v>0</v>
      </c>
      <c r="L492" s="157">
        <f t="shared" si="30"/>
        <v>0</v>
      </c>
      <c r="M492" s="157">
        <f t="shared" si="31"/>
        <v>0</v>
      </c>
    </row>
    <row r="493" spans="1:13" ht="22.5" customHeight="1" x14ac:dyDescent="0.35">
      <c r="A493" s="170">
        <f>'3. Personalisation'!C498</f>
        <v>0</v>
      </c>
      <c r="B493" s="171">
        <f>'3. Personalisation'!E498</f>
        <v>0</v>
      </c>
      <c r="C493" s="172">
        <f>'3. Personalisation'!F498</f>
        <v>0</v>
      </c>
      <c r="D493" s="173">
        <f>'3. Personalisation'!H498</f>
        <v>0</v>
      </c>
      <c r="E493" s="174">
        <f>'3. Personalisation'!J498</f>
        <v>0</v>
      </c>
      <c r="F493" s="215">
        <f>'3. Personalisation'!P498</f>
        <v>0</v>
      </c>
      <c r="G493" s="175">
        <f>'3. Personalisation'!L498</f>
        <v>0</v>
      </c>
      <c r="H493" s="175">
        <f>'3. Personalisation'!N498</f>
        <v>0</v>
      </c>
      <c r="I493" s="176"/>
      <c r="K493" s="176">
        <f t="shared" si="29"/>
        <v>0</v>
      </c>
      <c r="L493" s="157">
        <f t="shared" si="30"/>
        <v>0</v>
      </c>
      <c r="M493" s="157">
        <f t="shared" si="31"/>
        <v>0</v>
      </c>
    </row>
    <row r="494" spans="1:13" ht="22.5" customHeight="1" x14ac:dyDescent="0.35">
      <c r="A494" s="170">
        <f>'3. Personalisation'!C499</f>
        <v>0</v>
      </c>
      <c r="B494" s="171">
        <f>'3. Personalisation'!E499</f>
        <v>0</v>
      </c>
      <c r="C494" s="172">
        <f>'3. Personalisation'!F499</f>
        <v>0</v>
      </c>
      <c r="D494" s="173">
        <f>'3. Personalisation'!H499</f>
        <v>0</v>
      </c>
      <c r="E494" s="174">
        <f>'3. Personalisation'!J499</f>
        <v>0</v>
      </c>
      <c r="F494" s="215">
        <f>'3. Personalisation'!P499</f>
        <v>0</v>
      </c>
      <c r="G494" s="175">
        <f>'3. Personalisation'!L499</f>
        <v>0</v>
      </c>
      <c r="H494" s="175">
        <f>'3. Personalisation'!N499</f>
        <v>0</v>
      </c>
      <c r="I494" s="176"/>
      <c r="K494" s="176">
        <f t="shared" si="29"/>
        <v>0</v>
      </c>
      <c r="L494" s="157">
        <f t="shared" si="30"/>
        <v>0</v>
      </c>
      <c r="M494" s="157">
        <f t="shared" si="31"/>
        <v>0</v>
      </c>
    </row>
    <row r="495" spans="1:13" ht="22.5" customHeight="1" x14ac:dyDescent="0.35">
      <c r="A495" s="170">
        <f>'3. Personalisation'!C500</f>
        <v>0</v>
      </c>
      <c r="B495" s="171">
        <f>'3. Personalisation'!E500</f>
        <v>0</v>
      </c>
      <c r="C495" s="172">
        <f>'3. Personalisation'!F500</f>
        <v>0</v>
      </c>
      <c r="D495" s="173">
        <f>'3. Personalisation'!H500</f>
        <v>0</v>
      </c>
      <c r="E495" s="174">
        <f>'3. Personalisation'!J500</f>
        <v>0</v>
      </c>
      <c r="F495" s="215">
        <f>'3. Personalisation'!P500</f>
        <v>0</v>
      </c>
      <c r="G495" s="175">
        <f>'3. Personalisation'!L500</f>
        <v>0</v>
      </c>
      <c r="H495" s="175">
        <f>'3. Personalisation'!N500</f>
        <v>0</v>
      </c>
      <c r="I495" s="176"/>
      <c r="K495" s="176">
        <f t="shared" si="29"/>
        <v>0</v>
      </c>
      <c r="L495" s="157">
        <f t="shared" si="30"/>
        <v>0</v>
      </c>
      <c r="M495" s="157">
        <f t="shared" si="31"/>
        <v>0</v>
      </c>
    </row>
    <row r="496" spans="1:13" ht="22.5" customHeight="1" x14ac:dyDescent="0.35">
      <c r="A496" s="170">
        <f>'3. Personalisation'!C501</f>
        <v>0</v>
      </c>
      <c r="B496" s="171">
        <f>'3. Personalisation'!E501</f>
        <v>0</v>
      </c>
      <c r="C496" s="172">
        <f>'3. Personalisation'!F501</f>
        <v>0</v>
      </c>
      <c r="D496" s="173">
        <f>'3. Personalisation'!H501</f>
        <v>0</v>
      </c>
      <c r="E496" s="174">
        <f>'3. Personalisation'!J501</f>
        <v>0</v>
      </c>
      <c r="F496" s="215">
        <f>'3. Personalisation'!P501</f>
        <v>0</v>
      </c>
      <c r="G496" s="175">
        <f>'3. Personalisation'!L501</f>
        <v>0</v>
      </c>
      <c r="H496" s="175">
        <f>'3. Personalisation'!N501</f>
        <v>0</v>
      </c>
      <c r="I496" s="176"/>
      <c r="K496" s="176">
        <f t="shared" si="29"/>
        <v>0</v>
      </c>
      <c r="L496" s="157">
        <f t="shared" si="30"/>
        <v>0</v>
      </c>
      <c r="M496" s="157">
        <f t="shared" si="31"/>
        <v>0</v>
      </c>
    </row>
    <row r="497" spans="1:13" ht="22.5" customHeight="1" x14ac:dyDescent="0.35">
      <c r="A497" s="170">
        <f>'3. Personalisation'!C502</f>
        <v>0</v>
      </c>
      <c r="B497" s="171">
        <f>'3. Personalisation'!E502</f>
        <v>0</v>
      </c>
      <c r="C497" s="172">
        <f>'3. Personalisation'!F502</f>
        <v>0</v>
      </c>
      <c r="D497" s="173">
        <f>'3. Personalisation'!H502</f>
        <v>0</v>
      </c>
      <c r="E497" s="174">
        <f>'3. Personalisation'!J502</f>
        <v>0</v>
      </c>
      <c r="F497" s="215">
        <f>'3. Personalisation'!P502</f>
        <v>0</v>
      </c>
      <c r="G497" s="175">
        <f>'3. Personalisation'!L502</f>
        <v>0</v>
      </c>
      <c r="H497" s="175">
        <f>'3. Personalisation'!N502</f>
        <v>0</v>
      </c>
      <c r="I497" s="176"/>
      <c r="K497" s="176">
        <f t="shared" si="29"/>
        <v>0</v>
      </c>
      <c r="L497" s="157">
        <f t="shared" si="30"/>
        <v>0</v>
      </c>
      <c r="M497" s="157">
        <f t="shared" si="31"/>
        <v>0</v>
      </c>
    </row>
    <row r="498" spans="1:13" ht="22.5" customHeight="1" x14ac:dyDescent="0.35">
      <c r="A498" s="170">
        <f>'3. Personalisation'!C503</f>
        <v>0</v>
      </c>
      <c r="B498" s="171">
        <f>'3. Personalisation'!E503</f>
        <v>0</v>
      </c>
      <c r="C498" s="172">
        <f>'3. Personalisation'!F503</f>
        <v>0</v>
      </c>
      <c r="D498" s="173">
        <f>'3. Personalisation'!H503</f>
        <v>0</v>
      </c>
      <c r="E498" s="174">
        <f>'3. Personalisation'!J503</f>
        <v>0</v>
      </c>
      <c r="F498" s="215">
        <f>'3. Personalisation'!P503</f>
        <v>0</v>
      </c>
      <c r="G498" s="175">
        <f>'3. Personalisation'!L503</f>
        <v>0</v>
      </c>
      <c r="H498" s="175">
        <f>'3. Personalisation'!N503</f>
        <v>0</v>
      </c>
      <c r="I498" s="176"/>
      <c r="K498" s="176">
        <f t="shared" si="29"/>
        <v>0</v>
      </c>
      <c r="L498" s="157">
        <f t="shared" si="30"/>
        <v>0</v>
      </c>
      <c r="M498" s="157">
        <f t="shared" si="31"/>
        <v>0</v>
      </c>
    </row>
    <row r="499" spans="1:13" ht="22.5" customHeight="1" x14ac:dyDescent="0.35">
      <c r="A499" s="170">
        <f>'3. Personalisation'!C504</f>
        <v>0</v>
      </c>
      <c r="B499" s="171">
        <f>'3. Personalisation'!E504</f>
        <v>0</v>
      </c>
      <c r="C499" s="172">
        <f>'3. Personalisation'!F504</f>
        <v>0</v>
      </c>
      <c r="D499" s="173">
        <f>'3. Personalisation'!H504</f>
        <v>0</v>
      </c>
      <c r="E499" s="174">
        <f>'3. Personalisation'!J504</f>
        <v>0</v>
      </c>
      <c r="F499" s="215">
        <f>'3. Personalisation'!P504</f>
        <v>0</v>
      </c>
      <c r="G499" s="175">
        <f>'3. Personalisation'!L504</f>
        <v>0</v>
      </c>
      <c r="H499" s="175">
        <f>'3. Personalisation'!N504</f>
        <v>0</v>
      </c>
      <c r="I499" s="176"/>
      <c r="K499" s="176">
        <f t="shared" si="29"/>
        <v>0</v>
      </c>
      <c r="L499" s="157">
        <f t="shared" si="30"/>
        <v>0</v>
      </c>
      <c r="M499" s="157">
        <f t="shared" si="31"/>
        <v>0</v>
      </c>
    </row>
    <row r="500" spans="1:13" ht="22.5" customHeight="1" x14ac:dyDescent="0.35">
      <c r="A500" s="170">
        <f>'3. Personalisation'!C505</f>
        <v>0</v>
      </c>
      <c r="B500" s="171">
        <f>'3. Personalisation'!E505</f>
        <v>0</v>
      </c>
      <c r="C500" s="172">
        <f>'3. Personalisation'!F505</f>
        <v>0</v>
      </c>
      <c r="D500" s="173">
        <f>'3. Personalisation'!H505</f>
        <v>0</v>
      </c>
      <c r="E500" s="174">
        <f>'3. Personalisation'!J505</f>
        <v>0</v>
      </c>
      <c r="F500" s="215">
        <f>'3. Personalisation'!P505</f>
        <v>0</v>
      </c>
      <c r="G500" s="175">
        <f>'3. Personalisation'!L505</f>
        <v>0</v>
      </c>
      <c r="H500" s="175">
        <f>'3. Personalisation'!N505</f>
        <v>0</v>
      </c>
      <c r="I500" s="176"/>
      <c r="K500" s="176">
        <f t="shared" si="29"/>
        <v>0</v>
      </c>
      <c r="L500" s="157">
        <f t="shared" si="30"/>
        <v>0</v>
      </c>
      <c r="M500" s="157">
        <f t="shared" si="31"/>
        <v>0</v>
      </c>
    </row>
    <row r="501" spans="1:13" ht="22.5" customHeight="1" x14ac:dyDescent="0.35">
      <c r="A501" s="170">
        <f>'3. Personalisation'!C506</f>
        <v>0</v>
      </c>
      <c r="B501" s="171">
        <f>'3. Personalisation'!E506</f>
        <v>0</v>
      </c>
      <c r="C501" s="172">
        <f>'3. Personalisation'!F506</f>
        <v>0</v>
      </c>
      <c r="D501" s="173">
        <f>'3. Personalisation'!H506</f>
        <v>0</v>
      </c>
      <c r="E501" s="174">
        <f>'3. Personalisation'!J506</f>
        <v>0</v>
      </c>
      <c r="F501" s="215">
        <f>'3. Personalisation'!P506</f>
        <v>0</v>
      </c>
      <c r="G501" s="175">
        <f>'3. Personalisation'!L506</f>
        <v>0</v>
      </c>
      <c r="H501" s="175">
        <f>'3. Personalisation'!N506</f>
        <v>0</v>
      </c>
      <c r="I501" s="176"/>
      <c r="K501" s="176">
        <f t="shared" si="29"/>
        <v>0</v>
      </c>
      <c r="L501" s="157">
        <f t="shared" si="30"/>
        <v>0</v>
      </c>
      <c r="M501" s="157">
        <f t="shared" si="31"/>
        <v>0</v>
      </c>
    </row>
    <row r="502" spans="1:13" ht="22.5" customHeight="1" x14ac:dyDescent="0.35">
      <c r="A502" s="170">
        <f>'3. Personalisation'!C507</f>
        <v>0</v>
      </c>
      <c r="B502" s="171">
        <f>'3. Personalisation'!E507</f>
        <v>0</v>
      </c>
      <c r="C502" s="172">
        <f>'3. Personalisation'!F507</f>
        <v>0</v>
      </c>
      <c r="D502" s="173">
        <f>'3. Personalisation'!H507</f>
        <v>0</v>
      </c>
      <c r="E502" s="174">
        <f>'3. Personalisation'!J507</f>
        <v>0</v>
      </c>
      <c r="F502" s="215">
        <f>'3. Personalisation'!P507</f>
        <v>0</v>
      </c>
      <c r="G502" s="175">
        <f>'3. Personalisation'!L507</f>
        <v>0</v>
      </c>
      <c r="H502" s="175">
        <f>'3. Personalisation'!N507</f>
        <v>0</v>
      </c>
      <c r="I502" s="176"/>
      <c r="K502" s="176">
        <f t="shared" si="29"/>
        <v>0</v>
      </c>
      <c r="L502" s="157">
        <f t="shared" si="30"/>
        <v>0</v>
      </c>
      <c r="M502" s="157">
        <f t="shared" si="31"/>
        <v>0</v>
      </c>
    </row>
    <row r="503" spans="1:13" ht="22.5" customHeight="1" x14ac:dyDescent="0.35">
      <c r="A503" s="170">
        <f>'3. Personalisation'!C508</f>
        <v>0</v>
      </c>
      <c r="B503" s="171">
        <f>'3. Personalisation'!E508</f>
        <v>0</v>
      </c>
      <c r="C503" s="172">
        <f>'3. Personalisation'!F508</f>
        <v>0</v>
      </c>
      <c r="D503" s="173">
        <f>'3. Personalisation'!H508</f>
        <v>0</v>
      </c>
      <c r="E503" s="174">
        <f>'3. Personalisation'!J508</f>
        <v>0</v>
      </c>
      <c r="F503" s="215">
        <f>'3. Personalisation'!P508</f>
        <v>0</v>
      </c>
      <c r="G503" s="175">
        <f>'3. Personalisation'!L508</f>
        <v>0</v>
      </c>
      <c r="H503" s="175">
        <f>'3. Personalisation'!N508</f>
        <v>0</v>
      </c>
      <c r="I503" s="176"/>
      <c r="K503" s="176">
        <f t="shared" si="29"/>
        <v>0</v>
      </c>
      <c r="L503" s="157">
        <f t="shared" si="30"/>
        <v>0</v>
      </c>
      <c r="M503" s="157">
        <f t="shared" si="31"/>
        <v>0</v>
      </c>
    </row>
    <row r="504" spans="1:13" ht="22.5" customHeight="1" x14ac:dyDescent="0.35">
      <c r="A504" s="170">
        <f>'3. Personalisation'!C509</f>
        <v>0</v>
      </c>
      <c r="B504" s="171">
        <f>'3. Personalisation'!E509</f>
        <v>0</v>
      </c>
      <c r="C504" s="172">
        <f>'3. Personalisation'!F509</f>
        <v>0</v>
      </c>
      <c r="D504" s="173">
        <f>'3. Personalisation'!H509</f>
        <v>0</v>
      </c>
      <c r="E504" s="174">
        <f>'3. Personalisation'!J509</f>
        <v>0</v>
      </c>
      <c r="F504" s="215">
        <f>'3. Personalisation'!P509</f>
        <v>0</v>
      </c>
      <c r="G504" s="175">
        <f>'3. Personalisation'!L509</f>
        <v>0</v>
      </c>
      <c r="H504" s="175">
        <f>'3. Personalisation'!N509</f>
        <v>0</v>
      </c>
      <c r="I504" s="176"/>
      <c r="K504" s="176">
        <f t="shared" si="29"/>
        <v>0</v>
      </c>
      <c r="L504" s="157">
        <f t="shared" si="30"/>
        <v>0</v>
      </c>
      <c r="M504" s="157">
        <f t="shared" si="31"/>
        <v>0</v>
      </c>
    </row>
    <row r="505" spans="1:13" ht="22.5" customHeight="1" x14ac:dyDescent="0.35">
      <c r="A505" s="170">
        <f>'3. Personalisation'!C510</f>
        <v>0</v>
      </c>
      <c r="B505" s="171">
        <f>'3. Personalisation'!E510</f>
        <v>0</v>
      </c>
      <c r="C505" s="172">
        <f>'3. Personalisation'!F510</f>
        <v>0</v>
      </c>
      <c r="D505" s="173">
        <f>'3. Personalisation'!H510</f>
        <v>0</v>
      </c>
      <c r="E505" s="174">
        <f>'3. Personalisation'!J510</f>
        <v>0</v>
      </c>
      <c r="F505" s="215">
        <f>'3. Personalisation'!P510</f>
        <v>0</v>
      </c>
      <c r="G505" s="175">
        <f>'3. Personalisation'!L510</f>
        <v>0</v>
      </c>
      <c r="H505" s="175">
        <f>'3. Personalisation'!N510</f>
        <v>0</v>
      </c>
      <c r="I505" s="176"/>
      <c r="K505" s="176">
        <f t="shared" si="29"/>
        <v>0</v>
      </c>
      <c r="L505" s="157">
        <f t="shared" si="30"/>
        <v>0</v>
      </c>
      <c r="M505" s="157">
        <f t="shared" si="31"/>
        <v>0</v>
      </c>
    </row>
    <row r="506" spans="1:13" ht="22.5" customHeight="1" x14ac:dyDescent="0.35">
      <c r="A506" s="170">
        <f>'3. Personalisation'!C511</f>
        <v>0</v>
      </c>
      <c r="B506" s="171">
        <f>'3. Personalisation'!E511</f>
        <v>0</v>
      </c>
      <c r="C506" s="172">
        <f>'3. Personalisation'!F511</f>
        <v>0</v>
      </c>
      <c r="D506" s="173">
        <f>'3. Personalisation'!H511</f>
        <v>0</v>
      </c>
      <c r="E506" s="174">
        <f>'3. Personalisation'!J511</f>
        <v>0</v>
      </c>
      <c r="F506" s="215">
        <f>'3. Personalisation'!P511</f>
        <v>0</v>
      </c>
      <c r="G506" s="175">
        <f>'3. Personalisation'!L511</f>
        <v>0</v>
      </c>
      <c r="H506" s="175">
        <f>'3. Personalisation'!N511</f>
        <v>0</v>
      </c>
      <c r="I506" s="176"/>
      <c r="K506" s="176">
        <f t="shared" si="29"/>
        <v>0</v>
      </c>
      <c r="L506" s="157">
        <f t="shared" si="30"/>
        <v>0</v>
      </c>
      <c r="M506" s="157">
        <f t="shared" si="31"/>
        <v>0</v>
      </c>
    </row>
    <row r="507" spans="1:13" ht="22.5" customHeight="1" x14ac:dyDescent="0.35">
      <c r="A507" s="170">
        <f>'3. Personalisation'!C512</f>
        <v>0</v>
      </c>
      <c r="B507" s="171">
        <f>'3. Personalisation'!E512</f>
        <v>0</v>
      </c>
      <c r="C507" s="172">
        <f>'3. Personalisation'!F512</f>
        <v>0</v>
      </c>
      <c r="D507" s="173">
        <f>'3. Personalisation'!H512</f>
        <v>0</v>
      </c>
      <c r="E507" s="174">
        <f>'3. Personalisation'!J512</f>
        <v>0</v>
      </c>
      <c r="F507" s="215">
        <f>'3. Personalisation'!P512</f>
        <v>0</v>
      </c>
      <c r="G507" s="175">
        <f>'3. Personalisation'!L512</f>
        <v>0</v>
      </c>
      <c r="H507" s="175">
        <f>'3. Personalisation'!N512</f>
        <v>0</v>
      </c>
      <c r="I507" s="176"/>
      <c r="K507" s="176">
        <f t="shared" si="29"/>
        <v>0</v>
      </c>
      <c r="L507" s="157">
        <f t="shared" si="30"/>
        <v>0</v>
      </c>
      <c r="M507" s="157">
        <f t="shared" si="31"/>
        <v>0</v>
      </c>
    </row>
    <row r="508" spans="1:13" ht="22.5" customHeight="1" x14ac:dyDescent="0.35">
      <c r="A508" s="170">
        <f>'3. Personalisation'!C513</f>
        <v>0</v>
      </c>
      <c r="B508" s="171">
        <f>'3. Personalisation'!E513</f>
        <v>0</v>
      </c>
      <c r="C508" s="172">
        <f>'3. Personalisation'!F513</f>
        <v>0</v>
      </c>
      <c r="D508" s="173">
        <f>'3. Personalisation'!H513</f>
        <v>0</v>
      </c>
      <c r="E508" s="174">
        <f>'3. Personalisation'!J513</f>
        <v>0</v>
      </c>
      <c r="F508" s="215">
        <f>'3. Personalisation'!P513</f>
        <v>0</v>
      </c>
      <c r="G508" s="175">
        <f>'3. Personalisation'!L513</f>
        <v>0</v>
      </c>
      <c r="H508" s="175">
        <f>'3. Personalisation'!N513</f>
        <v>0</v>
      </c>
      <c r="I508" s="176"/>
      <c r="K508" s="176">
        <f t="shared" si="29"/>
        <v>0</v>
      </c>
      <c r="L508" s="157">
        <f t="shared" si="30"/>
        <v>0</v>
      </c>
      <c r="M508" s="157">
        <f t="shared" si="31"/>
        <v>0</v>
      </c>
    </row>
    <row r="509" spans="1:13" ht="22.5" customHeight="1" x14ac:dyDescent="0.35">
      <c r="A509" s="170">
        <f>'3. Personalisation'!C514</f>
        <v>0</v>
      </c>
      <c r="B509" s="171">
        <f>'3. Personalisation'!E514</f>
        <v>0</v>
      </c>
      <c r="C509" s="172">
        <f>'3. Personalisation'!F514</f>
        <v>0</v>
      </c>
      <c r="D509" s="173">
        <f>'3. Personalisation'!H514</f>
        <v>0</v>
      </c>
      <c r="E509" s="174">
        <f>'3. Personalisation'!J514</f>
        <v>0</v>
      </c>
      <c r="F509" s="215">
        <f>'3. Personalisation'!P514</f>
        <v>0</v>
      </c>
      <c r="G509" s="175">
        <f>'3. Personalisation'!L514</f>
        <v>0</v>
      </c>
      <c r="H509" s="175">
        <f>'3. Personalisation'!N514</f>
        <v>0</v>
      </c>
      <c r="I509" s="176"/>
      <c r="K509" s="176">
        <f t="shared" si="29"/>
        <v>0</v>
      </c>
      <c r="L509" s="157">
        <f t="shared" si="30"/>
        <v>0</v>
      </c>
      <c r="M509" s="157">
        <f t="shared" si="31"/>
        <v>0</v>
      </c>
    </row>
    <row r="510" spans="1:13" ht="22.5" customHeight="1" x14ac:dyDescent="0.35">
      <c r="A510" s="170">
        <f>'3. Personalisation'!C515</f>
        <v>0</v>
      </c>
      <c r="B510" s="171">
        <f>'3. Personalisation'!E515</f>
        <v>0</v>
      </c>
      <c r="C510" s="172">
        <f>'3. Personalisation'!F515</f>
        <v>0</v>
      </c>
      <c r="D510" s="173">
        <f>'3. Personalisation'!H515</f>
        <v>0</v>
      </c>
      <c r="E510" s="174">
        <f>'3. Personalisation'!J515</f>
        <v>0</v>
      </c>
      <c r="F510" s="215">
        <f>'3. Personalisation'!P515</f>
        <v>0</v>
      </c>
      <c r="G510" s="175">
        <f>'3. Personalisation'!L515</f>
        <v>0</v>
      </c>
      <c r="H510" s="175">
        <f>'3. Personalisation'!N515</f>
        <v>0</v>
      </c>
      <c r="I510" s="176"/>
      <c r="K510" s="176">
        <f t="shared" si="29"/>
        <v>0</v>
      </c>
      <c r="L510" s="157">
        <f t="shared" si="30"/>
        <v>0</v>
      </c>
      <c r="M510" s="157">
        <f t="shared" si="31"/>
        <v>0</v>
      </c>
    </row>
    <row r="511" spans="1:13" ht="22.5" customHeight="1" x14ac:dyDescent="0.35"/>
  </sheetData>
  <mergeCells count="6">
    <mergeCell ref="C4:F4"/>
    <mergeCell ref="A1:H1"/>
    <mergeCell ref="A2:H2"/>
    <mergeCell ref="A4:A6"/>
    <mergeCell ref="B4:B6"/>
    <mergeCell ref="G4:H4"/>
  </mergeCells>
  <conditionalFormatting sqref="A7:I510">
    <cfRule type="cellIs" dxfId="47" priority="1" operator="equal">
      <formula>0</formula>
    </cfRule>
    <cfRule type="containsBlanks" dxfId="46" priority="2">
      <formula>LEN(TRIM(A7))=0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8744C7-0617-4E51-B0BA-379D424DD92F}">
  <sheetPr>
    <tabColor rgb="FFFF0000"/>
  </sheetPr>
  <dimension ref="A1:AC24"/>
  <sheetViews>
    <sheetView showGridLines="0" showRowColHeaders="0" tabSelected="1" zoomScaleNormal="100" workbookViewId="0">
      <selection activeCell="C3" sqref="C3"/>
    </sheetView>
  </sheetViews>
  <sheetFormatPr defaultColWidth="9.1796875" defaultRowHeight="14" x14ac:dyDescent="0.3"/>
  <cols>
    <col min="1" max="2" width="10.81640625" style="47" customWidth="1"/>
    <col min="3" max="3" width="31" style="48" customWidth="1"/>
    <col min="4" max="4" width="1.54296875" style="48" customWidth="1"/>
    <col min="5" max="5" width="77.81640625" style="48" customWidth="1"/>
    <col min="6" max="6" width="1.81640625" style="48" customWidth="1"/>
    <col min="7" max="7" width="17.7265625" style="49" customWidth="1"/>
    <col min="8" max="8" width="14.7265625" style="67" customWidth="1"/>
    <col min="9" max="9" width="9.1796875" style="48"/>
    <col min="10" max="29" width="1.6328125" style="48" hidden="1" customWidth="1"/>
    <col min="30" max="38" width="0" style="48" hidden="1" customWidth="1"/>
    <col min="39" max="16384" width="9.1796875" style="48"/>
  </cols>
  <sheetData>
    <row r="1" spans="1:9" ht="28.5" customHeight="1" x14ac:dyDescent="0.3">
      <c r="H1" s="50"/>
    </row>
    <row r="2" spans="1:9" s="52" customFormat="1" ht="28.5" customHeight="1" x14ac:dyDescent="0.5">
      <c r="A2" s="51"/>
      <c r="B2" s="51"/>
      <c r="D2" s="53"/>
      <c r="E2" s="75" t="s">
        <v>315</v>
      </c>
      <c r="G2" s="335" t="s">
        <v>104</v>
      </c>
      <c r="H2" s="335"/>
    </row>
    <row r="3" spans="1:9" s="52" customFormat="1" ht="23" customHeight="1" x14ac:dyDescent="0.35">
      <c r="A3" s="74"/>
      <c r="B3" s="54" t="s">
        <v>62</v>
      </c>
      <c r="C3" s="68"/>
      <c r="D3" s="57"/>
      <c r="E3" s="338" t="s">
        <v>317</v>
      </c>
      <c r="G3" s="55" t="s">
        <v>172</v>
      </c>
      <c r="H3" s="56">
        <f>'2. Everyday Range'!R1</f>
        <v>0</v>
      </c>
    </row>
    <row r="4" spans="1:9" s="52" customFormat="1" ht="23" customHeight="1" x14ac:dyDescent="0.35">
      <c r="A4" s="74"/>
      <c r="B4" s="54" t="s">
        <v>49</v>
      </c>
      <c r="C4" s="40"/>
      <c r="D4" s="57"/>
      <c r="E4" s="338"/>
      <c r="G4" s="55" t="s">
        <v>297</v>
      </c>
      <c r="H4" s="56">
        <f>'3. Personalisation'!R1</f>
        <v>0</v>
      </c>
    </row>
    <row r="5" spans="1:9" s="52" customFormat="1" ht="23" customHeight="1" x14ac:dyDescent="0.35">
      <c r="A5" s="74"/>
      <c r="B5" s="54" t="s">
        <v>50</v>
      </c>
      <c r="C5" s="41"/>
      <c r="D5" s="57"/>
      <c r="E5" s="338"/>
      <c r="G5" s="55" t="s">
        <v>208</v>
      </c>
      <c r="H5" s="56">
        <f>'4. Merchandise'!I1</f>
        <v>0</v>
      </c>
    </row>
    <row r="6" spans="1:9" s="52" customFormat="1" ht="23" customHeight="1" x14ac:dyDescent="0.35">
      <c r="A6" s="74"/>
      <c r="B6" s="54" t="s">
        <v>51</v>
      </c>
      <c r="C6" s="42"/>
      <c r="D6" s="57"/>
      <c r="E6" s="338"/>
      <c r="G6" s="55" t="s">
        <v>314</v>
      </c>
      <c r="H6" s="56">
        <f>IF(ISERROR(MATCH("YES",'3. Personalisation'!P12:P2000,0)),0,15)</f>
        <v>0</v>
      </c>
      <c r="I6" s="217">
        <f>SUM('2. Everyday Range'!L5:L26)+SUM('4. Merchandise'!D7:D48)</f>
        <v>0</v>
      </c>
    </row>
    <row r="7" spans="1:9" s="52" customFormat="1" ht="23" customHeight="1" x14ac:dyDescent="0.35">
      <c r="A7" s="74"/>
      <c r="B7" s="54" t="s">
        <v>130</v>
      </c>
      <c r="C7" s="43"/>
      <c r="D7" s="57"/>
      <c r="E7" s="338"/>
      <c r="G7" s="55" t="s">
        <v>245</v>
      </c>
      <c r="H7" s="56">
        <f>(IF(H3=0,0,6))+(IF(AND(I6&gt;40,I6&lt;80),6,0))+(IF(AND(I6&gt;81,I6&lt;125),12,0))+(IF(AND(I6&gt;126,I6&lt;200),18,0))+(IF(I6&gt;201,24,0))</f>
        <v>0</v>
      </c>
    </row>
    <row r="8" spans="1:9" s="52" customFormat="1" ht="23" customHeight="1" x14ac:dyDescent="0.35">
      <c r="A8" s="74"/>
      <c r="B8" s="54" t="s">
        <v>52</v>
      </c>
      <c r="C8" s="44"/>
      <c r="D8" s="57"/>
      <c r="E8" s="338"/>
      <c r="G8" s="76" t="s">
        <v>282</v>
      </c>
      <c r="H8" s="234">
        <f>IF((SUM(H3:H7))=0,0,(SUM(H3:H7)))</f>
        <v>0</v>
      </c>
    </row>
    <row r="9" spans="1:9" s="52" customFormat="1" ht="23" customHeight="1" x14ac:dyDescent="0.35">
      <c r="A9" s="74"/>
      <c r="B9" s="54" t="s">
        <v>53</v>
      </c>
      <c r="C9" s="45"/>
      <c r="D9" s="57"/>
      <c r="E9" s="338"/>
      <c r="G9" s="59"/>
      <c r="H9" s="56"/>
    </row>
    <row r="10" spans="1:9" s="52" customFormat="1" ht="23" customHeight="1" x14ac:dyDescent="0.35">
      <c r="A10" s="340" t="s">
        <v>283</v>
      </c>
      <c r="B10" s="341"/>
      <c r="C10" s="46"/>
      <c r="D10" s="57"/>
      <c r="E10" s="339"/>
      <c r="G10" s="254" t="s">
        <v>316</v>
      </c>
      <c r="H10" s="56"/>
    </row>
    <row r="11" spans="1:9" s="52" customFormat="1" ht="27.75" customHeight="1" x14ac:dyDescent="0.35">
      <c r="A11" s="60"/>
      <c r="B11" s="140"/>
      <c r="C11" s="61" t="s">
        <v>131</v>
      </c>
      <c r="D11" s="53"/>
      <c r="E11" s="339"/>
      <c r="G11" s="59"/>
      <c r="H11" s="56"/>
    </row>
    <row r="12" spans="1:9" ht="27.75" customHeight="1" x14ac:dyDescent="0.3">
      <c r="A12" s="62"/>
      <c r="B12" s="63" t="s">
        <v>54</v>
      </c>
      <c r="C12" s="336"/>
      <c r="D12" s="69"/>
      <c r="E12" s="339"/>
      <c r="G12" s="337"/>
      <c r="H12" s="58"/>
    </row>
    <row r="13" spans="1:9" ht="63.5" customHeight="1" x14ac:dyDescent="0.3">
      <c r="C13" s="336"/>
      <c r="D13" s="69"/>
      <c r="E13" s="339"/>
      <c r="G13" s="337"/>
      <c r="H13" s="58"/>
    </row>
    <row r="14" spans="1:9" ht="2.25" customHeight="1" x14ac:dyDescent="0.3">
      <c r="C14" s="72"/>
      <c r="E14" s="73"/>
      <c r="H14" s="50"/>
    </row>
    <row r="15" spans="1:9" ht="12.75" customHeight="1" x14ac:dyDescent="0.3">
      <c r="C15" s="71" t="s">
        <v>138</v>
      </c>
      <c r="D15" s="71"/>
      <c r="E15" s="71"/>
      <c r="F15" s="64"/>
      <c r="G15" s="65"/>
      <c r="H15" s="64"/>
      <c r="I15" s="64"/>
    </row>
    <row r="16" spans="1:9" ht="11.25" customHeight="1" x14ac:dyDescent="0.3">
      <c r="C16" s="70" t="s">
        <v>280</v>
      </c>
      <c r="D16" s="70"/>
      <c r="E16" s="70"/>
      <c r="F16" s="66"/>
      <c r="G16" s="66"/>
      <c r="H16" s="66"/>
      <c r="I16" s="66"/>
    </row>
    <row r="17" spans="3:9" ht="11.25" customHeight="1" x14ac:dyDescent="0.3">
      <c r="C17" s="70" t="s">
        <v>318</v>
      </c>
      <c r="D17" s="70"/>
      <c r="E17" s="70"/>
      <c r="F17" s="66"/>
      <c r="G17" s="66"/>
      <c r="H17" s="66"/>
      <c r="I17" s="66"/>
    </row>
    <row r="18" spans="3:9" ht="11.25" customHeight="1" x14ac:dyDescent="0.3">
      <c r="C18" s="70" t="s">
        <v>319</v>
      </c>
      <c r="D18" s="70"/>
      <c r="E18" s="70"/>
      <c r="F18" s="66"/>
      <c r="G18" s="66"/>
      <c r="H18" s="66"/>
      <c r="I18" s="66"/>
    </row>
    <row r="19" spans="3:9" ht="11.25" customHeight="1" x14ac:dyDescent="0.3">
      <c r="C19" s="70" t="s">
        <v>320</v>
      </c>
      <c r="D19" s="70"/>
      <c r="E19" s="70"/>
      <c r="F19" s="66"/>
      <c r="G19" s="66"/>
      <c r="H19" s="66"/>
      <c r="I19" s="66"/>
    </row>
    <row r="20" spans="3:9" ht="11.25" customHeight="1" x14ac:dyDescent="0.3">
      <c r="C20" s="70" t="s">
        <v>321</v>
      </c>
      <c r="D20" s="70"/>
      <c r="E20" s="70"/>
      <c r="F20" s="66"/>
      <c r="G20" s="66"/>
      <c r="H20" s="66"/>
      <c r="I20" s="66"/>
    </row>
    <row r="21" spans="3:9" ht="11.25" customHeight="1" x14ac:dyDescent="0.3">
      <c r="C21" s="70" t="s">
        <v>115</v>
      </c>
      <c r="D21" s="70"/>
      <c r="E21" s="70"/>
      <c r="F21" s="66"/>
      <c r="G21" s="66"/>
      <c r="H21" s="66"/>
      <c r="I21" s="66"/>
    </row>
    <row r="22" spans="3:9" ht="11.25" customHeight="1" x14ac:dyDescent="0.3">
      <c r="C22" s="70" t="s">
        <v>281</v>
      </c>
      <c r="D22" s="70"/>
      <c r="E22" s="70"/>
      <c r="F22" s="66"/>
      <c r="G22" s="66"/>
      <c r="H22" s="66"/>
      <c r="I22" s="66"/>
    </row>
    <row r="23" spans="3:9" ht="11.25" customHeight="1" x14ac:dyDescent="0.3">
      <c r="C23" s="70" t="s">
        <v>207</v>
      </c>
      <c r="D23" s="70"/>
      <c r="E23" s="70"/>
      <c r="H23" s="50"/>
    </row>
    <row r="24" spans="3:9" x14ac:dyDescent="0.3">
      <c r="H24" s="50"/>
    </row>
  </sheetData>
  <sheetProtection algorithmName="SHA-512" hashValue="Me7tRZFCJPRRgKPx35L5loC4k3w0ShPPtsweRMn9XooMnkT82itUgW5wUxYY4MXXHWV6SjRJ4pV68YfO58rJvA==" saltValue="y0xyo9wkiGBbw7dZbcExxw==" spinCount="100000" sheet="1" selectLockedCells="1"/>
  <mergeCells count="5">
    <mergeCell ref="G2:H2"/>
    <mergeCell ref="C12:C13"/>
    <mergeCell ref="G12:G13"/>
    <mergeCell ref="E3:E13"/>
    <mergeCell ref="A10:B10"/>
  </mergeCells>
  <conditionalFormatting sqref="C3:C10 C12:C13">
    <cfRule type="cellIs" dxfId="45" priority="1" operator="equal">
      <formula>0</formula>
    </cfRule>
  </conditionalFormatting>
  <pageMargins left="0.7" right="0.7" top="0.75" bottom="0.75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7" r:id="rId4" name="Check Box 3">
              <controlPr defaultSize="0" autoFill="0" autoLine="0" autoPict="0">
                <anchor moveWithCells="1">
                  <from>
                    <xdr:col>2</xdr:col>
                    <xdr:colOff>596900</xdr:colOff>
                    <xdr:row>10</xdr:row>
                    <xdr:rowOff>25400</xdr:rowOff>
                  </from>
                  <to>
                    <xdr:col>2</xdr:col>
                    <xdr:colOff>838200</xdr:colOff>
                    <xdr:row>11</xdr:row>
                    <xdr:rowOff>95250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1687E9-6C4F-4236-A0D0-BA84C34AC0EE}">
  <sheetPr>
    <tabColor rgb="FFFFFF00"/>
  </sheetPr>
  <dimension ref="B1:R1119"/>
  <sheetViews>
    <sheetView showGridLines="0" showRowColHeaders="0" zoomScale="160" zoomScaleNormal="160" workbookViewId="0">
      <pane ySplit="4" topLeftCell="A5" activePane="bottomLeft" state="frozen"/>
      <selection pane="bottomLeft" activeCell="G5" sqref="G5"/>
    </sheetView>
  </sheetViews>
  <sheetFormatPr defaultColWidth="9.1796875" defaultRowHeight="10.5" thickBottom="1" x14ac:dyDescent="0.4"/>
  <cols>
    <col min="1" max="1" width="1.81640625" style="77" customWidth="1"/>
    <col min="2" max="2" width="0.1796875" style="77" customWidth="1"/>
    <col min="3" max="3" width="26.81640625" style="138" customWidth="1"/>
    <col min="4" max="4" width="0.1796875" style="77" customWidth="1"/>
    <col min="5" max="5" width="9.7265625" style="125" customWidth="1"/>
    <col min="6" max="11" width="5.1796875" style="77" customWidth="1"/>
    <col min="12" max="13" width="5.7265625" style="77" customWidth="1"/>
    <col min="14" max="15" width="4.26953125" style="85" customWidth="1"/>
    <col min="16" max="17" width="4.26953125" style="77" customWidth="1"/>
    <col min="18" max="18" width="9.81640625" style="85" customWidth="1"/>
    <col min="19" max="16384" width="9.1796875" style="77"/>
  </cols>
  <sheetData>
    <row r="1" spans="3:18" ht="6.75" customHeight="1" thickBot="1" x14ac:dyDescent="0.4">
      <c r="C1" s="349" t="s">
        <v>174</v>
      </c>
      <c r="D1" s="349"/>
      <c r="E1" s="349"/>
      <c r="F1" s="349"/>
      <c r="G1" s="349"/>
      <c r="H1" s="349"/>
      <c r="I1" s="349"/>
      <c r="J1" s="349"/>
      <c r="K1" s="349"/>
      <c r="M1" s="361" t="s">
        <v>175</v>
      </c>
      <c r="N1" s="362"/>
      <c r="O1" s="362"/>
      <c r="P1" s="362"/>
      <c r="Q1" s="362"/>
      <c r="R1" s="342">
        <f>SUM(R5:R26)</f>
        <v>0</v>
      </c>
    </row>
    <row r="2" spans="3:18" ht="6.75" customHeight="1" thickBot="1" x14ac:dyDescent="0.4">
      <c r="C2" s="349"/>
      <c r="D2" s="349"/>
      <c r="E2" s="349"/>
      <c r="F2" s="349"/>
      <c r="G2" s="349"/>
      <c r="H2" s="349"/>
      <c r="I2" s="349"/>
      <c r="J2" s="349"/>
      <c r="K2" s="349"/>
      <c r="M2" s="363"/>
      <c r="N2" s="364"/>
      <c r="O2" s="364"/>
      <c r="P2" s="364"/>
      <c r="Q2" s="364"/>
      <c r="R2" s="343"/>
    </row>
    <row r="3" spans="3:18" ht="27.75" customHeight="1" thickBot="1" x14ac:dyDescent="0.25">
      <c r="C3" s="128"/>
      <c r="D3" s="78"/>
      <c r="E3" s="344" t="s">
        <v>145</v>
      </c>
      <c r="F3" s="357" t="s">
        <v>294</v>
      </c>
      <c r="G3" s="358"/>
      <c r="H3" s="358"/>
      <c r="I3" s="358"/>
      <c r="J3" s="358"/>
      <c r="K3" s="359"/>
      <c r="L3" s="365" t="s">
        <v>47</v>
      </c>
      <c r="M3" s="365"/>
      <c r="N3" s="365" t="s">
        <v>22</v>
      </c>
      <c r="O3" s="365"/>
      <c r="P3" s="365" t="s">
        <v>20</v>
      </c>
      <c r="Q3" s="365"/>
      <c r="R3" s="103" t="s">
        <v>42</v>
      </c>
    </row>
    <row r="4" spans="3:18" s="79" customFormat="1" ht="8.25" customHeight="1" thickBot="1" x14ac:dyDescent="0.4">
      <c r="C4" s="129"/>
      <c r="D4" s="80"/>
      <c r="E4" s="345"/>
      <c r="F4" s="115" t="s">
        <v>1</v>
      </c>
      <c r="G4" s="116" t="s">
        <v>2</v>
      </c>
      <c r="H4" s="116" t="s">
        <v>3</v>
      </c>
      <c r="I4" s="116" t="s">
        <v>4</v>
      </c>
      <c r="J4" s="116" t="s">
        <v>5</v>
      </c>
      <c r="K4" s="117" t="s">
        <v>6</v>
      </c>
      <c r="L4" s="360"/>
      <c r="M4" s="360"/>
      <c r="N4" s="348" t="s">
        <v>110</v>
      </c>
      <c r="O4" s="348"/>
      <c r="P4" s="348" t="s">
        <v>110</v>
      </c>
      <c r="Q4" s="348"/>
      <c r="R4" s="81"/>
    </row>
    <row r="5" spans="3:18" ht="11.25" customHeight="1" thickBot="1" x14ac:dyDescent="0.4">
      <c r="C5" s="130" t="s">
        <v>180</v>
      </c>
      <c r="D5" s="107" t="s">
        <v>142</v>
      </c>
      <c r="E5" s="123"/>
      <c r="F5" s="86"/>
      <c r="G5" s="82"/>
      <c r="H5" s="82"/>
      <c r="I5" s="82"/>
      <c r="J5" s="82"/>
      <c r="K5" s="83"/>
      <c r="L5" s="356">
        <f t="shared" ref="L5:L20" si="0">SUM(F5:K5)</f>
        <v>0</v>
      </c>
      <c r="M5" s="356"/>
      <c r="N5" s="350">
        <f>IF(AND(L5+L6+'Everyday Formulas'!AD12&gt;=10, L5+L6+'Everyday Formulas'!AD12&lt;=25), 23, IF(AND(L5+L6+'Everyday Formulas'!AD12&gt;=26, L5+L6+'Everyday Formulas'!AD12&lt;=75),21,IF(AND(L5+L6+'Everyday Formulas'!AD12&gt;=76, L5+L6+'Everyday Formulas'!AD12&lt;=150),20,IF(AND(L5+L6+'Everyday Formulas'!AD12&gt;=151, L5+L6+'Everyday Formulas'!AD12&lt;=250),19,IF(AND(L5+L6+'Everyday Formulas'!AD12&gt;=251),19, P5)))))</f>
        <v>25</v>
      </c>
      <c r="O5" s="351"/>
      <c r="P5" s="347">
        <v>25</v>
      </c>
      <c r="Q5" s="347"/>
      <c r="R5" s="84">
        <f>L5*N5</f>
        <v>0</v>
      </c>
    </row>
    <row r="6" spans="3:18" ht="11.25" customHeight="1" thickBot="1" x14ac:dyDescent="0.4">
      <c r="C6" s="131" t="s">
        <v>181</v>
      </c>
      <c r="D6" s="108" t="s">
        <v>142</v>
      </c>
      <c r="E6" s="123"/>
      <c r="F6" s="111"/>
      <c r="G6" s="82"/>
      <c r="H6" s="82"/>
      <c r="I6" s="82"/>
      <c r="J6" s="82"/>
      <c r="K6" s="83"/>
      <c r="L6" s="356">
        <f t="shared" si="0"/>
        <v>0</v>
      </c>
      <c r="M6" s="356"/>
      <c r="N6" s="352">
        <f>IF(AND(L5+L6+'Everyday Formulas'!AD12&gt;=10, L5+L6+'Everyday Formulas'!AD12&lt;=25), 23, IF(AND(L5+L6+'Everyday Formulas'!AD12&gt;=26, L5+L6+'Everyday Formulas'!AD12&lt;=75),21,IF(AND(L5+L6+'Everyday Formulas'!AD12&gt;=76, L5+L6+'Everyday Formulas'!AD12&lt;=150),20,IF(AND(L5+L6+'Everyday Formulas'!AD12&gt;=151, L5+L6+'Everyday Formulas'!AD12&lt;=250),19,IF(AND(L5+L6+'Everyday Formulas'!AD12&gt;=251),19, P5)))))</f>
        <v>25</v>
      </c>
      <c r="O6" s="353"/>
      <c r="P6" s="347">
        <v>25</v>
      </c>
      <c r="Q6" s="347"/>
      <c r="R6" s="84">
        <f t="shared" ref="R6:R20" si="1">L6*N6</f>
        <v>0</v>
      </c>
    </row>
    <row r="7" spans="3:18" ht="11.25" customHeight="1" thickBot="1" x14ac:dyDescent="0.4">
      <c r="C7" s="131" t="s">
        <v>182</v>
      </c>
      <c r="D7" s="108" t="s">
        <v>142</v>
      </c>
      <c r="E7" s="123"/>
      <c r="F7" s="89"/>
      <c r="G7" s="82"/>
      <c r="H7" s="82"/>
      <c r="I7" s="82"/>
      <c r="J7" s="82"/>
      <c r="K7" s="83"/>
      <c r="L7" s="356">
        <f t="shared" si="0"/>
        <v>0</v>
      </c>
      <c r="M7" s="356"/>
      <c r="N7" s="352">
        <f>IF(AND(L7+'Everyday Formulas'!AE12&gt;=10, L7+'Everyday Formulas'!AE12&lt;=25), 31, IF(AND(L7+'Everyday Formulas'!AE12&gt;=26, L7+'Everyday Formulas'!AE12&lt;=75),29,IF(AND(L7+'Everyday Formulas'!AE12&gt;=76, L7+'Everyday Formulas'!AE12&lt;=150),26,IF(AND(L7+'Everyday Formulas'!AE12&gt;=151, L7+'Everyday Formulas'!AE12&lt;=250),25,IF(AND(L7+'Everyday Formulas'!AE12&gt;=251),25, P7)))))</f>
        <v>33</v>
      </c>
      <c r="O7" s="353"/>
      <c r="P7" s="347">
        <v>33</v>
      </c>
      <c r="Q7" s="347"/>
      <c r="R7" s="84">
        <f t="shared" si="1"/>
        <v>0</v>
      </c>
    </row>
    <row r="8" spans="3:18" ht="11.25" customHeight="1" thickBot="1" x14ac:dyDescent="0.4">
      <c r="C8" s="131" t="s">
        <v>183</v>
      </c>
      <c r="D8" s="108" t="s">
        <v>142</v>
      </c>
      <c r="E8" s="124"/>
      <c r="F8" s="85"/>
      <c r="G8" s="86"/>
      <c r="H8" s="82"/>
      <c r="I8" s="82"/>
      <c r="J8" s="82"/>
      <c r="K8" s="83"/>
      <c r="L8" s="356">
        <f t="shared" si="0"/>
        <v>0</v>
      </c>
      <c r="M8" s="356"/>
      <c r="N8" s="352">
        <f>IF(AND(L8+L9+'Everyday Formulas'!AF12&gt;=10, L8+L9+'Everyday Formulas'!AF12&lt;=25), 11, IF(AND(L8+L9+'Everyday Formulas'!AF12&gt;=26, L8+L9+'Everyday Formulas'!AF12&lt;=75),10,IF(AND(L8+L9+'Everyday Formulas'!AF12&gt;=76, L8+L9+'Everyday Formulas'!AF12&lt;=150),9,IF(AND(L8+L9+'Everyday Formulas'!AF12&gt;=151, L8+L9+'Everyday Formulas'!AF12&lt;=250),8,IF(AND(L8+L9+'Everyday Formulas'!AF12&gt;=251),8, P8)))))</f>
        <v>13</v>
      </c>
      <c r="O8" s="353"/>
      <c r="P8" s="347">
        <v>13</v>
      </c>
      <c r="Q8" s="347"/>
      <c r="R8" s="84">
        <f t="shared" si="1"/>
        <v>0</v>
      </c>
    </row>
    <row r="9" spans="3:18" ht="11.25" customHeight="1" thickBot="1" x14ac:dyDescent="0.4">
      <c r="C9" s="131" t="s">
        <v>184</v>
      </c>
      <c r="D9" s="108" t="s">
        <v>142</v>
      </c>
      <c r="E9" s="124"/>
      <c r="F9" s="85"/>
      <c r="G9" s="86"/>
      <c r="H9" s="82"/>
      <c r="I9" s="82"/>
      <c r="J9" s="82"/>
      <c r="K9" s="83"/>
      <c r="L9" s="356">
        <f>SUM(F9:K9)</f>
        <v>0</v>
      </c>
      <c r="M9" s="356"/>
      <c r="N9" s="352">
        <f>IF(AND(L8+L9+'Everyday Formulas'!AF12&gt;=10, L8+L9+'Everyday Formulas'!AF12&lt;=25), 10, IF(AND(L8+L9+'Everyday Formulas'!AF12&gt;=26, L8+L9+'Everyday Formulas'!AF12&lt;=75),9,IF(AND(L8+L9+'Everyday Formulas'!AF12&gt;=76, L8+L9+'Everyday Formulas'!AF12&lt;=150),9,IF(AND(L8+L9+'Everyday Formulas'!AF12&gt;=151, L8+L9+'Everyday Formulas'!AF12&lt;=250),8,IF(AND(L8+L9+'Everyday Formulas'!AF12&gt;=251),8, P8)))))</f>
        <v>13</v>
      </c>
      <c r="O9" s="353"/>
      <c r="P9" s="347">
        <v>13</v>
      </c>
      <c r="Q9" s="347"/>
      <c r="R9" s="84">
        <f t="shared" si="1"/>
        <v>0</v>
      </c>
    </row>
    <row r="10" spans="3:18" ht="11.25" customHeight="1" thickBot="1" x14ac:dyDescent="0.4">
      <c r="C10" s="131" t="s">
        <v>185</v>
      </c>
      <c r="D10" s="108" t="s">
        <v>142</v>
      </c>
      <c r="E10" s="124"/>
      <c r="F10" s="85"/>
      <c r="G10" s="86"/>
      <c r="H10" s="82"/>
      <c r="I10" s="82"/>
      <c r="J10" s="82"/>
      <c r="K10" s="83"/>
      <c r="L10" s="356">
        <f t="shared" si="0"/>
        <v>0</v>
      </c>
      <c r="M10" s="356"/>
      <c r="N10" s="352">
        <f>IF(AND(L10+L11+'Everyday Formulas'!AG12&gt;=10, L10+L11+'Everyday Formulas'!AG12&lt;=25), 15, IF(AND(L10+L11+'Everyday Formulas'!AG12&gt;=26, L10+L11+'Everyday Formulas'!AG12&lt;=75),14,IF(AND(L10+L11+'Everyday Formulas'!AG12&gt;=76, L10+L11+'Everyday Formulas'!AG12&lt;=150),13,IF(AND(L10+L11+'Everyday Formulas'!AG12&gt;=151, L10+L11+'Everyday Formulas'!AG12&lt;=250),12,IF(AND(L10+L11+'Everyday Formulas'!AG12&gt;=251),12, P10)))))</f>
        <v>17</v>
      </c>
      <c r="O10" s="353"/>
      <c r="P10" s="347">
        <v>17</v>
      </c>
      <c r="Q10" s="347"/>
      <c r="R10" s="84">
        <f t="shared" si="1"/>
        <v>0</v>
      </c>
    </row>
    <row r="11" spans="3:18" ht="11.25" customHeight="1" thickBot="1" x14ac:dyDescent="0.4">
      <c r="C11" s="131" t="s">
        <v>186</v>
      </c>
      <c r="D11" s="108" t="s">
        <v>142</v>
      </c>
      <c r="E11" s="124"/>
      <c r="F11" s="85"/>
      <c r="G11" s="86"/>
      <c r="H11" s="82"/>
      <c r="I11" s="82"/>
      <c r="J11" s="82"/>
      <c r="K11" s="83"/>
      <c r="L11" s="356">
        <f t="shared" si="0"/>
        <v>0</v>
      </c>
      <c r="M11" s="356"/>
      <c r="N11" s="352">
        <f>IF(AND(L10+L11+'Everyday Formulas'!AG12&gt;=10, L10+L11+'Everyday Formulas'!AG12&lt;=25), 15, IF(AND(L10+L11+'Everyday Formulas'!AG12&gt;=26, L10+L11+'Everyday Formulas'!AG12&lt;=75),14,IF(AND(L10+L11+'Everyday Formulas'!AG12&gt;=76, L10+L11+'Everyday Formulas'!AG12&lt;=150),13,IF(AND(L10+L11+'Everyday Formulas'!AG12&gt;=151, L10+L11+'Everyday Formulas'!AG12&lt;=250),12,IF(AND(L10+L11+'Everyday Formulas'!AG12&gt;=251),12, P10)))))</f>
        <v>17</v>
      </c>
      <c r="O11" s="353"/>
      <c r="P11" s="347">
        <v>17</v>
      </c>
      <c r="Q11" s="347"/>
      <c r="R11" s="84">
        <f t="shared" si="1"/>
        <v>0</v>
      </c>
    </row>
    <row r="12" spans="3:18" ht="11.25" customHeight="1" thickBot="1" x14ac:dyDescent="0.4">
      <c r="C12" s="131" t="s">
        <v>187</v>
      </c>
      <c r="D12" s="108" t="s">
        <v>142</v>
      </c>
      <c r="E12" s="124"/>
      <c r="F12" s="85"/>
      <c r="G12" s="86"/>
      <c r="H12" s="82"/>
      <c r="I12" s="82"/>
      <c r="J12" s="82"/>
      <c r="K12" s="83"/>
      <c r="L12" s="356">
        <f t="shared" si="0"/>
        <v>0</v>
      </c>
      <c r="M12" s="356"/>
      <c r="N12" s="352">
        <f>IF(AND(L12+L13+'Everyday Formulas'!AH12&gt;=10, L12+L13+'Everyday Formulas'!AH12&lt;=25), 15, IF(AND(L12+L13+'Everyday Formulas'!AH12&gt;=26, L12+L13+'Everyday Formulas'!AH12&lt;=75),14,IF(AND(L12+L13+'Everyday Formulas'!AH12&gt;=76, L12+L13+'Everyday Formulas'!AH12&lt;=150),13,IF(AND(L12+L13+'Everyday Formulas'!AH12&gt;=151, L12+L13&lt;=250),12,IF(AND(L12+L13+'Everyday Formulas'!AH12&gt;=251),12, P12)))))</f>
        <v>17</v>
      </c>
      <c r="O12" s="353"/>
      <c r="P12" s="347">
        <v>17</v>
      </c>
      <c r="Q12" s="347"/>
      <c r="R12" s="84">
        <f t="shared" si="1"/>
        <v>0</v>
      </c>
    </row>
    <row r="13" spans="3:18" ht="11.25" customHeight="1" thickBot="1" x14ac:dyDescent="0.4">
      <c r="C13" s="131" t="s">
        <v>188</v>
      </c>
      <c r="D13" s="108" t="s">
        <v>142</v>
      </c>
      <c r="E13" s="123"/>
      <c r="F13" s="112"/>
      <c r="G13" s="82"/>
      <c r="H13" s="82"/>
      <c r="I13" s="82"/>
      <c r="J13" s="82"/>
      <c r="K13" s="83"/>
      <c r="L13" s="356">
        <f t="shared" si="0"/>
        <v>0</v>
      </c>
      <c r="M13" s="356"/>
      <c r="N13" s="352">
        <f>IF(AND(L12+L13+'Everyday Formulas'!AH12&gt;=10, L12+L13+'Everyday Formulas'!AH12&lt;=25), 15, IF(AND(L12+L13+'Everyday Formulas'!AH12&gt;=26, L12+L13+'Everyday Formulas'!AH12&lt;=75),14,IF(AND(L12+L13+'Everyday Formulas'!AH12&gt;=76, L12+L13+'Everyday Formulas'!AH12&lt;=150),13,IF(AND(L12+L13+'Everyday Formulas'!AH12&gt;=151, L12+L13&lt;=250),12,IF(AND(L12+L13+'Everyday Formulas'!AH12&gt;=251),12, P12)))))</f>
        <v>17</v>
      </c>
      <c r="O13" s="353"/>
      <c r="P13" s="347">
        <v>17</v>
      </c>
      <c r="Q13" s="347"/>
      <c r="R13" s="84">
        <f t="shared" si="1"/>
        <v>0</v>
      </c>
    </row>
    <row r="14" spans="3:18" ht="11.25" customHeight="1" thickBot="1" x14ac:dyDescent="0.4">
      <c r="C14" s="131" t="s">
        <v>189</v>
      </c>
      <c r="D14" s="108" t="s">
        <v>142</v>
      </c>
      <c r="E14" s="123"/>
      <c r="F14" s="113"/>
      <c r="G14" s="86"/>
      <c r="H14" s="82"/>
      <c r="I14" s="82"/>
      <c r="J14" s="82"/>
      <c r="K14" s="83"/>
      <c r="L14" s="356">
        <f t="shared" si="0"/>
        <v>0</v>
      </c>
      <c r="M14" s="356"/>
      <c r="N14" s="352">
        <f>IF(AND(L14+L15+'Everyday Formulas'!AI12&gt;=10, L14+L15+'Everyday Formulas'!AI12&lt;=25),26, IF(AND(L14+L15+'Everyday Formulas'!AI12&gt;=26, L14+L15+'Everyday Formulas'!AI12&lt;=75),25,IF(AND(L14+L15+'Everyday Formulas'!AI12&gt;=76, L14+L15+'Everyday Formulas'!AI12&lt;=150),24,IF(AND(L14+L15+'Everyday Formulas'!AI12&gt;=151, L14+L15+'Everyday Formulas'!AI12&lt;=250),23,IF(AND(L14+L15+'Everyday Formulas'!AI12&gt;=251),23, P14)))))</f>
        <v>28</v>
      </c>
      <c r="O14" s="353"/>
      <c r="P14" s="347">
        <v>28</v>
      </c>
      <c r="Q14" s="347"/>
      <c r="R14" s="84">
        <f t="shared" si="1"/>
        <v>0</v>
      </c>
    </row>
    <row r="15" spans="3:18" ht="11.25" customHeight="1" thickBot="1" x14ac:dyDescent="0.4">
      <c r="C15" s="131" t="s">
        <v>190</v>
      </c>
      <c r="D15" s="108" t="s">
        <v>142</v>
      </c>
      <c r="E15" s="123"/>
      <c r="F15" s="87"/>
      <c r="G15" s="82"/>
      <c r="H15" s="82"/>
      <c r="I15" s="82"/>
      <c r="J15" s="82"/>
      <c r="K15" s="83"/>
      <c r="L15" s="356">
        <f t="shared" si="0"/>
        <v>0</v>
      </c>
      <c r="M15" s="356"/>
      <c r="N15" s="352">
        <f>IF(AND(L14+L15+'Everyday Formulas'!AI12&gt;=10, L14+L15+'Everyday Formulas'!AI12&lt;=25),26, IF(AND(L14+L15+'Everyday Formulas'!AI12&gt;=26, L14+L15+'Everyday Formulas'!AI12&lt;=75),25,IF(AND(L14+L15+'Everyday Formulas'!AI12&gt;=76, L14+L15+'Everyday Formulas'!AI12&lt;=150),24,IF(AND(L14+L15+'Everyday Formulas'!AI12&gt;=151, L14+L15+'Everyday Formulas'!AI12&lt;=250),23,IF(AND(L14+L15+'Everyday Formulas'!AI12&gt;=251),23, P14)))))</f>
        <v>28</v>
      </c>
      <c r="O15" s="353"/>
      <c r="P15" s="347">
        <v>28</v>
      </c>
      <c r="Q15" s="347"/>
      <c r="R15" s="84">
        <f t="shared" si="1"/>
        <v>0</v>
      </c>
    </row>
    <row r="16" spans="3:18" ht="11.25" customHeight="1" thickBot="1" x14ac:dyDescent="0.4">
      <c r="C16" s="131" t="s">
        <v>191</v>
      </c>
      <c r="D16" s="108" t="s">
        <v>142</v>
      </c>
      <c r="E16" s="123"/>
      <c r="F16" s="113"/>
      <c r="G16" s="86"/>
      <c r="H16" s="82"/>
      <c r="I16" s="82"/>
      <c r="J16" s="82"/>
      <c r="K16" s="83"/>
      <c r="L16" s="356">
        <f t="shared" si="0"/>
        <v>0</v>
      </c>
      <c r="M16" s="356"/>
      <c r="N16" s="354">
        <f>IF(AND(L16+'Everyday Formulas'!AJ12&gt;=10, L16+'Everyday Formulas'!AJ12&lt;=25), 23, IF(AND(L16+'Everyday Formulas'!AJ12&gt;=26, L16+'Everyday Formulas'!AJ12&lt;=75),22,IF(AND(L16+'Everyday Formulas'!AJ12&gt;=76, L16+'Everyday Formulas'!AJ12&lt;=150),21,IF(AND(L16+'Everyday Formulas'!AJ12&gt;=151, L16+'Everyday Formulas'!AJ12&lt;=250),20,IF(AND(L16+'Everyday Formulas'!AJ12&gt;=251),20, P16)))))</f>
        <v>26</v>
      </c>
      <c r="O16" s="355"/>
      <c r="P16" s="347">
        <v>26</v>
      </c>
      <c r="Q16" s="347"/>
      <c r="R16" s="84">
        <f t="shared" si="1"/>
        <v>0</v>
      </c>
    </row>
    <row r="17" spans="2:18" ht="11.25" customHeight="1" thickBot="1" x14ac:dyDescent="0.4">
      <c r="B17" s="106" t="s">
        <v>141</v>
      </c>
      <c r="C17" s="132"/>
      <c r="D17" s="108" t="s">
        <v>142</v>
      </c>
      <c r="E17" s="123"/>
      <c r="F17" s="88"/>
      <c r="G17" s="82"/>
      <c r="H17" s="82"/>
      <c r="I17" s="82"/>
      <c r="J17" s="82"/>
      <c r="K17" s="83"/>
      <c r="L17" s="356">
        <f t="shared" si="0"/>
        <v>0</v>
      </c>
      <c r="M17" s="356"/>
      <c r="N17" s="346">
        <f>IF(OR(C17="Everyday Mens Hoodie",C17="Everyday Womens Hoodie"),$N$5,IF(C17="Everyday Unisex Premium Hoodie",$N$7,IF(OR(C17="Everyday Mens T Shirt",C17="Everyday Womens T Shirt"),$N$8,IF(OR(C17="Everyday Mens Polo",C17="Everyday Womens Polo"),$N$10,IF(OR(C17="Everyday Mens Sports Polo",C17="Everyday Womens Sports Polo"),$N$12,IF(OR(C17="Everyday Mens Soft Shell Gilet",C17="Everyday Womens Soft Shell Gilet"),$N$14,IF(C17="Everyday Unisex Quarter Zip Top",$N$16,0)))))))</f>
        <v>0</v>
      </c>
      <c r="O17" s="346"/>
      <c r="P17" s="347">
        <f>IF(C17="Official Mens Hoodie",18.99,IF(C17="Official Womens Hoodie",18.99,IF(C17="Official Unisex Premium Hoodie",25.99,IF(C17="Official Mens T Shirt",8.99,IF(C17="Official Womens T Shirt",8.99,IF(C17="Official Mens Polo",12.99,IF(C17="Official Womens Polo",12.99,IF(C17="Official Mens Sports Polo",13.99,IF(C17="Official Womens Sports Polo",13.99,IF(C17="Official Mens Soft Shell Gilet",24.99,IF(C17="Official Womens Soft Shell Gilet",24.99,IF(C17="Official Unisex Quarter Zip Top",21.99,0))))))))))))</f>
        <v>0</v>
      </c>
      <c r="Q17" s="347"/>
      <c r="R17" s="84">
        <f t="shared" si="1"/>
        <v>0</v>
      </c>
    </row>
    <row r="18" spans="2:18" ht="11.25" customHeight="1" thickBot="1" x14ac:dyDescent="0.4">
      <c r="B18" s="106" t="s">
        <v>141</v>
      </c>
      <c r="C18" s="132"/>
      <c r="D18" s="108" t="s">
        <v>142</v>
      </c>
      <c r="E18" s="123"/>
      <c r="F18" s="86"/>
      <c r="G18" s="82"/>
      <c r="H18" s="82"/>
      <c r="I18" s="82"/>
      <c r="J18" s="82"/>
      <c r="K18" s="83"/>
      <c r="L18" s="356">
        <f t="shared" si="0"/>
        <v>0</v>
      </c>
      <c r="M18" s="356"/>
      <c r="N18" s="346">
        <f t="shared" ref="N18:N26" si="2">IF(OR(C18="Everyday Mens Hoodie",C18="Everyday Womens Hoodie"),$N$5,IF(C18="Everyday Unisex Premium Hoodie",$N$7,IF(OR(C18="Everyday Mens T Shirt",C18="Everyday Womens T Shirt"),$N$8,IF(OR(C18="Everyday Mens Polo",C18="Everyday Womens Polo"),$N$10,IF(OR(C18="Everyday Mens Sports Polo",C18="Everyday Womens Sports Polo"),$N$12,IF(OR(C18="Everyday Mens Soft Shell Gilet",C18="Everyday Womens Soft Shell Gilet"),$N$14,IF(C18="Everyday Unisex Quarter Zip Top",$N$16,0)))))))</f>
        <v>0</v>
      </c>
      <c r="O18" s="346"/>
      <c r="P18" s="347">
        <f t="shared" ref="P18:P20" si="3">IF(C18="Official Mens Hoodie",18.99,IF(C18="Official Womens Hoodie",18.99,IF(C18="Official Unisex Premium Hoodie",25.99,IF(C18="Official Mens T Shirt",8.99,IF(C18="Official Womens T Shirt",8.99,IF(C18="Official Mens Polo",12.99,IF(C18="Official Womens Polo",12.99,IF(C18="Official Mens Sports Polo",13.99,IF(C18="Official Womens Sports Polo",13.99,IF(C18="Official Mens Soft Shell Gilet",24.99,IF(C18="Official Womens Soft Shell Gilet",24.99,IF(C18="Official Unisex Quarter Zip Top",21.99,0))))))))))))</f>
        <v>0</v>
      </c>
      <c r="Q18" s="347"/>
      <c r="R18" s="84">
        <f t="shared" si="1"/>
        <v>0</v>
      </c>
    </row>
    <row r="19" spans="2:18" ht="11.25" customHeight="1" thickBot="1" x14ac:dyDescent="0.4">
      <c r="B19" s="106" t="s">
        <v>141</v>
      </c>
      <c r="C19" s="132"/>
      <c r="D19" s="108" t="s">
        <v>142</v>
      </c>
      <c r="E19" s="123"/>
      <c r="F19" s="86"/>
      <c r="G19" s="82"/>
      <c r="H19" s="82"/>
      <c r="I19" s="82"/>
      <c r="J19" s="82"/>
      <c r="K19" s="83"/>
      <c r="L19" s="356">
        <f t="shared" si="0"/>
        <v>0</v>
      </c>
      <c r="M19" s="356"/>
      <c r="N19" s="346">
        <f t="shared" si="2"/>
        <v>0</v>
      </c>
      <c r="O19" s="346"/>
      <c r="P19" s="347">
        <f t="shared" si="3"/>
        <v>0</v>
      </c>
      <c r="Q19" s="347"/>
      <c r="R19" s="84">
        <f t="shared" si="1"/>
        <v>0</v>
      </c>
    </row>
    <row r="20" spans="2:18" ht="11.25" customHeight="1" thickBot="1" x14ac:dyDescent="0.4">
      <c r="B20" s="106" t="s">
        <v>141</v>
      </c>
      <c r="C20" s="132"/>
      <c r="D20" s="108" t="s">
        <v>142</v>
      </c>
      <c r="E20" s="123"/>
      <c r="F20" s="86"/>
      <c r="G20" s="82"/>
      <c r="H20" s="82"/>
      <c r="I20" s="82"/>
      <c r="J20" s="82"/>
      <c r="K20" s="83"/>
      <c r="L20" s="356">
        <f t="shared" si="0"/>
        <v>0</v>
      </c>
      <c r="M20" s="356"/>
      <c r="N20" s="346">
        <f t="shared" si="2"/>
        <v>0</v>
      </c>
      <c r="O20" s="346"/>
      <c r="P20" s="347">
        <f t="shared" si="3"/>
        <v>0</v>
      </c>
      <c r="Q20" s="347"/>
      <c r="R20" s="84">
        <f t="shared" si="1"/>
        <v>0</v>
      </c>
    </row>
    <row r="21" spans="2:18" ht="11.25" customHeight="1" thickBot="1" x14ac:dyDescent="0.4">
      <c r="B21" s="106" t="s">
        <v>141</v>
      </c>
      <c r="C21" s="132"/>
      <c r="D21" s="108" t="s">
        <v>142</v>
      </c>
      <c r="E21" s="123"/>
      <c r="F21" s="86"/>
      <c r="G21" s="82"/>
      <c r="H21" s="82"/>
      <c r="I21" s="82"/>
      <c r="J21" s="82"/>
      <c r="K21" s="83"/>
      <c r="L21" s="356">
        <f t="shared" ref="L21:L26" si="4">SUM(F21:K21)</f>
        <v>0</v>
      </c>
      <c r="M21" s="356"/>
      <c r="N21" s="346">
        <f t="shared" si="2"/>
        <v>0</v>
      </c>
      <c r="O21" s="346"/>
      <c r="P21" s="347">
        <f t="shared" ref="P21:P26" si="5">IF(C21="Official Mens Hoodie",18.99,IF(C21="Official Womens Hoodie",18.99,IF(C21="Official Unisex Premium Hoodie",25.99,IF(C21="Official Mens T Shirt",8.99,IF(C21="Official Womens T Shirt",8.99,IF(C21="Official Mens Polo",12.99,IF(C21="Official Womens Polo",12.99,IF(C21="Official Mens Sports Polo",13.99,IF(C21="Official Womens Sports Polo",13.99,IF(C21="Official Mens Soft Shell Gilet",24.99,IF(C21="Official Womens Soft Shell Gilet",24.99,IF(C21="Official Unisex Quarter Zip Top",21.99,0))))))))))))</f>
        <v>0</v>
      </c>
      <c r="Q21" s="347"/>
      <c r="R21" s="84">
        <f t="shared" ref="R21:R26" si="6">L21*N21</f>
        <v>0</v>
      </c>
    </row>
    <row r="22" spans="2:18" ht="11.25" customHeight="1" thickBot="1" x14ac:dyDescent="0.4">
      <c r="B22" s="106" t="s">
        <v>141</v>
      </c>
      <c r="C22" s="132"/>
      <c r="D22" s="110" t="s">
        <v>142</v>
      </c>
      <c r="E22" s="123"/>
      <c r="F22" s="86"/>
      <c r="G22" s="82"/>
      <c r="H22" s="82"/>
      <c r="I22" s="82"/>
      <c r="J22" s="82"/>
      <c r="K22" s="83"/>
      <c r="L22" s="356">
        <f t="shared" si="4"/>
        <v>0</v>
      </c>
      <c r="M22" s="356"/>
      <c r="N22" s="346">
        <f t="shared" si="2"/>
        <v>0</v>
      </c>
      <c r="O22" s="346"/>
      <c r="P22" s="347">
        <f t="shared" si="5"/>
        <v>0</v>
      </c>
      <c r="Q22" s="347"/>
      <c r="R22" s="84">
        <f t="shared" si="6"/>
        <v>0</v>
      </c>
    </row>
    <row r="23" spans="2:18" ht="11.25" customHeight="1" thickBot="1" x14ac:dyDescent="0.4">
      <c r="B23" s="106" t="s">
        <v>141</v>
      </c>
      <c r="C23" s="132"/>
      <c r="D23" s="108" t="s">
        <v>142</v>
      </c>
      <c r="E23" s="123"/>
      <c r="F23" s="86"/>
      <c r="G23" s="82"/>
      <c r="H23" s="139"/>
      <c r="I23" s="82"/>
      <c r="J23" s="82"/>
      <c r="K23" s="83"/>
      <c r="L23" s="356">
        <f t="shared" si="4"/>
        <v>0</v>
      </c>
      <c r="M23" s="356"/>
      <c r="N23" s="346">
        <f t="shared" si="2"/>
        <v>0</v>
      </c>
      <c r="O23" s="346"/>
      <c r="P23" s="347">
        <f t="shared" si="5"/>
        <v>0</v>
      </c>
      <c r="Q23" s="347"/>
      <c r="R23" s="84">
        <f t="shared" si="6"/>
        <v>0</v>
      </c>
    </row>
    <row r="24" spans="2:18" ht="11.25" customHeight="1" thickBot="1" x14ac:dyDescent="0.4">
      <c r="B24" s="106" t="s">
        <v>141</v>
      </c>
      <c r="C24" s="132"/>
      <c r="D24" s="108" t="s">
        <v>142</v>
      </c>
      <c r="E24" s="123"/>
      <c r="F24" s="86"/>
      <c r="G24" s="82"/>
      <c r="H24" s="122"/>
      <c r="I24" s="82"/>
      <c r="J24" s="82"/>
      <c r="K24" s="83"/>
      <c r="L24" s="356">
        <f t="shared" si="4"/>
        <v>0</v>
      </c>
      <c r="M24" s="356"/>
      <c r="N24" s="346">
        <f t="shared" si="2"/>
        <v>0</v>
      </c>
      <c r="O24" s="346"/>
      <c r="P24" s="347">
        <f t="shared" si="5"/>
        <v>0</v>
      </c>
      <c r="Q24" s="347"/>
      <c r="R24" s="84">
        <f t="shared" si="6"/>
        <v>0</v>
      </c>
    </row>
    <row r="25" spans="2:18" ht="11.25" customHeight="1" thickBot="1" x14ac:dyDescent="0.4">
      <c r="B25" s="106" t="s">
        <v>141</v>
      </c>
      <c r="C25" s="132"/>
      <c r="D25" s="108" t="s">
        <v>142</v>
      </c>
      <c r="E25" s="123"/>
      <c r="F25" s="86"/>
      <c r="G25" s="82"/>
      <c r="H25" s="82"/>
      <c r="I25" s="82"/>
      <c r="J25" s="82"/>
      <c r="K25" s="83"/>
      <c r="L25" s="356">
        <f t="shared" si="4"/>
        <v>0</v>
      </c>
      <c r="M25" s="356"/>
      <c r="N25" s="346">
        <f t="shared" si="2"/>
        <v>0</v>
      </c>
      <c r="O25" s="346"/>
      <c r="P25" s="347">
        <f t="shared" si="5"/>
        <v>0</v>
      </c>
      <c r="Q25" s="347"/>
      <c r="R25" s="84">
        <f t="shared" si="6"/>
        <v>0</v>
      </c>
    </row>
    <row r="26" spans="2:18" ht="11.25" customHeight="1" thickBot="1" x14ac:dyDescent="0.4">
      <c r="B26" s="106" t="s">
        <v>141</v>
      </c>
      <c r="C26" s="133"/>
      <c r="D26" s="109" t="s">
        <v>142</v>
      </c>
      <c r="E26" s="156"/>
      <c r="F26" s="89"/>
      <c r="G26" s="90"/>
      <c r="H26" s="90"/>
      <c r="I26" s="90"/>
      <c r="J26" s="90"/>
      <c r="K26" s="91"/>
      <c r="L26" s="356">
        <f t="shared" si="4"/>
        <v>0</v>
      </c>
      <c r="M26" s="356"/>
      <c r="N26" s="346">
        <f t="shared" si="2"/>
        <v>0</v>
      </c>
      <c r="O26" s="346"/>
      <c r="P26" s="347">
        <f t="shared" si="5"/>
        <v>0</v>
      </c>
      <c r="Q26" s="347"/>
      <c r="R26" s="84">
        <f t="shared" si="6"/>
        <v>0</v>
      </c>
    </row>
    <row r="28" spans="2:18" ht="10" x14ac:dyDescent="0.35"/>
    <row r="29" spans="2:18" ht="10" x14ac:dyDescent="0.35"/>
    <row r="30" spans="2:18" ht="10" x14ac:dyDescent="0.35"/>
    <row r="31" spans="2:18" ht="10" x14ac:dyDescent="0.35"/>
    <row r="32" spans="2:18" ht="10" x14ac:dyDescent="0.35"/>
    <row r="33" ht="10" x14ac:dyDescent="0.35"/>
    <row r="34" ht="10" x14ac:dyDescent="0.35"/>
    <row r="35" ht="10" x14ac:dyDescent="0.35"/>
    <row r="36" ht="10" x14ac:dyDescent="0.35"/>
    <row r="37" ht="10" x14ac:dyDescent="0.35"/>
    <row r="38" ht="10" x14ac:dyDescent="0.35"/>
    <row r="39" ht="10" x14ac:dyDescent="0.35"/>
    <row r="40" ht="10" x14ac:dyDescent="0.35"/>
    <row r="41" ht="10" x14ac:dyDescent="0.35"/>
    <row r="42" ht="10" x14ac:dyDescent="0.35"/>
    <row r="43" ht="10" x14ac:dyDescent="0.35"/>
    <row r="44" ht="10" x14ac:dyDescent="0.35"/>
    <row r="45" ht="10" x14ac:dyDescent="0.35"/>
    <row r="46" ht="10" x14ac:dyDescent="0.35"/>
    <row r="47" ht="10" x14ac:dyDescent="0.35"/>
    <row r="48" ht="10" x14ac:dyDescent="0.35"/>
    <row r="49" ht="10" x14ac:dyDescent="0.35"/>
    <row r="50" ht="10" x14ac:dyDescent="0.35"/>
    <row r="51" ht="10" x14ac:dyDescent="0.35"/>
    <row r="52" ht="10" x14ac:dyDescent="0.35"/>
    <row r="53" ht="10" x14ac:dyDescent="0.35"/>
    <row r="54" ht="10" x14ac:dyDescent="0.35"/>
    <row r="55" ht="10" x14ac:dyDescent="0.35"/>
    <row r="56" ht="10" x14ac:dyDescent="0.35"/>
    <row r="57" ht="10" x14ac:dyDescent="0.35"/>
    <row r="58" ht="10" x14ac:dyDescent="0.35"/>
    <row r="59" ht="10" x14ac:dyDescent="0.35"/>
    <row r="60" ht="10" x14ac:dyDescent="0.35"/>
    <row r="61" ht="10" x14ac:dyDescent="0.35"/>
    <row r="62" ht="10" x14ac:dyDescent="0.35"/>
    <row r="63" ht="10" x14ac:dyDescent="0.35"/>
    <row r="64" ht="10" x14ac:dyDescent="0.35"/>
    <row r="65" ht="10" x14ac:dyDescent="0.35"/>
    <row r="66" ht="10" x14ac:dyDescent="0.35"/>
    <row r="67" ht="10" x14ac:dyDescent="0.35"/>
    <row r="68" ht="10" x14ac:dyDescent="0.35"/>
    <row r="69" ht="10" x14ac:dyDescent="0.35"/>
    <row r="70" ht="10" x14ac:dyDescent="0.35"/>
    <row r="71" ht="10" x14ac:dyDescent="0.35"/>
    <row r="72" ht="10" x14ac:dyDescent="0.35"/>
    <row r="73" ht="10" x14ac:dyDescent="0.35"/>
    <row r="74" ht="10" x14ac:dyDescent="0.35"/>
    <row r="75" ht="10" x14ac:dyDescent="0.35"/>
    <row r="76" ht="10" x14ac:dyDescent="0.35"/>
    <row r="77" ht="10" x14ac:dyDescent="0.35"/>
    <row r="78" ht="10" x14ac:dyDescent="0.35"/>
    <row r="79" ht="10" x14ac:dyDescent="0.35"/>
    <row r="80" ht="10" x14ac:dyDescent="0.35"/>
    <row r="81" ht="10" x14ac:dyDescent="0.35"/>
    <row r="82" ht="10" x14ac:dyDescent="0.35"/>
    <row r="83" ht="10" x14ac:dyDescent="0.35"/>
    <row r="84" ht="10" x14ac:dyDescent="0.35"/>
    <row r="85" ht="10" x14ac:dyDescent="0.35"/>
    <row r="86" ht="10" x14ac:dyDescent="0.35"/>
    <row r="87" ht="10" x14ac:dyDescent="0.35"/>
    <row r="88" ht="10" x14ac:dyDescent="0.35"/>
    <row r="89" ht="10" x14ac:dyDescent="0.35"/>
    <row r="90" ht="10" x14ac:dyDescent="0.35"/>
    <row r="91" ht="10" x14ac:dyDescent="0.35"/>
    <row r="92" ht="10" x14ac:dyDescent="0.35"/>
    <row r="93" ht="10" x14ac:dyDescent="0.35"/>
    <row r="94" ht="10" x14ac:dyDescent="0.35"/>
    <row r="95" ht="10" x14ac:dyDescent="0.35"/>
    <row r="96" ht="10" x14ac:dyDescent="0.35"/>
    <row r="97" ht="10" x14ac:dyDescent="0.35"/>
    <row r="98" ht="10" x14ac:dyDescent="0.35"/>
    <row r="99" ht="10" x14ac:dyDescent="0.35"/>
    <row r="100" ht="10" x14ac:dyDescent="0.35"/>
    <row r="101" ht="10" x14ac:dyDescent="0.35"/>
    <row r="102" ht="10" x14ac:dyDescent="0.35"/>
    <row r="103" ht="10" x14ac:dyDescent="0.35"/>
    <row r="104" ht="10" x14ac:dyDescent="0.35"/>
    <row r="105" ht="10" x14ac:dyDescent="0.35"/>
    <row r="106" ht="10" x14ac:dyDescent="0.35"/>
    <row r="107" ht="10" x14ac:dyDescent="0.35"/>
    <row r="108" ht="10" x14ac:dyDescent="0.35"/>
    <row r="109" ht="10" x14ac:dyDescent="0.35"/>
    <row r="110" ht="10" x14ac:dyDescent="0.35"/>
    <row r="111" ht="10" x14ac:dyDescent="0.35"/>
    <row r="112" ht="10" x14ac:dyDescent="0.35"/>
    <row r="113" ht="10" x14ac:dyDescent="0.35"/>
    <row r="114" ht="10" x14ac:dyDescent="0.35"/>
    <row r="115" ht="10" x14ac:dyDescent="0.35"/>
    <row r="116" ht="10" x14ac:dyDescent="0.35"/>
    <row r="117" ht="10" x14ac:dyDescent="0.35"/>
    <row r="118" ht="10" x14ac:dyDescent="0.35"/>
    <row r="119" ht="10" x14ac:dyDescent="0.35"/>
    <row r="120" ht="10" x14ac:dyDescent="0.35"/>
    <row r="121" ht="10" x14ac:dyDescent="0.35"/>
    <row r="122" ht="10" x14ac:dyDescent="0.35"/>
    <row r="123" ht="10" x14ac:dyDescent="0.35"/>
    <row r="124" ht="10" x14ac:dyDescent="0.35"/>
    <row r="125" ht="10" x14ac:dyDescent="0.35"/>
    <row r="126" ht="10" x14ac:dyDescent="0.35"/>
    <row r="127" ht="10" x14ac:dyDescent="0.35"/>
    <row r="128" ht="10" x14ac:dyDescent="0.35"/>
    <row r="129" ht="10" x14ac:dyDescent="0.35"/>
    <row r="130" ht="10" x14ac:dyDescent="0.35"/>
    <row r="131" ht="10" x14ac:dyDescent="0.35"/>
    <row r="132" ht="10" x14ac:dyDescent="0.35"/>
    <row r="133" ht="10" x14ac:dyDescent="0.35"/>
    <row r="134" ht="10" x14ac:dyDescent="0.35"/>
    <row r="135" ht="10" x14ac:dyDescent="0.35"/>
    <row r="136" ht="10" x14ac:dyDescent="0.35"/>
    <row r="137" ht="10" x14ac:dyDescent="0.35"/>
    <row r="138" ht="10" x14ac:dyDescent="0.35"/>
    <row r="139" ht="10" x14ac:dyDescent="0.35"/>
    <row r="140" ht="10" x14ac:dyDescent="0.35"/>
    <row r="141" ht="10" x14ac:dyDescent="0.35"/>
    <row r="142" ht="10" x14ac:dyDescent="0.35"/>
    <row r="143" ht="10" x14ac:dyDescent="0.35"/>
    <row r="144" ht="10" x14ac:dyDescent="0.35"/>
    <row r="145" ht="10" x14ac:dyDescent="0.35"/>
    <row r="146" ht="10" x14ac:dyDescent="0.35"/>
    <row r="147" ht="10" x14ac:dyDescent="0.35"/>
    <row r="148" ht="10" x14ac:dyDescent="0.35"/>
    <row r="149" ht="10" x14ac:dyDescent="0.35"/>
    <row r="150" ht="10" x14ac:dyDescent="0.35"/>
    <row r="151" ht="10" x14ac:dyDescent="0.35"/>
    <row r="152" ht="10" x14ac:dyDescent="0.35"/>
    <row r="153" ht="10" x14ac:dyDescent="0.35"/>
    <row r="154" ht="10" x14ac:dyDescent="0.35"/>
    <row r="155" ht="10" x14ac:dyDescent="0.35"/>
    <row r="156" ht="10" x14ac:dyDescent="0.35"/>
    <row r="157" ht="10" x14ac:dyDescent="0.35"/>
    <row r="158" ht="10" x14ac:dyDescent="0.35"/>
    <row r="159" ht="10" x14ac:dyDescent="0.35"/>
    <row r="160" ht="10" x14ac:dyDescent="0.35"/>
    <row r="161" ht="10" x14ac:dyDescent="0.35"/>
    <row r="162" ht="10" x14ac:dyDescent="0.35"/>
    <row r="163" ht="10" x14ac:dyDescent="0.35"/>
    <row r="164" ht="10" x14ac:dyDescent="0.35"/>
    <row r="165" ht="10" x14ac:dyDescent="0.35"/>
    <row r="166" ht="10" x14ac:dyDescent="0.35"/>
    <row r="167" ht="10" x14ac:dyDescent="0.35"/>
    <row r="168" ht="10" x14ac:dyDescent="0.35"/>
    <row r="169" ht="10" x14ac:dyDescent="0.35"/>
    <row r="170" ht="10" x14ac:dyDescent="0.35"/>
    <row r="171" ht="10" x14ac:dyDescent="0.35"/>
    <row r="172" ht="10" x14ac:dyDescent="0.35"/>
    <row r="173" ht="10" x14ac:dyDescent="0.35"/>
    <row r="174" ht="10" x14ac:dyDescent="0.35"/>
    <row r="175" ht="10" x14ac:dyDescent="0.35"/>
    <row r="176" ht="10" x14ac:dyDescent="0.35"/>
    <row r="177" ht="10" x14ac:dyDescent="0.35"/>
    <row r="178" ht="10" x14ac:dyDescent="0.35"/>
    <row r="179" ht="10" x14ac:dyDescent="0.35"/>
    <row r="180" ht="10" x14ac:dyDescent="0.35"/>
    <row r="181" ht="10" x14ac:dyDescent="0.35"/>
    <row r="182" ht="10" x14ac:dyDescent="0.35"/>
    <row r="183" ht="10" x14ac:dyDescent="0.35"/>
    <row r="184" ht="10" x14ac:dyDescent="0.35"/>
    <row r="185" ht="10" x14ac:dyDescent="0.35"/>
    <row r="186" ht="10" x14ac:dyDescent="0.35"/>
    <row r="187" ht="10" x14ac:dyDescent="0.35"/>
    <row r="188" ht="10" x14ac:dyDescent="0.35"/>
    <row r="189" ht="10" x14ac:dyDescent="0.35"/>
    <row r="190" ht="10" x14ac:dyDescent="0.35"/>
    <row r="191" ht="10" x14ac:dyDescent="0.35"/>
    <row r="192" ht="10" x14ac:dyDescent="0.35"/>
    <row r="193" ht="10" x14ac:dyDescent="0.35"/>
    <row r="194" ht="10" x14ac:dyDescent="0.35"/>
    <row r="195" ht="10" x14ac:dyDescent="0.35"/>
    <row r="196" ht="10" x14ac:dyDescent="0.35"/>
    <row r="197" ht="10" x14ac:dyDescent="0.35"/>
    <row r="198" ht="10" x14ac:dyDescent="0.35"/>
    <row r="199" ht="10" x14ac:dyDescent="0.35"/>
    <row r="200" ht="10" x14ac:dyDescent="0.35"/>
    <row r="201" ht="10" x14ac:dyDescent="0.35"/>
    <row r="202" ht="10" x14ac:dyDescent="0.35"/>
    <row r="203" ht="10" x14ac:dyDescent="0.35"/>
    <row r="204" ht="10" x14ac:dyDescent="0.35"/>
    <row r="205" ht="10" x14ac:dyDescent="0.35"/>
    <row r="206" ht="10" x14ac:dyDescent="0.35"/>
    <row r="207" ht="10" x14ac:dyDescent="0.35"/>
    <row r="208" ht="10" x14ac:dyDescent="0.35"/>
    <row r="209" ht="10" x14ac:dyDescent="0.35"/>
    <row r="210" ht="10" x14ac:dyDescent="0.35"/>
    <row r="211" ht="10" x14ac:dyDescent="0.35"/>
    <row r="212" ht="10" x14ac:dyDescent="0.35"/>
    <row r="213" ht="10" x14ac:dyDescent="0.35"/>
    <row r="214" ht="10" x14ac:dyDescent="0.35"/>
    <row r="215" ht="10" x14ac:dyDescent="0.35"/>
    <row r="216" ht="10" x14ac:dyDescent="0.35"/>
    <row r="217" ht="10" x14ac:dyDescent="0.35"/>
    <row r="218" ht="10" x14ac:dyDescent="0.35"/>
    <row r="219" ht="10" x14ac:dyDescent="0.35"/>
    <row r="220" ht="10" x14ac:dyDescent="0.35"/>
    <row r="221" ht="10" x14ac:dyDescent="0.35"/>
    <row r="222" ht="10" x14ac:dyDescent="0.35"/>
    <row r="223" ht="10" x14ac:dyDescent="0.35"/>
    <row r="224" ht="10" x14ac:dyDescent="0.35"/>
    <row r="225" ht="10" x14ac:dyDescent="0.35"/>
    <row r="226" ht="10" x14ac:dyDescent="0.35"/>
    <row r="227" ht="10" x14ac:dyDescent="0.35"/>
    <row r="228" ht="10" x14ac:dyDescent="0.35"/>
    <row r="229" ht="10" x14ac:dyDescent="0.35"/>
    <row r="230" ht="10" x14ac:dyDescent="0.35"/>
    <row r="231" ht="10" x14ac:dyDescent="0.35"/>
    <row r="232" ht="10" x14ac:dyDescent="0.35"/>
    <row r="233" ht="10" x14ac:dyDescent="0.35"/>
    <row r="234" ht="10" x14ac:dyDescent="0.35"/>
    <row r="235" ht="10" x14ac:dyDescent="0.35"/>
    <row r="236" ht="10" x14ac:dyDescent="0.35"/>
    <row r="237" ht="10" x14ac:dyDescent="0.35"/>
    <row r="238" ht="10" x14ac:dyDescent="0.35"/>
    <row r="239" ht="10" x14ac:dyDescent="0.35"/>
    <row r="240" ht="10" x14ac:dyDescent="0.35"/>
    <row r="241" ht="10" x14ac:dyDescent="0.35"/>
    <row r="242" ht="10" x14ac:dyDescent="0.35"/>
    <row r="243" ht="10" x14ac:dyDescent="0.35"/>
    <row r="244" ht="10" x14ac:dyDescent="0.35"/>
    <row r="245" ht="10" x14ac:dyDescent="0.35"/>
    <row r="246" ht="10" x14ac:dyDescent="0.35"/>
    <row r="247" ht="10" x14ac:dyDescent="0.35"/>
    <row r="248" ht="10" x14ac:dyDescent="0.35"/>
    <row r="249" ht="10" x14ac:dyDescent="0.35"/>
    <row r="250" ht="10" x14ac:dyDescent="0.35"/>
    <row r="251" ht="10" x14ac:dyDescent="0.35"/>
    <row r="252" ht="10" x14ac:dyDescent="0.35"/>
    <row r="253" ht="10" x14ac:dyDescent="0.35"/>
    <row r="254" ht="10" x14ac:dyDescent="0.35"/>
    <row r="255" ht="10" x14ac:dyDescent="0.35"/>
    <row r="256" ht="10" x14ac:dyDescent="0.35"/>
    <row r="257" ht="10" x14ac:dyDescent="0.35"/>
    <row r="258" ht="10" x14ac:dyDescent="0.35"/>
    <row r="259" ht="10" x14ac:dyDescent="0.35"/>
    <row r="260" ht="10" x14ac:dyDescent="0.35"/>
    <row r="261" ht="10" x14ac:dyDescent="0.35"/>
    <row r="262" ht="10" x14ac:dyDescent="0.35"/>
    <row r="263" ht="10" x14ac:dyDescent="0.35"/>
    <row r="264" ht="10" x14ac:dyDescent="0.35"/>
    <row r="265" ht="10" x14ac:dyDescent="0.35"/>
    <row r="266" ht="10" x14ac:dyDescent="0.35"/>
    <row r="267" ht="10" x14ac:dyDescent="0.35"/>
    <row r="268" ht="10" x14ac:dyDescent="0.35"/>
    <row r="269" ht="10" x14ac:dyDescent="0.35"/>
    <row r="270" ht="10" x14ac:dyDescent="0.35"/>
    <row r="271" ht="10" x14ac:dyDescent="0.35"/>
    <row r="272" ht="10" x14ac:dyDescent="0.35"/>
    <row r="273" ht="10" x14ac:dyDescent="0.35"/>
    <row r="274" ht="10" x14ac:dyDescent="0.35"/>
    <row r="275" ht="10" x14ac:dyDescent="0.35"/>
    <row r="276" ht="10" x14ac:dyDescent="0.35"/>
    <row r="277" ht="10" x14ac:dyDescent="0.35"/>
    <row r="278" ht="10" x14ac:dyDescent="0.35"/>
    <row r="279" ht="10" x14ac:dyDescent="0.35"/>
    <row r="280" ht="10" x14ac:dyDescent="0.35"/>
    <row r="281" ht="10" x14ac:dyDescent="0.35"/>
    <row r="282" ht="10" x14ac:dyDescent="0.35"/>
    <row r="283" ht="10" x14ac:dyDescent="0.35"/>
    <row r="284" ht="10" x14ac:dyDescent="0.35"/>
    <row r="285" ht="10" x14ac:dyDescent="0.35"/>
    <row r="286" ht="10" x14ac:dyDescent="0.35"/>
    <row r="287" ht="10" x14ac:dyDescent="0.35"/>
    <row r="288" ht="10" x14ac:dyDescent="0.35"/>
    <row r="289" ht="10" x14ac:dyDescent="0.35"/>
    <row r="290" ht="10" x14ac:dyDescent="0.35"/>
    <row r="291" ht="10" x14ac:dyDescent="0.35"/>
    <row r="292" ht="10" x14ac:dyDescent="0.35"/>
    <row r="293" ht="10" x14ac:dyDescent="0.35"/>
    <row r="294" ht="10" x14ac:dyDescent="0.35"/>
    <row r="295" ht="10" x14ac:dyDescent="0.35"/>
    <row r="296" ht="10" x14ac:dyDescent="0.35"/>
    <row r="297" ht="10" x14ac:dyDescent="0.35"/>
    <row r="298" ht="10" x14ac:dyDescent="0.35"/>
    <row r="299" ht="10" x14ac:dyDescent="0.35"/>
    <row r="300" ht="10" x14ac:dyDescent="0.35"/>
    <row r="301" ht="10" x14ac:dyDescent="0.35"/>
    <row r="302" ht="10" x14ac:dyDescent="0.35"/>
    <row r="303" ht="10" x14ac:dyDescent="0.35"/>
    <row r="304" ht="10" x14ac:dyDescent="0.35"/>
    <row r="305" ht="10" x14ac:dyDescent="0.35"/>
    <row r="306" ht="10" x14ac:dyDescent="0.35"/>
    <row r="307" ht="10" x14ac:dyDescent="0.35"/>
    <row r="308" ht="10" x14ac:dyDescent="0.35"/>
    <row r="309" ht="10" x14ac:dyDescent="0.35"/>
    <row r="310" ht="10" x14ac:dyDescent="0.35"/>
    <row r="311" ht="10" x14ac:dyDescent="0.35"/>
    <row r="312" ht="10" x14ac:dyDescent="0.35"/>
    <row r="313" ht="10" x14ac:dyDescent="0.35"/>
    <row r="314" ht="10" x14ac:dyDescent="0.35"/>
    <row r="315" ht="10" x14ac:dyDescent="0.35"/>
    <row r="316" ht="10" x14ac:dyDescent="0.35"/>
    <row r="317" ht="10" x14ac:dyDescent="0.35"/>
    <row r="318" ht="10" x14ac:dyDescent="0.35"/>
    <row r="319" ht="10" x14ac:dyDescent="0.35"/>
    <row r="320" ht="10" x14ac:dyDescent="0.35"/>
    <row r="321" ht="10" x14ac:dyDescent="0.35"/>
    <row r="322" ht="10" x14ac:dyDescent="0.35"/>
    <row r="323" ht="10" x14ac:dyDescent="0.35"/>
    <row r="324" ht="10" x14ac:dyDescent="0.35"/>
    <row r="325" ht="10" x14ac:dyDescent="0.35"/>
    <row r="326" ht="10" x14ac:dyDescent="0.35"/>
    <row r="327" ht="10" x14ac:dyDescent="0.35"/>
    <row r="328" ht="10" x14ac:dyDescent="0.35"/>
    <row r="329" ht="10" x14ac:dyDescent="0.35"/>
    <row r="330" ht="10" x14ac:dyDescent="0.35"/>
    <row r="331" ht="10" x14ac:dyDescent="0.35"/>
    <row r="332" ht="10" x14ac:dyDescent="0.35"/>
    <row r="333" ht="10" x14ac:dyDescent="0.35"/>
    <row r="334" ht="10" x14ac:dyDescent="0.35"/>
    <row r="335" ht="10" x14ac:dyDescent="0.35"/>
    <row r="336" ht="10" x14ac:dyDescent="0.35"/>
    <row r="337" ht="10" x14ac:dyDescent="0.35"/>
    <row r="338" ht="10" x14ac:dyDescent="0.35"/>
    <row r="339" ht="10" x14ac:dyDescent="0.35"/>
    <row r="340" ht="10" x14ac:dyDescent="0.35"/>
    <row r="341" ht="10" x14ac:dyDescent="0.35"/>
    <row r="342" ht="10" x14ac:dyDescent="0.35"/>
    <row r="343" ht="10" x14ac:dyDescent="0.35"/>
    <row r="344" ht="10" x14ac:dyDescent="0.35"/>
    <row r="345" ht="10" x14ac:dyDescent="0.35"/>
    <row r="346" ht="10" x14ac:dyDescent="0.35"/>
    <row r="347" ht="10" x14ac:dyDescent="0.35"/>
    <row r="348" ht="10" x14ac:dyDescent="0.35"/>
    <row r="349" ht="10" x14ac:dyDescent="0.35"/>
    <row r="350" ht="10" x14ac:dyDescent="0.35"/>
    <row r="351" ht="10" x14ac:dyDescent="0.35"/>
    <row r="352" ht="10" x14ac:dyDescent="0.35"/>
    <row r="353" ht="10" x14ac:dyDescent="0.35"/>
    <row r="354" ht="10" x14ac:dyDescent="0.35"/>
    <row r="355" ht="10" x14ac:dyDescent="0.35"/>
    <row r="356" ht="10" x14ac:dyDescent="0.35"/>
    <row r="357" ht="10" x14ac:dyDescent="0.35"/>
    <row r="358" ht="10" x14ac:dyDescent="0.35"/>
    <row r="359" ht="10" x14ac:dyDescent="0.35"/>
    <row r="360" ht="10" x14ac:dyDescent="0.35"/>
    <row r="361" ht="10" x14ac:dyDescent="0.35"/>
    <row r="362" ht="10" x14ac:dyDescent="0.35"/>
    <row r="363" ht="10" x14ac:dyDescent="0.35"/>
    <row r="364" ht="10" x14ac:dyDescent="0.35"/>
    <row r="365" ht="10" x14ac:dyDescent="0.35"/>
    <row r="366" ht="10" x14ac:dyDescent="0.35"/>
    <row r="367" ht="10" x14ac:dyDescent="0.35"/>
    <row r="368" ht="10" x14ac:dyDescent="0.35"/>
    <row r="369" ht="10" x14ac:dyDescent="0.35"/>
    <row r="370" ht="10" x14ac:dyDescent="0.35"/>
    <row r="371" ht="10" x14ac:dyDescent="0.35"/>
    <row r="372" ht="10" x14ac:dyDescent="0.35"/>
    <row r="373" ht="10" x14ac:dyDescent="0.35"/>
    <row r="374" ht="10" x14ac:dyDescent="0.35"/>
    <row r="375" ht="10" x14ac:dyDescent="0.35"/>
    <row r="376" ht="10" x14ac:dyDescent="0.35"/>
    <row r="377" ht="10" x14ac:dyDescent="0.35"/>
    <row r="378" ht="10" x14ac:dyDescent="0.35"/>
    <row r="379" ht="10" x14ac:dyDescent="0.35"/>
    <row r="380" ht="10" x14ac:dyDescent="0.35"/>
    <row r="381" ht="10" x14ac:dyDescent="0.35"/>
    <row r="382" ht="10" x14ac:dyDescent="0.35"/>
    <row r="383" ht="10" x14ac:dyDescent="0.35"/>
    <row r="384" ht="10" x14ac:dyDescent="0.35"/>
    <row r="385" ht="10" x14ac:dyDescent="0.35"/>
    <row r="386" ht="10" x14ac:dyDescent="0.35"/>
    <row r="387" ht="10" x14ac:dyDescent="0.35"/>
    <row r="388" ht="10" x14ac:dyDescent="0.35"/>
    <row r="389" ht="10" x14ac:dyDescent="0.35"/>
    <row r="390" ht="10" x14ac:dyDescent="0.35"/>
    <row r="391" ht="10" x14ac:dyDescent="0.35"/>
    <row r="392" ht="10" x14ac:dyDescent="0.35"/>
    <row r="393" ht="10" x14ac:dyDescent="0.35"/>
    <row r="394" ht="10" x14ac:dyDescent="0.35"/>
    <row r="395" ht="10" x14ac:dyDescent="0.35"/>
    <row r="396" ht="10" x14ac:dyDescent="0.35"/>
    <row r="397" ht="10" x14ac:dyDescent="0.35"/>
    <row r="398" ht="10" x14ac:dyDescent="0.35"/>
    <row r="399" ht="10" x14ac:dyDescent="0.35"/>
    <row r="400" ht="10" x14ac:dyDescent="0.35"/>
    <row r="401" ht="10" x14ac:dyDescent="0.35"/>
    <row r="402" ht="10" x14ac:dyDescent="0.35"/>
    <row r="403" ht="10" x14ac:dyDescent="0.35"/>
    <row r="404" ht="10" x14ac:dyDescent="0.35"/>
    <row r="405" ht="10" x14ac:dyDescent="0.35"/>
    <row r="406" ht="10" x14ac:dyDescent="0.35"/>
    <row r="407" ht="10" x14ac:dyDescent="0.35"/>
    <row r="408" ht="10" x14ac:dyDescent="0.35"/>
    <row r="409" ht="10" x14ac:dyDescent="0.35"/>
    <row r="410" ht="10" x14ac:dyDescent="0.35"/>
    <row r="411" ht="10" x14ac:dyDescent="0.35"/>
    <row r="412" ht="10" x14ac:dyDescent="0.35"/>
    <row r="413" ht="10" x14ac:dyDescent="0.35"/>
    <row r="414" ht="10" x14ac:dyDescent="0.35"/>
    <row r="415" ht="10" x14ac:dyDescent="0.35"/>
    <row r="416" ht="10" x14ac:dyDescent="0.35"/>
    <row r="417" ht="10" x14ac:dyDescent="0.35"/>
    <row r="418" ht="10" x14ac:dyDescent="0.35"/>
    <row r="419" ht="10" x14ac:dyDescent="0.35"/>
    <row r="420" ht="10" x14ac:dyDescent="0.35"/>
    <row r="421" ht="10" x14ac:dyDescent="0.35"/>
    <row r="422" ht="10" x14ac:dyDescent="0.35"/>
    <row r="423" ht="10" x14ac:dyDescent="0.35"/>
    <row r="424" ht="10" x14ac:dyDescent="0.35"/>
    <row r="425" ht="10" x14ac:dyDescent="0.35"/>
    <row r="426" ht="10" x14ac:dyDescent="0.35"/>
    <row r="427" ht="10" x14ac:dyDescent="0.35"/>
    <row r="428" ht="10" x14ac:dyDescent="0.35"/>
    <row r="429" ht="10" x14ac:dyDescent="0.35"/>
    <row r="430" ht="10" x14ac:dyDescent="0.35"/>
    <row r="431" ht="10" x14ac:dyDescent="0.35"/>
    <row r="432" ht="10" x14ac:dyDescent="0.35"/>
    <row r="433" ht="10" x14ac:dyDescent="0.35"/>
    <row r="434" ht="10" x14ac:dyDescent="0.35"/>
    <row r="435" ht="10" x14ac:dyDescent="0.35"/>
    <row r="436" ht="10" x14ac:dyDescent="0.35"/>
    <row r="437" ht="10" x14ac:dyDescent="0.35"/>
    <row r="438" ht="10" x14ac:dyDescent="0.35"/>
    <row r="439" ht="10" x14ac:dyDescent="0.35"/>
    <row r="440" ht="10" x14ac:dyDescent="0.35"/>
    <row r="441" ht="10" x14ac:dyDescent="0.35"/>
    <row r="442" ht="10" x14ac:dyDescent="0.35"/>
    <row r="443" ht="10" x14ac:dyDescent="0.35"/>
    <row r="444" ht="10" x14ac:dyDescent="0.35"/>
    <row r="445" ht="10" x14ac:dyDescent="0.35"/>
    <row r="446" ht="10" x14ac:dyDescent="0.35"/>
    <row r="447" ht="10" x14ac:dyDescent="0.35"/>
    <row r="448" ht="10" x14ac:dyDescent="0.35"/>
    <row r="449" ht="10" x14ac:dyDescent="0.35"/>
    <row r="450" ht="10" x14ac:dyDescent="0.35"/>
    <row r="451" ht="10" x14ac:dyDescent="0.35"/>
    <row r="452" ht="10" x14ac:dyDescent="0.35"/>
    <row r="453" ht="10" x14ac:dyDescent="0.35"/>
    <row r="454" ht="10" x14ac:dyDescent="0.35"/>
    <row r="455" ht="10" x14ac:dyDescent="0.35"/>
    <row r="456" ht="10" x14ac:dyDescent="0.35"/>
    <row r="457" ht="10" x14ac:dyDescent="0.35"/>
    <row r="458" ht="10" x14ac:dyDescent="0.35"/>
    <row r="459" ht="10" x14ac:dyDescent="0.35"/>
    <row r="460" ht="10" x14ac:dyDescent="0.35"/>
    <row r="461" ht="10" x14ac:dyDescent="0.35"/>
    <row r="462" ht="10" x14ac:dyDescent="0.35"/>
    <row r="463" ht="10" x14ac:dyDescent="0.35"/>
    <row r="464" ht="10" x14ac:dyDescent="0.35"/>
    <row r="465" ht="10" x14ac:dyDescent="0.35"/>
    <row r="466" ht="10" x14ac:dyDescent="0.35"/>
    <row r="467" ht="10" x14ac:dyDescent="0.35"/>
    <row r="468" ht="10" x14ac:dyDescent="0.35"/>
    <row r="469" ht="10" x14ac:dyDescent="0.35"/>
    <row r="470" ht="10" x14ac:dyDescent="0.35"/>
    <row r="471" ht="10" x14ac:dyDescent="0.35"/>
    <row r="472" ht="10" x14ac:dyDescent="0.35"/>
    <row r="473" ht="10" x14ac:dyDescent="0.35"/>
    <row r="474" ht="10" x14ac:dyDescent="0.35"/>
    <row r="475" ht="10" x14ac:dyDescent="0.35"/>
    <row r="476" ht="10" x14ac:dyDescent="0.35"/>
    <row r="477" ht="10" x14ac:dyDescent="0.35"/>
    <row r="478" ht="10" x14ac:dyDescent="0.35"/>
    <row r="479" ht="10" x14ac:dyDescent="0.35"/>
    <row r="480" ht="10" x14ac:dyDescent="0.35"/>
    <row r="481" ht="10" x14ac:dyDescent="0.35"/>
    <row r="482" ht="10" x14ac:dyDescent="0.35"/>
    <row r="483" ht="10" x14ac:dyDescent="0.35"/>
    <row r="484" ht="10" x14ac:dyDescent="0.35"/>
    <row r="485" ht="10" x14ac:dyDescent="0.35"/>
    <row r="486" ht="10" x14ac:dyDescent="0.35"/>
    <row r="487" ht="10" x14ac:dyDescent="0.35"/>
    <row r="488" ht="10" x14ac:dyDescent="0.35"/>
    <row r="489" ht="10" x14ac:dyDescent="0.35"/>
    <row r="490" ht="10" x14ac:dyDescent="0.35"/>
    <row r="491" ht="10" x14ac:dyDescent="0.35"/>
    <row r="492" ht="10" x14ac:dyDescent="0.35"/>
    <row r="493" ht="10" x14ac:dyDescent="0.35"/>
    <row r="494" ht="10" x14ac:dyDescent="0.35"/>
    <row r="495" ht="10" x14ac:dyDescent="0.35"/>
    <row r="496" ht="10" x14ac:dyDescent="0.35"/>
    <row r="497" ht="10" x14ac:dyDescent="0.35"/>
    <row r="498" ht="10" x14ac:dyDescent="0.35"/>
    <row r="499" ht="10" x14ac:dyDescent="0.35"/>
    <row r="500" ht="10" x14ac:dyDescent="0.35"/>
    <row r="501" ht="10" x14ac:dyDescent="0.35"/>
    <row r="502" ht="10" x14ac:dyDescent="0.35"/>
    <row r="503" ht="10" x14ac:dyDescent="0.35"/>
    <row r="504" ht="10" x14ac:dyDescent="0.35"/>
    <row r="505" ht="10" x14ac:dyDescent="0.35"/>
    <row r="506" ht="10" x14ac:dyDescent="0.35"/>
    <row r="507" ht="10" x14ac:dyDescent="0.35"/>
    <row r="508" ht="10" x14ac:dyDescent="0.35"/>
    <row r="509" ht="10" x14ac:dyDescent="0.35"/>
    <row r="510" ht="10" x14ac:dyDescent="0.35"/>
    <row r="511" ht="10" x14ac:dyDescent="0.35"/>
    <row r="512" ht="10" x14ac:dyDescent="0.35"/>
    <row r="513" ht="10" x14ac:dyDescent="0.35"/>
    <row r="514" ht="10" x14ac:dyDescent="0.35"/>
    <row r="515" ht="10" x14ac:dyDescent="0.35"/>
    <row r="516" ht="10" x14ac:dyDescent="0.35"/>
    <row r="517" ht="10" x14ac:dyDescent="0.35"/>
    <row r="518" ht="10" x14ac:dyDescent="0.35"/>
    <row r="519" ht="10" x14ac:dyDescent="0.35"/>
    <row r="520" ht="10" x14ac:dyDescent="0.35"/>
    <row r="521" ht="10" x14ac:dyDescent="0.35"/>
    <row r="522" ht="10" x14ac:dyDescent="0.35"/>
    <row r="523" ht="10" x14ac:dyDescent="0.35"/>
    <row r="524" ht="10" x14ac:dyDescent="0.35"/>
    <row r="525" ht="10" x14ac:dyDescent="0.35"/>
    <row r="526" ht="10" x14ac:dyDescent="0.35"/>
    <row r="527" ht="10" x14ac:dyDescent="0.35"/>
    <row r="528" ht="10" x14ac:dyDescent="0.35"/>
    <row r="529" ht="10" x14ac:dyDescent="0.35"/>
    <row r="530" ht="10" x14ac:dyDescent="0.35"/>
    <row r="531" ht="10" x14ac:dyDescent="0.35"/>
    <row r="532" ht="10" x14ac:dyDescent="0.35"/>
    <row r="533" ht="10" x14ac:dyDescent="0.35"/>
    <row r="534" ht="10" x14ac:dyDescent="0.35"/>
    <row r="535" ht="10" x14ac:dyDescent="0.35"/>
    <row r="536" ht="10" x14ac:dyDescent="0.35"/>
    <row r="537" ht="10" x14ac:dyDescent="0.35"/>
    <row r="538" ht="10" x14ac:dyDescent="0.35"/>
    <row r="539" ht="10" x14ac:dyDescent="0.35"/>
    <row r="540" ht="10" x14ac:dyDescent="0.35"/>
    <row r="541" ht="10" x14ac:dyDescent="0.35"/>
    <row r="542" ht="10" x14ac:dyDescent="0.35"/>
    <row r="543" ht="10" x14ac:dyDescent="0.35"/>
    <row r="544" ht="10" x14ac:dyDescent="0.35"/>
    <row r="545" ht="10" x14ac:dyDescent="0.35"/>
    <row r="546" ht="10" x14ac:dyDescent="0.35"/>
    <row r="547" ht="10" x14ac:dyDescent="0.35"/>
    <row r="548" ht="10" x14ac:dyDescent="0.35"/>
    <row r="549" ht="10" x14ac:dyDescent="0.35"/>
    <row r="550" ht="10" x14ac:dyDescent="0.35"/>
    <row r="551" ht="10" x14ac:dyDescent="0.35"/>
    <row r="552" ht="10" x14ac:dyDescent="0.35"/>
    <row r="553" ht="10" x14ac:dyDescent="0.35"/>
    <row r="554" ht="10" x14ac:dyDescent="0.35"/>
    <row r="555" ht="10" x14ac:dyDescent="0.35"/>
    <row r="556" ht="10" x14ac:dyDescent="0.35"/>
    <row r="557" ht="10" x14ac:dyDescent="0.35"/>
    <row r="558" ht="10" x14ac:dyDescent="0.35"/>
    <row r="559" ht="10" x14ac:dyDescent="0.35"/>
    <row r="560" ht="10" x14ac:dyDescent="0.35"/>
    <row r="561" ht="10" x14ac:dyDescent="0.35"/>
    <row r="562" ht="10" x14ac:dyDescent="0.35"/>
    <row r="563" ht="10" x14ac:dyDescent="0.35"/>
    <row r="564" ht="10" x14ac:dyDescent="0.35"/>
    <row r="565" ht="10" x14ac:dyDescent="0.35"/>
    <row r="566" ht="10" x14ac:dyDescent="0.35"/>
    <row r="567" ht="10" x14ac:dyDescent="0.35"/>
    <row r="568" ht="10" x14ac:dyDescent="0.35"/>
    <row r="569" ht="10" x14ac:dyDescent="0.35"/>
    <row r="570" ht="10" x14ac:dyDescent="0.35"/>
    <row r="571" ht="10" x14ac:dyDescent="0.35"/>
    <row r="572" ht="10" x14ac:dyDescent="0.35"/>
    <row r="573" ht="10" x14ac:dyDescent="0.35"/>
    <row r="574" ht="10" x14ac:dyDescent="0.35"/>
    <row r="575" ht="10" x14ac:dyDescent="0.35"/>
    <row r="576" ht="10" x14ac:dyDescent="0.35"/>
    <row r="577" ht="10" x14ac:dyDescent="0.35"/>
    <row r="578" ht="10" x14ac:dyDescent="0.35"/>
    <row r="579" ht="10" x14ac:dyDescent="0.35"/>
    <row r="580" ht="10" x14ac:dyDescent="0.35"/>
    <row r="581" ht="10" x14ac:dyDescent="0.35"/>
    <row r="582" ht="10" x14ac:dyDescent="0.35"/>
    <row r="583" ht="10" x14ac:dyDescent="0.35"/>
    <row r="584" ht="10" x14ac:dyDescent="0.35"/>
    <row r="585" ht="10" x14ac:dyDescent="0.35"/>
    <row r="586" ht="10" x14ac:dyDescent="0.35"/>
    <row r="587" ht="10" x14ac:dyDescent="0.35"/>
    <row r="588" ht="10" x14ac:dyDescent="0.35"/>
    <row r="589" ht="10" x14ac:dyDescent="0.35"/>
    <row r="590" ht="10" x14ac:dyDescent="0.35"/>
    <row r="591" ht="10" x14ac:dyDescent="0.35"/>
    <row r="592" ht="10" x14ac:dyDescent="0.35"/>
    <row r="593" ht="10" x14ac:dyDescent="0.35"/>
    <row r="594" ht="10" x14ac:dyDescent="0.35"/>
    <row r="595" ht="10" x14ac:dyDescent="0.35"/>
    <row r="596" ht="10" x14ac:dyDescent="0.35"/>
    <row r="597" ht="10" x14ac:dyDescent="0.35"/>
    <row r="598" ht="10" x14ac:dyDescent="0.35"/>
    <row r="599" ht="10" x14ac:dyDescent="0.35"/>
    <row r="600" ht="10" x14ac:dyDescent="0.35"/>
    <row r="601" ht="10" x14ac:dyDescent="0.35"/>
    <row r="602" ht="10" x14ac:dyDescent="0.35"/>
    <row r="603" ht="10" x14ac:dyDescent="0.35"/>
    <row r="604" ht="10" x14ac:dyDescent="0.35"/>
    <row r="605" ht="10" x14ac:dyDescent="0.35"/>
    <row r="606" ht="10" x14ac:dyDescent="0.35"/>
    <row r="607" ht="10" x14ac:dyDescent="0.35"/>
    <row r="608" ht="10" x14ac:dyDescent="0.35"/>
    <row r="609" ht="10" x14ac:dyDescent="0.35"/>
    <row r="610" ht="10" x14ac:dyDescent="0.35"/>
    <row r="611" ht="10" x14ac:dyDescent="0.35"/>
    <row r="612" ht="10" x14ac:dyDescent="0.35"/>
    <row r="613" ht="10" x14ac:dyDescent="0.35"/>
    <row r="614" ht="10" x14ac:dyDescent="0.35"/>
    <row r="615" ht="10" x14ac:dyDescent="0.35"/>
    <row r="616" ht="10" x14ac:dyDescent="0.35"/>
    <row r="617" ht="10" x14ac:dyDescent="0.35"/>
    <row r="618" ht="10" x14ac:dyDescent="0.35"/>
    <row r="619" ht="10" x14ac:dyDescent="0.35"/>
    <row r="620" ht="10" x14ac:dyDescent="0.35"/>
    <row r="621" ht="10" x14ac:dyDescent="0.35"/>
    <row r="622" ht="10" x14ac:dyDescent="0.35"/>
    <row r="623" ht="10" x14ac:dyDescent="0.35"/>
    <row r="624" ht="10" x14ac:dyDescent="0.35"/>
    <row r="625" ht="10" x14ac:dyDescent="0.35"/>
    <row r="626" ht="10" x14ac:dyDescent="0.35"/>
    <row r="627" ht="10" x14ac:dyDescent="0.35"/>
    <row r="628" ht="10" x14ac:dyDescent="0.35"/>
    <row r="629" ht="10" x14ac:dyDescent="0.35"/>
    <row r="630" ht="10" x14ac:dyDescent="0.35"/>
    <row r="631" ht="10" x14ac:dyDescent="0.35"/>
    <row r="632" ht="10" x14ac:dyDescent="0.35"/>
    <row r="633" ht="10" x14ac:dyDescent="0.35"/>
    <row r="634" ht="10" x14ac:dyDescent="0.35"/>
    <row r="635" ht="10" x14ac:dyDescent="0.35"/>
    <row r="636" ht="10" x14ac:dyDescent="0.35"/>
    <row r="637" ht="10" x14ac:dyDescent="0.35"/>
    <row r="638" ht="10" x14ac:dyDescent="0.35"/>
    <row r="639" ht="10" x14ac:dyDescent="0.35"/>
    <row r="640" ht="10" x14ac:dyDescent="0.35"/>
    <row r="641" ht="10" x14ac:dyDescent="0.35"/>
    <row r="642" ht="10" x14ac:dyDescent="0.35"/>
    <row r="643" ht="10" x14ac:dyDescent="0.35"/>
    <row r="644" ht="10" x14ac:dyDescent="0.35"/>
    <row r="645" ht="10" x14ac:dyDescent="0.35"/>
    <row r="646" ht="10" x14ac:dyDescent="0.35"/>
    <row r="647" ht="10" x14ac:dyDescent="0.35"/>
    <row r="648" ht="10" x14ac:dyDescent="0.35"/>
    <row r="649" ht="10" x14ac:dyDescent="0.35"/>
    <row r="650" ht="10" x14ac:dyDescent="0.35"/>
    <row r="651" ht="10" x14ac:dyDescent="0.35"/>
    <row r="652" ht="10" x14ac:dyDescent="0.35"/>
    <row r="653" ht="10" x14ac:dyDescent="0.35"/>
    <row r="654" ht="10" x14ac:dyDescent="0.35"/>
    <row r="655" ht="10" x14ac:dyDescent="0.35"/>
    <row r="656" ht="10" x14ac:dyDescent="0.35"/>
    <row r="657" ht="10" x14ac:dyDescent="0.35"/>
    <row r="658" ht="10" x14ac:dyDescent="0.35"/>
    <row r="659" ht="10" x14ac:dyDescent="0.35"/>
    <row r="660" ht="10" x14ac:dyDescent="0.35"/>
    <row r="661" ht="10" x14ac:dyDescent="0.35"/>
    <row r="662" ht="10" x14ac:dyDescent="0.35"/>
    <row r="663" ht="10" x14ac:dyDescent="0.35"/>
    <row r="664" ht="10" x14ac:dyDescent="0.35"/>
    <row r="665" ht="10" x14ac:dyDescent="0.35"/>
    <row r="666" ht="10" x14ac:dyDescent="0.35"/>
    <row r="667" ht="10" x14ac:dyDescent="0.35"/>
    <row r="668" ht="10" x14ac:dyDescent="0.35"/>
    <row r="669" ht="10" x14ac:dyDescent="0.35"/>
    <row r="670" ht="10" x14ac:dyDescent="0.35"/>
    <row r="671" ht="10" x14ac:dyDescent="0.35"/>
    <row r="672" ht="10" x14ac:dyDescent="0.35"/>
    <row r="673" ht="10" x14ac:dyDescent="0.35"/>
    <row r="674" ht="10" x14ac:dyDescent="0.35"/>
    <row r="675" ht="10" x14ac:dyDescent="0.35"/>
    <row r="676" ht="10" x14ac:dyDescent="0.35"/>
    <row r="677" ht="10" x14ac:dyDescent="0.35"/>
    <row r="678" ht="10" x14ac:dyDescent="0.35"/>
    <row r="679" ht="10" x14ac:dyDescent="0.35"/>
    <row r="680" ht="10" x14ac:dyDescent="0.35"/>
    <row r="681" ht="10" x14ac:dyDescent="0.35"/>
    <row r="682" ht="10" x14ac:dyDescent="0.35"/>
    <row r="683" ht="10" x14ac:dyDescent="0.35"/>
    <row r="684" ht="10" x14ac:dyDescent="0.35"/>
    <row r="685" ht="10" x14ac:dyDescent="0.35"/>
    <row r="686" ht="10" x14ac:dyDescent="0.35"/>
    <row r="687" ht="10" x14ac:dyDescent="0.35"/>
    <row r="688" ht="10" x14ac:dyDescent="0.35"/>
    <row r="689" ht="10" x14ac:dyDescent="0.35"/>
    <row r="690" ht="10" x14ac:dyDescent="0.35"/>
    <row r="691" ht="10" x14ac:dyDescent="0.35"/>
    <row r="692" ht="10" x14ac:dyDescent="0.35"/>
    <row r="693" ht="10" x14ac:dyDescent="0.35"/>
    <row r="694" ht="10" x14ac:dyDescent="0.35"/>
    <row r="695" ht="10" x14ac:dyDescent="0.35"/>
    <row r="696" ht="10" x14ac:dyDescent="0.35"/>
    <row r="697" ht="10" x14ac:dyDescent="0.35"/>
    <row r="698" ht="10" x14ac:dyDescent="0.35"/>
    <row r="699" ht="10" x14ac:dyDescent="0.35"/>
    <row r="700" ht="10" x14ac:dyDescent="0.35"/>
    <row r="701" ht="10" x14ac:dyDescent="0.35"/>
    <row r="702" ht="10" x14ac:dyDescent="0.35"/>
    <row r="703" ht="10" x14ac:dyDescent="0.35"/>
    <row r="704" ht="10" x14ac:dyDescent="0.35"/>
    <row r="705" ht="10" x14ac:dyDescent="0.35"/>
    <row r="706" ht="10" x14ac:dyDescent="0.35"/>
    <row r="707" ht="10" x14ac:dyDescent="0.35"/>
    <row r="708" ht="10" x14ac:dyDescent="0.35"/>
    <row r="709" ht="10" x14ac:dyDescent="0.35"/>
    <row r="710" ht="10" x14ac:dyDescent="0.35"/>
    <row r="711" ht="10" x14ac:dyDescent="0.35"/>
    <row r="712" ht="10" x14ac:dyDescent="0.35"/>
    <row r="713" ht="10" x14ac:dyDescent="0.35"/>
    <row r="714" ht="10" x14ac:dyDescent="0.35"/>
    <row r="715" ht="10" x14ac:dyDescent="0.35"/>
    <row r="716" ht="10" x14ac:dyDescent="0.35"/>
    <row r="717" ht="10" x14ac:dyDescent="0.35"/>
    <row r="718" ht="10" x14ac:dyDescent="0.35"/>
    <row r="719" ht="10" x14ac:dyDescent="0.35"/>
    <row r="720" ht="10" x14ac:dyDescent="0.35"/>
    <row r="721" ht="10" x14ac:dyDescent="0.35"/>
    <row r="722" ht="10" x14ac:dyDescent="0.35"/>
    <row r="723" ht="10" x14ac:dyDescent="0.35"/>
    <row r="724" ht="10" x14ac:dyDescent="0.35"/>
    <row r="725" ht="10" x14ac:dyDescent="0.35"/>
    <row r="726" ht="10" x14ac:dyDescent="0.35"/>
    <row r="727" ht="10" x14ac:dyDescent="0.35"/>
    <row r="728" ht="10" x14ac:dyDescent="0.35"/>
    <row r="729" ht="10" x14ac:dyDescent="0.35"/>
    <row r="730" ht="10" x14ac:dyDescent="0.35"/>
    <row r="731" ht="10" x14ac:dyDescent="0.35"/>
    <row r="732" ht="10" x14ac:dyDescent="0.35"/>
    <row r="733" ht="10" x14ac:dyDescent="0.35"/>
    <row r="734" ht="10" x14ac:dyDescent="0.35"/>
    <row r="735" ht="10" x14ac:dyDescent="0.35"/>
    <row r="736" ht="10" x14ac:dyDescent="0.35"/>
    <row r="737" ht="10" x14ac:dyDescent="0.35"/>
    <row r="738" ht="10" x14ac:dyDescent="0.35"/>
    <row r="739" ht="10" x14ac:dyDescent="0.35"/>
    <row r="740" ht="10" x14ac:dyDescent="0.35"/>
    <row r="741" ht="10" x14ac:dyDescent="0.35"/>
    <row r="742" ht="10" x14ac:dyDescent="0.35"/>
    <row r="743" ht="10" x14ac:dyDescent="0.35"/>
    <row r="744" ht="10" x14ac:dyDescent="0.35"/>
    <row r="745" ht="10" x14ac:dyDescent="0.35"/>
    <row r="746" ht="10" x14ac:dyDescent="0.35"/>
    <row r="747" ht="10" x14ac:dyDescent="0.35"/>
    <row r="748" ht="10" x14ac:dyDescent="0.35"/>
    <row r="749" ht="10" x14ac:dyDescent="0.35"/>
    <row r="750" ht="10" x14ac:dyDescent="0.35"/>
    <row r="751" ht="10" x14ac:dyDescent="0.35"/>
    <row r="752" ht="10" x14ac:dyDescent="0.35"/>
    <row r="753" ht="10" x14ac:dyDescent="0.35"/>
    <row r="754" ht="10" x14ac:dyDescent="0.35"/>
    <row r="755" ht="10" x14ac:dyDescent="0.35"/>
    <row r="756" ht="10" x14ac:dyDescent="0.35"/>
    <row r="757" ht="10" x14ac:dyDescent="0.35"/>
    <row r="758" ht="10" x14ac:dyDescent="0.35"/>
    <row r="759" ht="10" x14ac:dyDescent="0.35"/>
    <row r="760" ht="10" x14ac:dyDescent="0.35"/>
    <row r="761" ht="10" x14ac:dyDescent="0.35"/>
    <row r="762" ht="10" x14ac:dyDescent="0.35"/>
    <row r="763" ht="10" x14ac:dyDescent="0.35"/>
    <row r="764" ht="10" x14ac:dyDescent="0.35"/>
    <row r="765" ht="10" x14ac:dyDescent="0.35"/>
    <row r="766" ht="10" x14ac:dyDescent="0.35"/>
    <row r="767" ht="10" x14ac:dyDescent="0.35"/>
    <row r="768" ht="10" x14ac:dyDescent="0.35"/>
    <row r="769" ht="10" x14ac:dyDescent="0.35"/>
    <row r="770" ht="10" x14ac:dyDescent="0.35"/>
    <row r="771" ht="10" x14ac:dyDescent="0.35"/>
    <row r="772" ht="10" x14ac:dyDescent="0.35"/>
    <row r="773" ht="10" x14ac:dyDescent="0.35"/>
    <row r="774" ht="10" x14ac:dyDescent="0.35"/>
    <row r="775" ht="10" x14ac:dyDescent="0.35"/>
    <row r="776" ht="10" x14ac:dyDescent="0.35"/>
    <row r="777" ht="10" x14ac:dyDescent="0.35"/>
    <row r="778" ht="10" x14ac:dyDescent="0.35"/>
    <row r="779" ht="10" x14ac:dyDescent="0.35"/>
    <row r="780" ht="10" x14ac:dyDescent="0.35"/>
    <row r="781" ht="10" x14ac:dyDescent="0.35"/>
    <row r="782" ht="10" x14ac:dyDescent="0.35"/>
    <row r="783" ht="10" x14ac:dyDescent="0.35"/>
    <row r="784" ht="10" x14ac:dyDescent="0.35"/>
    <row r="785" ht="10" x14ac:dyDescent="0.35"/>
    <row r="786" ht="10" x14ac:dyDescent="0.35"/>
    <row r="787" ht="10" x14ac:dyDescent="0.35"/>
    <row r="788" ht="10" x14ac:dyDescent="0.35"/>
    <row r="789" ht="10" x14ac:dyDescent="0.35"/>
    <row r="790" ht="10" x14ac:dyDescent="0.35"/>
    <row r="791" ht="10" x14ac:dyDescent="0.35"/>
    <row r="792" ht="10" x14ac:dyDescent="0.35"/>
    <row r="793" ht="10" x14ac:dyDescent="0.35"/>
    <row r="794" ht="10" x14ac:dyDescent="0.35"/>
    <row r="795" ht="10" x14ac:dyDescent="0.35"/>
    <row r="796" ht="10" x14ac:dyDescent="0.35"/>
    <row r="797" ht="10" x14ac:dyDescent="0.35"/>
    <row r="798" ht="10" x14ac:dyDescent="0.35"/>
    <row r="799" ht="10" x14ac:dyDescent="0.35"/>
    <row r="800" ht="10" x14ac:dyDescent="0.35"/>
    <row r="801" ht="10" x14ac:dyDescent="0.35"/>
    <row r="802" ht="10" x14ac:dyDescent="0.35"/>
    <row r="803" ht="10" x14ac:dyDescent="0.35"/>
    <row r="804" ht="10" x14ac:dyDescent="0.35"/>
    <row r="805" ht="10" x14ac:dyDescent="0.35"/>
    <row r="806" ht="10" x14ac:dyDescent="0.35"/>
    <row r="807" ht="10" x14ac:dyDescent="0.35"/>
    <row r="808" ht="10" x14ac:dyDescent="0.35"/>
    <row r="809" ht="10" x14ac:dyDescent="0.35"/>
    <row r="810" ht="10" x14ac:dyDescent="0.35"/>
    <row r="811" ht="10" x14ac:dyDescent="0.35"/>
    <row r="812" ht="10" x14ac:dyDescent="0.35"/>
    <row r="813" ht="10" x14ac:dyDescent="0.35"/>
    <row r="814" ht="10" x14ac:dyDescent="0.35"/>
    <row r="815" ht="10" x14ac:dyDescent="0.35"/>
    <row r="816" ht="10" x14ac:dyDescent="0.35"/>
    <row r="817" ht="10" x14ac:dyDescent="0.35"/>
    <row r="818" ht="10" x14ac:dyDescent="0.35"/>
    <row r="819" ht="10" x14ac:dyDescent="0.35"/>
    <row r="820" ht="10" x14ac:dyDescent="0.35"/>
    <row r="821" ht="10" x14ac:dyDescent="0.35"/>
    <row r="822" ht="10" x14ac:dyDescent="0.35"/>
    <row r="823" ht="10" x14ac:dyDescent="0.35"/>
    <row r="824" ht="10" x14ac:dyDescent="0.35"/>
    <row r="825" ht="10" x14ac:dyDescent="0.35"/>
    <row r="826" ht="10" x14ac:dyDescent="0.35"/>
    <row r="827" ht="10" x14ac:dyDescent="0.35"/>
    <row r="828" ht="10" x14ac:dyDescent="0.35"/>
    <row r="829" ht="10" x14ac:dyDescent="0.35"/>
    <row r="830" ht="10" x14ac:dyDescent="0.35"/>
    <row r="831" ht="10" x14ac:dyDescent="0.35"/>
    <row r="832" ht="10" x14ac:dyDescent="0.35"/>
    <row r="833" ht="10" x14ac:dyDescent="0.35"/>
    <row r="834" ht="10" x14ac:dyDescent="0.35"/>
    <row r="835" ht="10" x14ac:dyDescent="0.35"/>
    <row r="836" ht="10" x14ac:dyDescent="0.35"/>
    <row r="837" ht="10" x14ac:dyDescent="0.35"/>
    <row r="838" ht="10" x14ac:dyDescent="0.35"/>
    <row r="839" ht="10" x14ac:dyDescent="0.35"/>
    <row r="840" ht="10" x14ac:dyDescent="0.35"/>
    <row r="841" ht="10" x14ac:dyDescent="0.35"/>
    <row r="842" ht="10" x14ac:dyDescent="0.35"/>
    <row r="843" ht="10" x14ac:dyDescent="0.35"/>
    <row r="844" ht="10" x14ac:dyDescent="0.35"/>
    <row r="845" ht="10" x14ac:dyDescent="0.35"/>
    <row r="846" ht="10" x14ac:dyDescent="0.35"/>
    <row r="847" ht="10" x14ac:dyDescent="0.35"/>
    <row r="848" ht="10" x14ac:dyDescent="0.35"/>
    <row r="849" ht="10" x14ac:dyDescent="0.35"/>
    <row r="850" ht="10" x14ac:dyDescent="0.35"/>
    <row r="851" ht="10" x14ac:dyDescent="0.35"/>
    <row r="852" ht="10" x14ac:dyDescent="0.35"/>
    <row r="853" ht="10" x14ac:dyDescent="0.35"/>
    <row r="854" ht="10" x14ac:dyDescent="0.35"/>
    <row r="855" ht="10" x14ac:dyDescent="0.35"/>
    <row r="856" ht="10" x14ac:dyDescent="0.35"/>
    <row r="857" ht="10" x14ac:dyDescent="0.35"/>
    <row r="858" ht="10" x14ac:dyDescent="0.35"/>
    <row r="859" ht="10" x14ac:dyDescent="0.35"/>
    <row r="860" ht="10" x14ac:dyDescent="0.35"/>
    <row r="861" ht="10" x14ac:dyDescent="0.35"/>
    <row r="862" ht="10" x14ac:dyDescent="0.35"/>
    <row r="863" ht="10" x14ac:dyDescent="0.35"/>
    <row r="864" ht="10" x14ac:dyDescent="0.35"/>
    <row r="865" ht="10" x14ac:dyDescent="0.35"/>
    <row r="866" ht="10" x14ac:dyDescent="0.35"/>
    <row r="867" ht="10" x14ac:dyDescent="0.35"/>
    <row r="868" ht="10" x14ac:dyDescent="0.35"/>
    <row r="869" ht="10" x14ac:dyDescent="0.35"/>
    <row r="870" ht="10" x14ac:dyDescent="0.35"/>
    <row r="871" ht="10" x14ac:dyDescent="0.35"/>
    <row r="872" ht="10" x14ac:dyDescent="0.35"/>
    <row r="873" ht="10" x14ac:dyDescent="0.35"/>
    <row r="874" ht="10" x14ac:dyDescent="0.35"/>
    <row r="875" ht="10" x14ac:dyDescent="0.35"/>
    <row r="876" ht="10" x14ac:dyDescent="0.35"/>
    <row r="877" ht="10" x14ac:dyDescent="0.35"/>
    <row r="878" ht="10" x14ac:dyDescent="0.35"/>
    <row r="879" ht="10" x14ac:dyDescent="0.35"/>
    <row r="880" ht="10" x14ac:dyDescent="0.35"/>
    <row r="881" ht="10" x14ac:dyDescent="0.35"/>
    <row r="882" ht="10" x14ac:dyDescent="0.35"/>
    <row r="883" ht="10" x14ac:dyDescent="0.35"/>
    <row r="884" ht="10" x14ac:dyDescent="0.35"/>
    <row r="885" ht="10" x14ac:dyDescent="0.35"/>
    <row r="886" ht="10" x14ac:dyDescent="0.35"/>
    <row r="887" ht="10" x14ac:dyDescent="0.35"/>
    <row r="888" ht="10" x14ac:dyDescent="0.35"/>
    <row r="889" ht="10" x14ac:dyDescent="0.35"/>
    <row r="890" ht="10" x14ac:dyDescent="0.35"/>
    <row r="891" ht="10" x14ac:dyDescent="0.35"/>
    <row r="892" ht="10" x14ac:dyDescent="0.35"/>
    <row r="893" ht="10" x14ac:dyDescent="0.35"/>
    <row r="894" ht="10" x14ac:dyDescent="0.35"/>
    <row r="895" ht="10" x14ac:dyDescent="0.35"/>
    <row r="896" ht="10" x14ac:dyDescent="0.35"/>
    <row r="897" ht="10" x14ac:dyDescent="0.35"/>
    <row r="898" ht="10" x14ac:dyDescent="0.35"/>
    <row r="899" ht="10" x14ac:dyDescent="0.35"/>
    <row r="900" ht="10" x14ac:dyDescent="0.35"/>
    <row r="901" ht="10" x14ac:dyDescent="0.35"/>
    <row r="902" ht="10" x14ac:dyDescent="0.35"/>
    <row r="903" ht="10" x14ac:dyDescent="0.35"/>
    <row r="904" ht="10" x14ac:dyDescent="0.35"/>
    <row r="905" ht="10" x14ac:dyDescent="0.35"/>
    <row r="906" ht="10" x14ac:dyDescent="0.35"/>
    <row r="907" ht="10" x14ac:dyDescent="0.35"/>
    <row r="908" ht="10" x14ac:dyDescent="0.35"/>
    <row r="909" ht="10" x14ac:dyDescent="0.35"/>
    <row r="910" ht="10" x14ac:dyDescent="0.35"/>
    <row r="911" ht="10" x14ac:dyDescent="0.35"/>
    <row r="912" ht="10" x14ac:dyDescent="0.35"/>
    <row r="913" ht="10" x14ac:dyDescent="0.35"/>
    <row r="914" ht="10" x14ac:dyDescent="0.35"/>
    <row r="915" ht="10" x14ac:dyDescent="0.35"/>
    <row r="916" ht="10" x14ac:dyDescent="0.35"/>
    <row r="917" ht="10" x14ac:dyDescent="0.35"/>
    <row r="918" ht="10" x14ac:dyDescent="0.35"/>
    <row r="919" ht="10" x14ac:dyDescent="0.35"/>
    <row r="920" ht="10" x14ac:dyDescent="0.35"/>
    <row r="921" ht="10" x14ac:dyDescent="0.35"/>
    <row r="922" ht="10" x14ac:dyDescent="0.35"/>
    <row r="923" ht="10" x14ac:dyDescent="0.35"/>
    <row r="924" ht="10" x14ac:dyDescent="0.35"/>
    <row r="925" ht="10" x14ac:dyDescent="0.35"/>
    <row r="926" ht="10" x14ac:dyDescent="0.35"/>
    <row r="927" ht="10" x14ac:dyDescent="0.35"/>
    <row r="928" ht="10" x14ac:dyDescent="0.35"/>
    <row r="929" ht="10" x14ac:dyDescent="0.35"/>
    <row r="930" ht="10" x14ac:dyDescent="0.35"/>
    <row r="931" ht="10" x14ac:dyDescent="0.35"/>
    <row r="932" ht="10" x14ac:dyDescent="0.35"/>
    <row r="933" ht="10" x14ac:dyDescent="0.35"/>
    <row r="934" ht="10" x14ac:dyDescent="0.35"/>
    <row r="935" ht="10" x14ac:dyDescent="0.35"/>
    <row r="936" ht="10" x14ac:dyDescent="0.35"/>
    <row r="937" ht="10" x14ac:dyDescent="0.35"/>
    <row r="938" ht="10" x14ac:dyDescent="0.35"/>
    <row r="939" ht="10" x14ac:dyDescent="0.35"/>
    <row r="940" ht="10" x14ac:dyDescent="0.35"/>
    <row r="941" ht="10" x14ac:dyDescent="0.35"/>
    <row r="942" ht="10" x14ac:dyDescent="0.35"/>
    <row r="943" ht="10" x14ac:dyDescent="0.35"/>
    <row r="944" ht="10" x14ac:dyDescent="0.35"/>
    <row r="945" ht="10" x14ac:dyDescent="0.35"/>
    <row r="946" ht="10" x14ac:dyDescent="0.35"/>
    <row r="947" ht="10" x14ac:dyDescent="0.35"/>
    <row r="948" ht="10" x14ac:dyDescent="0.35"/>
    <row r="949" ht="10" x14ac:dyDescent="0.35"/>
    <row r="950" ht="10" x14ac:dyDescent="0.35"/>
    <row r="951" ht="10" x14ac:dyDescent="0.35"/>
    <row r="952" ht="10" x14ac:dyDescent="0.35"/>
    <row r="953" ht="10" x14ac:dyDescent="0.35"/>
    <row r="954" ht="10" x14ac:dyDescent="0.35"/>
    <row r="955" ht="10" x14ac:dyDescent="0.35"/>
    <row r="956" ht="10" x14ac:dyDescent="0.35"/>
    <row r="957" ht="10" x14ac:dyDescent="0.35"/>
    <row r="958" ht="10" x14ac:dyDescent="0.35"/>
    <row r="959" ht="10" x14ac:dyDescent="0.35"/>
    <row r="960" ht="10" x14ac:dyDescent="0.35"/>
    <row r="961" ht="10" x14ac:dyDescent="0.35"/>
    <row r="962" ht="10" x14ac:dyDescent="0.35"/>
    <row r="963" ht="10" x14ac:dyDescent="0.35"/>
    <row r="964" ht="10" x14ac:dyDescent="0.35"/>
    <row r="965" ht="10" x14ac:dyDescent="0.35"/>
    <row r="966" ht="10" x14ac:dyDescent="0.35"/>
    <row r="967" ht="10" x14ac:dyDescent="0.35"/>
    <row r="968" ht="10" x14ac:dyDescent="0.35"/>
    <row r="969" ht="10" x14ac:dyDescent="0.35"/>
    <row r="970" ht="10" x14ac:dyDescent="0.35"/>
    <row r="971" ht="10" x14ac:dyDescent="0.35"/>
    <row r="972" ht="10" x14ac:dyDescent="0.35"/>
    <row r="973" ht="10" x14ac:dyDescent="0.35"/>
    <row r="974" ht="10" x14ac:dyDescent="0.35"/>
    <row r="975" ht="10" x14ac:dyDescent="0.35"/>
    <row r="976" ht="10" x14ac:dyDescent="0.35"/>
    <row r="977" ht="10" x14ac:dyDescent="0.35"/>
    <row r="978" ht="10" x14ac:dyDescent="0.35"/>
    <row r="979" ht="10" x14ac:dyDescent="0.35"/>
    <row r="980" ht="10" x14ac:dyDescent="0.35"/>
    <row r="981" ht="10" x14ac:dyDescent="0.35"/>
    <row r="982" ht="10" x14ac:dyDescent="0.35"/>
    <row r="983" ht="10" x14ac:dyDescent="0.35"/>
    <row r="984" ht="10" x14ac:dyDescent="0.35"/>
    <row r="985" ht="10" x14ac:dyDescent="0.35"/>
    <row r="986" ht="10" x14ac:dyDescent="0.35"/>
    <row r="987" ht="10" x14ac:dyDescent="0.35"/>
    <row r="988" ht="10" x14ac:dyDescent="0.35"/>
    <row r="989" ht="10" x14ac:dyDescent="0.35"/>
    <row r="990" ht="10" x14ac:dyDescent="0.35"/>
    <row r="991" ht="10" x14ac:dyDescent="0.35"/>
    <row r="992" ht="10" x14ac:dyDescent="0.35"/>
    <row r="993" ht="10" x14ac:dyDescent="0.35"/>
    <row r="994" ht="10" x14ac:dyDescent="0.35"/>
    <row r="995" ht="10" x14ac:dyDescent="0.35"/>
    <row r="996" ht="10" x14ac:dyDescent="0.35"/>
    <row r="997" ht="10" x14ac:dyDescent="0.35"/>
    <row r="998" ht="10" x14ac:dyDescent="0.35"/>
    <row r="999" ht="10" x14ac:dyDescent="0.35"/>
    <row r="1000" ht="10" x14ac:dyDescent="0.35"/>
    <row r="1001" ht="10" x14ac:dyDescent="0.35"/>
    <row r="1002" ht="10" x14ac:dyDescent="0.35"/>
    <row r="1003" ht="10" x14ac:dyDescent="0.35"/>
    <row r="1004" ht="10" x14ac:dyDescent="0.35"/>
    <row r="1005" ht="10" x14ac:dyDescent="0.35"/>
    <row r="1006" ht="10" x14ac:dyDescent="0.35"/>
    <row r="1007" ht="10" x14ac:dyDescent="0.35"/>
    <row r="1008" ht="10" x14ac:dyDescent="0.35"/>
    <row r="1009" ht="10" x14ac:dyDescent="0.35"/>
    <row r="1010" ht="10" x14ac:dyDescent="0.35"/>
    <row r="1011" ht="10" x14ac:dyDescent="0.35"/>
    <row r="1012" ht="10" x14ac:dyDescent="0.35"/>
    <row r="1013" ht="10" x14ac:dyDescent="0.35"/>
    <row r="1014" ht="10" x14ac:dyDescent="0.35"/>
    <row r="1015" ht="10" x14ac:dyDescent="0.35"/>
    <row r="1016" ht="10" x14ac:dyDescent="0.35"/>
    <row r="1017" ht="10" x14ac:dyDescent="0.35"/>
    <row r="1018" ht="10" x14ac:dyDescent="0.35"/>
    <row r="1019" ht="10" x14ac:dyDescent="0.35"/>
    <row r="1020" ht="10" x14ac:dyDescent="0.35"/>
    <row r="1021" ht="10" x14ac:dyDescent="0.35"/>
    <row r="1022" ht="10" x14ac:dyDescent="0.35"/>
    <row r="1023" ht="10" x14ac:dyDescent="0.35"/>
    <row r="1024" ht="10" x14ac:dyDescent="0.35"/>
    <row r="1025" ht="10" x14ac:dyDescent="0.35"/>
    <row r="1026" ht="10" x14ac:dyDescent="0.35"/>
    <row r="1027" ht="10" x14ac:dyDescent="0.35"/>
    <row r="1028" ht="10" x14ac:dyDescent="0.35"/>
    <row r="1029" ht="10" x14ac:dyDescent="0.35"/>
    <row r="1030" ht="10" x14ac:dyDescent="0.35"/>
    <row r="1031" ht="10" x14ac:dyDescent="0.35"/>
    <row r="1032" ht="10" x14ac:dyDescent="0.35"/>
    <row r="1033" ht="10" x14ac:dyDescent="0.35"/>
    <row r="1034" ht="10" x14ac:dyDescent="0.35"/>
    <row r="1035" ht="10" x14ac:dyDescent="0.35"/>
    <row r="1036" ht="10" x14ac:dyDescent="0.35"/>
    <row r="1037" ht="10" x14ac:dyDescent="0.35"/>
    <row r="1038" ht="10" x14ac:dyDescent="0.35"/>
    <row r="1039" ht="10" x14ac:dyDescent="0.35"/>
    <row r="1040" ht="10" x14ac:dyDescent="0.35"/>
    <row r="1041" ht="10" x14ac:dyDescent="0.35"/>
    <row r="1042" ht="10" x14ac:dyDescent="0.35"/>
    <row r="1043" ht="10" x14ac:dyDescent="0.35"/>
    <row r="1044" ht="10" x14ac:dyDescent="0.35"/>
    <row r="1045" ht="10" x14ac:dyDescent="0.35"/>
    <row r="1046" ht="10" x14ac:dyDescent="0.35"/>
    <row r="1047" ht="10" x14ac:dyDescent="0.35"/>
    <row r="1048" ht="10" x14ac:dyDescent="0.35"/>
    <row r="1049" ht="10" x14ac:dyDescent="0.35"/>
    <row r="1050" ht="10" x14ac:dyDescent="0.35"/>
    <row r="1051" ht="10" x14ac:dyDescent="0.35"/>
    <row r="1052" ht="10" x14ac:dyDescent="0.35"/>
    <row r="1053" ht="10" x14ac:dyDescent="0.35"/>
    <row r="1054" ht="10" x14ac:dyDescent="0.35"/>
    <row r="1055" ht="10" x14ac:dyDescent="0.35"/>
    <row r="1056" ht="10" x14ac:dyDescent="0.35"/>
    <row r="1057" ht="10" x14ac:dyDescent="0.35"/>
    <row r="1058" ht="10" x14ac:dyDescent="0.35"/>
    <row r="1059" ht="10" x14ac:dyDescent="0.35"/>
    <row r="1060" ht="10" x14ac:dyDescent="0.35"/>
    <row r="1061" ht="10" x14ac:dyDescent="0.35"/>
    <row r="1062" ht="10" x14ac:dyDescent="0.35"/>
    <row r="1063" ht="10" x14ac:dyDescent="0.35"/>
    <row r="1064" ht="10" x14ac:dyDescent="0.35"/>
    <row r="1065" ht="10" x14ac:dyDescent="0.35"/>
    <row r="1066" ht="10" x14ac:dyDescent="0.35"/>
    <row r="1067" ht="10" x14ac:dyDescent="0.35"/>
    <row r="1068" ht="10" x14ac:dyDescent="0.35"/>
    <row r="1069" ht="10" x14ac:dyDescent="0.35"/>
    <row r="1070" ht="10" x14ac:dyDescent="0.35"/>
    <row r="1071" ht="10" x14ac:dyDescent="0.35"/>
    <row r="1072" ht="10" x14ac:dyDescent="0.35"/>
    <row r="1073" ht="10" x14ac:dyDescent="0.35"/>
    <row r="1074" ht="10" x14ac:dyDescent="0.35"/>
    <row r="1075" ht="10" x14ac:dyDescent="0.35"/>
    <row r="1076" ht="10" x14ac:dyDescent="0.35"/>
    <row r="1077" ht="10" x14ac:dyDescent="0.35"/>
    <row r="1078" ht="10" x14ac:dyDescent="0.35"/>
    <row r="1079" ht="10" x14ac:dyDescent="0.35"/>
    <row r="1080" ht="10" x14ac:dyDescent="0.35"/>
    <row r="1081" ht="10" x14ac:dyDescent="0.35"/>
    <row r="1082" ht="10" x14ac:dyDescent="0.35"/>
    <row r="1083" ht="10" x14ac:dyDescent="0.35"/>
    <row r="1084" ht="10" x14ac:dyDescent="0.35"/>
    <row r="1085" ht="10" x14ac:dyDescent="0.35"/>
    <row r="1086" ht="10" x14ac:dyDescent="0.35"/>
    <row r="1087" ht="10" x14ac:dyDescent="0.35"/>
    <row r="1088" ht="10" x14ac:dyDescent="0.35"/>
    <row r="1089" ht="10" x14ac:dyDescent="0.35"/>
    <row r="1090" ht="10" x14ac:dyDescent="0.35"/>
    <row r="1091" ht="10" x14ac:dyDescent="0.35"/>
    <row r="1092" ht="10" x14ac:dyDescent="0.35"/>
    <row r="1093" ht="10" x14ac:dyDescent="0.35"/>
    <row r="1094" ht="10" x14ac:dyDescent="0.35"/>
    <row r="1095" ht="10" x14ac:dyDescent="0.35"/>
    <row r="1096" ht="10" x14ac:dyDescent="0.35"/>
    <row r="1097" ht="10" x14ac:dyDescent="0.35"/>
    <row r="1098" ht="10" x14ac:dyDescent="0.35"/>
    <row r="1099" ht="10" x14ac:dyDescent="0.35"/>
    <row r="1100" ht="10" x14ac:dyDescent="0.35"/>
    <row r="1101" ht="10" x14ac:dyDescent="0.35"/>
    <row r="1102" ht="10" x14ac:dyDescent="0.35"/>
    <row r="1103" ht="10" x14ac:dyDescent="0.35"/>
    <row r="1104" ht="10" x14ac:dyDescent="0.35"/>
    <row r="1105" ht="10" x14ac:dyDescent="0.35"/>
    <row r="1106" ht="10" x14ac:dyDescent="0.35"/>
    <row r="1107" ht="10" x14ac:dyDescent="0.35"/>
    <row r="1108" ht="10" x14ac:dyDescent="0.35"/>
    <row r="1109" ht="10" x14ac:dyDescent="0.35"/>
    <row r="1110" ht="10" x14ac:dyDescent="0.35"/>
    <row r="1111" ht="10" x14ac:dyDescent="0.35"/>
    <row r="1112" ht="10" x14ac:dyDescent="0.35"/>
    <row r="1113" ht="10" x14ac:dyDescent="0.35"/>
    <row r="1114" ht="10" x14ac:dyDescent="0.35"/>
    <row r="1115" ht="10" x14ac:dyDescent="0.35"/>
    <row r="1116" ht="10" x14ac:dyDescent="0.35"/>
    <row r="1117" ht="10" x14ac:dyDescent="0.35"/>
    <row r="1118" ht="10" x14ac:dyDescent="0.35"/>
    <row r="1119" ht="10" x14ac:dyDescent="0.35"/>
  </sheetData>
  <sheetProtection algorithmName="SHA-512" hashValue="LYLJo0Ofnsfl037BjvuT4dBXy6KKTCdrr4Uk1NTPcCYNySV4pC816pdBHtd03Ex0ct69z9afLJXrMB7TVfg32A==" saltValue="quTvqM61flXh/hup5w4ezQ==" spinCount="100000" sheet="1" selectLockedCells="1"/>
  <mergeCells count="77">
    <mergeCell ref="L26:M26"/>
    <mergeCell ref="N26:O26"/>
    <mergeCell ref="P26:Q26"/>
    <mergeCell ref="N3:O3"/>
    <mergeCell ref="P3:Q3"/>
    <mergeCell ref="L3:M3"/>
    <mergeCell ref="L25:M25"/>
    <mergeCell ref="N25:O25"/>
    <mergeCell ref="L24:M24"/>
    <mergeCell ref="N24:O24"/>
    <mergeCell ref="P24:Q24"/>
    <mergeCell ref="P25:Q25"/>
    <mergeCell ref="P14:Q14"/>
    <mergeCell ref="N12:O12"/>
    <mergeCell ref="N13:O13"/>
    <mergeCell ref="N14:O14"/>
    <mergeCell ref="M1:Q2"/>
    <mergeCell ref="P23:Q23"/>
    <mergeCell ref="L10:M10"/>
    <mergeCell ref="L11:M11"/>
    <mergeCell ref="L12:M12"/>
    <mergeCell ref="L13:M13"/>
    <mergeCell ref="L14:M14"/>
    <mergeCell ref="L21:M21"/>
    <mergeCell ref="N21:O21"/>
    <mergeCell ref="P21:Q21"/>
    <mergeCell ref="L23:M23"/>
    <mergeCell ref="N23:O23"/>
    <mergeCell ref="N11:O11"/>
    <mergeCell ref="L16:M16"/>
    <mergeCell ref="P12:Q12"/>
    <mergeCell ref="P13:Q13"/>
    <mergeCell ref="F3:K3"/>
    <mergeCell ref="L9:M9"/>
    <mergeCell ref="L4:M4"/>
    <mergeCell ref="L5:M5"/>
    <mergeCell ref="L6:M6"/>
    <mergeCell ref="L7:M7"/>
    <mergeCell ref="L8:M8"/>
    <mergeCell ref="L19:M19"/>
    <mergeCell ref="L20:M20"/>
    <mergeCell ref="L22:M22"/>
    <mergeCell ref="N22:O22"/>
    <mergeCell ref="P22:Q22"/>
    <mergeCell ref="L15:M15"/>
    <mergeCell ref="N17:O17"/>
    <mergeCell ref="N18:O18"/>
    <mergeCell ref="L17:M17"/>
    <mergeCell ref="L18:M18"/>
    <mergeCell ref="P11:Q11"/>
    <mergeCell ref="P16:Q16"/>
    <mergeCell ref="N4:O4"/>
    <mergeCell ref="N5:O5"/>
    <mergeCell ref="N6:O6"/>
    <mergeCell ref="N7:O7"/>
    <mergeCell ref="N8:O8"/>
    <mergeCell ref="N9:O9"/>
    <mergeCell ref="N10:O10"/>
    <mergeCell ref="N15:O15"/>
    <mergeCell ref="N16:O16"/>
    <mergeCell ref="P7:Q7"/>
    <mergeCell ref="R1:R2"/>
    <mergeCell ref="E3:E4"/>
    <mergeCell ref="N19:O19"/>
    <mergeCell ref="N20:O20"/>
    <mergeCell ref="P17:Q17"/>
    <mergeCell ref="P18:Q18"/>
    <mergeCell ref="P19:Q19"/>
    <mergeCell ref="P20:Q20"/>
    <mergeCell ref="P15:Q15"/>
    <mergeCell ref="P4:Q4"/>
    <mergeCell ref="P5:Q5"/>
    <mergeCell ref="P6:Q6"/>
    <mergeCell ref="C1:K2"/>
    <mergeCell ref="P8:Q8"/>
    <mergeCell ref="P9:Q9"/>
    <mergeCell ref="P10:Q10"/>
  </mergeCells>
  <conditionalFormatting sqref="C17:C26">
    <cfRule type="cellIs" dxfId="44" priority="24" operator="equal">
      <formula>0</formula>
    </cfRule>
  </conditionalFormatting>
  <conditionalFormatting sqref="E5:E26">
    <cfRule type="cellIs" dxfId="43" priority="2" operator="equal">
      <formula>0</formula>
    </cfRule>
  </conditionalFormatting>
  <conditionalFormatting sqref="F17:F26">
    <cfRule type="expression" dxfId="42" priority="6">
      <formula>C17="Official Unisex Quarter Zip Top"</formula>
    </cfRule>
    <cfRule type="expression" dxfId="41" priority="7">
      <formula>C17="Official Mens Soft Shell Gilet"</formula>
    </cfRule>
    <cfRule type="expression" dxfId="40" priority="8">
      <formula>C17="Official Mens Sports Polo"</formula>
    </cfRule>
    <cfRule type="expression" dxfId="39" priority="9">
      <formula>C17="Official Womens Polo"</formula>
    </cfRule>
    <cfRule type="expression" dxfId="38" priority="10">
      <formula>C17="Official Mens Polo"</formula>
    </cfRule>
    <cfRule type="expression" dxfId="37" priority="11">
      <formula>C17="Official Womens T Shirt"</formula>
    </cfRule>
    <cfRule type="expression" dxfId="36" priority="12">
      <formula>C17="Official Mens T Shirt"</formula>
    </cfRule>
  </conditionalFormatting>
  <conditionalFormatting sqref="F5:K7 G8:K26 F13 F15 F17:F26">
    <cfRule type="cellIs" dxfId="35" priority="1" operator="equal">
      <formula>0</formula>
    </cfRule>
  </conditionalFormatting>
  <conditionalFormatting sqref="L5:L26 M27:M1048576">
    <cfRule type="cellIs" dxfId="34" priority="26" operator="greaterThan">
      <formula>0</formula>
    </cfRule>
  </conditionalFormatting>
  <conditionalFormatting sqref="N17:Q26">
    <cfRule type="cellIs" dxfId="33" priority="4" operator="equal">
      <formula>0</formula>
    </cfRule>
  </conditionalFormatting>
  <conditionalFormatting sqref="R5:R26">
    <cfRule type="cellIs" dxfId="32" priority="3" operator="equal">
      <formula>0</formula>
    </cfRule>
  </conditionalFormatting>
  <dataValidations count="12">
    <dataValidation type="list" allowBlank="1" showInputMessage="1" showErrorMessage="1" sqref="E17:E26" xr:uid="{F9F4EC33-CF96-4724-9A9E-78F614FEED7D}">
      <formula1>INDIRECT(SUBSTITUTE(C17," ",""))</formula1>
    </dataValidation>
    <dataValidation type="list" allowBlank="1" showInputMessage="1" showErrorMessage="1" sqref="E5" xr:uid="{049CEAB2-4CB8-4A48-84A4-842164781CE4}">
      <formula1>EverydayMensHoodie</formula1>
    </dataValidation>
    <dataValidation type="list" allowBlank="1" showInputMessage="1" showErrorMessage="1" sqref="E6" xr:uid="{0C7C6BA0-B86A-4407-A540-B7B3B926A961}">
      <formula1>EverydayWomensHoodie</formula1>
    </dataValidation>
    <dataValidation type="list" allowBlank="1" showInputMessage="1" showErrorMessage="1" sqref="E7" xr:uid="{A217EFCE-DCAF-4EF1-97BB-F324F643F307}">
      <formula1>EverydayUnisexPremiumHoodie</formula1>
    </dataValidation>
    <dataValidation type="list" allowBlank="1" showInputMessage="1" showErrorMessage="1" sqref="E8" xr:uid="{B65BCAC8-4180-4094-8FC1-31E1D263C402}">
      <formula1>EverydayMensTShirt</formula1>
    </dataValidation>
    <dataValidation type="list" allowBlank="1" showInputMessage="1" showErrorMessage="1" sqref="E9" xr:uid="{D04F297B-B601-480F-89F3-7424C26BBD24}">
      <formula1>EverydayWomensTShirt</formula1>
    </dataValidation>
    <dataValidation type="list" allowBlank="1" showInputMessage="1" showErrorMessage="1" sqref="E10" xr:uid="{CED6684E-46E9-49AA-BF19-D56F733F395E}">
      <formula1>EverydayMensPolo</formula1>
    </dataValidation>
    <dataValidation type="list" allowBlank="1" showInputMessage="1" showErrorMessage="1" sqref="E11" xr:uid="{9F433DC0-90F0-4967-A4E4-E6D855C15175}">
      <formula1>EverydayWomensPolo</formula1>
    </dataValidation>
    <dataValidation type="list" allowBlank="1" showInputMessage="1" showErrorMessage="1" sqref="E12" xr:uid="{C1502543-AA48-4DD5-8E55-CBE06D09D4B7}">
      <formula1>EverydayMensSportsPolo</formula1>
    </dataValidation>
    <dataValidation type="list" allowBlank="1" showInputMessage="1" showErrorMessage="1" sqref="E13" xr:uid="{DD502916-2E6F-40B3-B4A0-E8B26E94D13B}">
      <formula1>EverydayWomensSportsPolo</formula1>
    </dataValidation>
    <dataValidation type="list" allowBlank="1" showInputMessage="1" showErrorMessage="1" sqref="E14" xr:uid="{ABA783AF-937B-463A-9520-36430B4D0EE7}">
      <formula1>EverydayMensSoftShellGilet2</formula1>
    </dataValidation>
    <dataValidation type="list" allowBlank="1" showInputMessage="1" showErrorMessage="1" sqref="E15" xr:uid="{B4D3A1BC-1C15-4B7D-A315-351F6D01C60F}">
      <formula1>EverydayWomensSoftShellGilet2</formula1>
    </dataValidation>
  </dataValidations>
  <pageMargins left="0.7" right="0.7" top="0.75" bottom="0.75" header="0.3" footer="0.3"/>
  <pageSetup paperSize="9" orientation="portrait" horizontalDpi="0" verticalDpi="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26C39496-5687-4A0D-8CCA-FF0A8CE0974A}">
          <x14:formula1>
            <xm:f>'Everyday Formulas'!$N$2:$N$5</xm:f>
          </x14:formula1>
          <xm:sqref>E16</xm:sqref>
        </x14:dataValidation>
        <x14:dataValidation type="list" allowBlank="1" showInputMessage="1" showErrorMessage="1" xr:uid="{77064185-F445-407A-9139-A6346BE88A0B}">
          <x14:formula1>
            <xm:f>'Everyday Formulas'!$C$1:$N$1</xm:f>
          </x14:formula1>
          <xm:sqref>C17:C26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E8EDC4-F047-4564-8677-B35A226BA897}">
  <dimension ref="A1:AJ15"/>
  <sheetViews>
    <sheetView zoomScale="70" zoomScaleNormal="70" workbookViewId="0">
      <selection activeCell="G10" sqref="G10:H10"/>
    </sheetView>
  </sheetViews>
  <sheetFormatPr defaultRowHeight="14.5" x14ac:dyDescent="0.35"/>
  <cols>
    <col min="1" max="1" width="43" customWidth="1"/>
    <col min="2" max="2" width="11.54296875" customWidth="1"/>
    <col min="3" max="5" width="14.26953125" customWidth="1"/>
    <col min="6" max="6" width="31.1796875" bestFit="1" customWidth="1"/>
    <col min="7" max="14" width="14.26953125" customWidth="1"/>
    <col min="22" max="22" width="30" bestFit="1" customWidth="1"/>
    <col min="23" max="23" width="13.81640625" customWidth="1"/>
    <col min="29" max="29" width="13.26953125" customWidth="1"/>
    <col min="30" max="30" width="22.81640625" bestFit="1" customWidth="1"/>
    <col min="31" max="31" width="14.81640625" bestFit="1" customWidth="1"/>
    <col min="32" max="32" width="17.1796875" bestFit="1" customWidth="1"/>
    <col min="33" max="33" width="20.1796875" bestFit="1" customWidth="1"/>
    <col min="34" max="34" width="21" bestFit="1" customWidth="1"/>
    <col min="35" max="35" width="25" bestFit="1" customWidth="1"/>
  </cols>
  <sheetData>
    <row r="1" spans="1:36" x14ac:dyDescent="0.35">
      <c r="A1" s="1" t="s">
        <v>23</v>
      </c>
      <c r="C1" s="36" t="s">
        <v>180</v>
      </c>
      <c r="D1" s="36" t="s">
        <v>181</v>
      </c>
      <c r="E1" s="36" t="s">
        <v>182</v>
      </c>
      <c r="F1" s="36" t="s">
        <v>183</v>
      </c>
      <c r="G1" s="36" t="s">
        <v>184</v>
      </c>
      <c r="H1" s="36" t="s">
        <v>185</v>
      </c>
      <c r="I1" s="36" t="s">
        <v>186</v>
      </c>
      <c r="J1" s="36" t="s">
        <v>187</v>
      </c>
      <c r="K1" s="36" t="s">
        <v>188</v>
      </c>
      <c r="L1" s="36" t="s">
        <v>189</v>
      </c>
      <c r="M1" s="36" t="s">
        <v>190</v>
      </c>
      <c r="N1" s="36" t="s">
        <v>191</v>
      </c>
      <c r="S1" s="1" t="s">
        <v>80</v>
      </c>
      <c r="AC1" s="1" t="s">
        <v>117</v>
      </c>
      <c r="AD1" t="s">
        <v>118</v>
      </c>
      <c r="AE1" t="s">
        <v>124</v>
      </c>
      <c r="AF1" t="s">
        <v>125</v>
      </c>
      <c r="AG1" t="s">
        <v>126</v>
      </c>
      <c r="AH1" t="s">
        <v>127</v>
      </c>
      <c r="AI1" t="s">
        <v>128</v>
      </c>
      <c r="AJ1" t="s">
        <v>129</v>
      </c>
    </row>
    <row r="2" spans="1:36" x14ac:dyDescent="0.35">
      <c r="A2" s="1" t="s">
        <v>21</v>
      </c>
      <c r="C2" s="37" t="s">
        <v>206</v>
      </c>
      <c r="D2" s="37" t="s">
        <v>63</v>
      </c>
      <c r="E2" s="37" t="s">
        <v>70</v>
      </c>
      <c r="F2" s="37" t="s">
        <v>43</v>
      </c>
      <c r="G2" s="37" t="s">
        <v>43</v>
      </c>
      <c r="H2" s="37" t="s">
        <v>43</v>
      </c>
      <c r="I2" s="37" t="s">
        <v>43</v>
      </c>
      <c r="J2" s="37" t="s">
        <v>63</v>
      </c>
      <c r="K2" s="37" t="s">
        <v>64</v>
      </c>
      <c r="L2" s="37" t="s">
        <v>43</v>
      </c>
      <c r="M2" s="37" t="s">
        <v>43</v>
      </c>
      <c r="N2" s="37" t="s">
        <v>63</v>
      </c>
      <c r="S2" t="s">
        <v>111</v>
      </c>
      <c r="W2" t="s">
        <v>93</v>
      </c>
      <c r="X2" t="s">
        <v>94</v>
      </c>
      <c r="Y2" t="s">
        <v>95</v>
      </c>
      <c r="Z2" t="s">
        <v>96</v>
      </c>
      <c r="AC2" t="s">
        <v>119</v>
      </c>
      <c r="AD2">
        <f>IF(OR('2. Everyday Range'!$C$17="Everyday Mens Hoodie",'2. Everyday Range'!$C$17="Everyday Womens Hoodie"),1,0)</f>
        <v>0</v>
      </c>
      <c r="AE2">
        <f>IF('2. Everyday Range'!$C$17="Everyday Unisex Premium Hoodie",1,0)</f>
        <v>0</v>
      </c>
      <c r="AF2">
        <f>IF(OR('2. Everyday Range'!$C$17="Everyday Mens T Shirt",'2. Everyday Range'!$C$17="Everyday Womens T Shirt"),1,0)</f>
        <v>0</v>
      </c>
      <c r="AG2">
        <f>IF(OR('2. Everyday Range'!$C$17="Everyday Mens Polo",'2. Everyday Range'!$C$17="Everyday Womens Polo"),1,0)</f>
        <v>0</v>
      </c>
      <c r="AH2">
        <f>IF(OR('2. Everyday Range'!$C$17="Everyday Mens Sports Polo",'2. Everyday Range'!$C$17="Everyday Womens Sports Polo"),1,0)</f>
        <v>0</v>
      </c>
      <c r="AI2">
        <f>IF(OR('2. Everyday Range'!$C$17="Everyday Mens Soft Shell Gilet",'2. Everyday Range'!$C$17="Everyday Womens Soft Shell Gilet"),1,0)</f>
        <v>0</v>
      </c>
      <c r="AJ2">
        <f>IF('2. Everyday Range'!$C$17="Everyday Unisex Quarter Zip Top",1,0)</f>
        <v>0</v>
      </c>
    </row>
    <row r="3" spans="1:36" x14ac:dyDescent="0.35">
      <c r="A3" t="s">
        <v>260</v>
      </c>
      <c r="C3" s="37" t="s">
        <v>64</v>
      </c>
      <c r="D3" s="37" t="s">
        <v>64</v>
      </c>
      <c r="E3" s="37" t="s">
        <v>66</v>
      </c>
      <c r="F3" s="37" t="s">
        <v>74</v>
      </c>
      <c r="G3" s="37" t="s">
        <v>72</v>
      </c>
      <c r="H3" s="37" t="s">
        <v>67</v>
      </c>
      <c r="I3" s="37" t="s">
        <v>67</v>
      </c>
      <c r="J3" s="37" t="s">
        <v>64</v>
      </c>
      <c r="K3" s="37" t="s">
        <v>76</v>
      </c>
      <c r="L3" s="37" t="s">
        <v>44</v>
      </c>
      <c r="M3" s="37" t="s">
        <v>44</v>
      </c>
      <c r="N3" s="37" t="s">
        <v>64</v>
      </c>
      <c r="S3" t="s">
        <v>81</v>
      </c>
      <c r="V3" t="s">
        <v>97</v>
      </c>
      <c r="W3">
        <f>IF(AND('2. Everyday Range'!C17="Official Mens Hoodie",'2. Everyday Range'!L17&gt;=10,'2. Everyday Range'!L17&lt;=25),0.5,IF(AND('2. Everyday Range'!L17&gt;=26,'2. Everyday Range'!L17&lt;=75,'2. Everyday Range'!C17="Official Mens Hoodie"),1,IF(AND('2. Everyday Range'!L17&gt;=76,'2. Everyday Range'!L17&lt;=150,'2. Everyday Range'!C17="Official Mens Hoodie"),1.5,IF(AND('2. Everyday Range'!L17&gt;=151,'2. Everyday Range'!L17&lt;=250,'2. Everyday Range'!C17="Official Mens Hoodie"),1.5,IF(AND('2. Everyday Range'!L17&gt;=251,'2. Everyday Range'!C17="Official Mens Hoodie"),1,0)))))</f>
        <v>0</v>
      </c>
      <c r="X3">
        <f>IF(AND('2. Everyday Range'!C17="Official Womens Hoodie",'2. Everyday Range'!L17&gt;=10,'2. Everyday Range'!L17&lt;=25),0.5,IF(AND('2. Everyday Range'!L17&gt;=26,'2. Everyday Range'!L17&lt;=75,'2. Everyday Range'!C17="Official Womens Hoodie"),1,IF(AND('2. Everyday Range'!L17&gt;=76,'2. Everyday Range'!L17&lt;=150,'2. Everyday Range'!C17="Official Womens Hoodie"),1.5,IF(AND('2. Everyday Range'!L17&gt;=151,'2. Everyday Range'!L17&lt;=250,'2. Everyday Range'!C17="Official Womens Hoodie"),1.5,IF(AND('2. Everyday Range'!L17&gt;=251,'2. Everyday Range'!C17="Official Womens Hoodie"),1,0)))))</f>
        <v>0</v>
      </c>
      <c r="Y3">
        <f>IF(AND('2. Everyday Range'!C17="Official Mens T Shirt",'2. Everyday Range'!L17&gt;9,'2. Everyday Range'!L17&lt;251),0.5,0)</f>
        <v>0</v>
      </c>
      <c r="Z3">
        <f>IF(AND('2. Everyday Range'!C17="Official Womens T Shirt",'2. Everyday Range'!L17&gt;9,'2. Everyday Range'!L17&lt;251),0.5,0)</f>
        <v>0</v>
      </c>
      <c r="AC3" t="s">
        <v>120</v>
      </c>
      <c r="AD3">
        <f>IF(OR('2. Everyday Range'!$C$18="Everyday Mens Hoodie",'2. Everyday Range'!$C$18="Everyday Womens Hoodie"),1,0)</f>
        <v>0</v>
      </c>
      <c r="AE3">
        <f>IF('2. Everyday Range'!$C$18="Everyday Unisex Premium Hoodie",1,0)</f>
        <v>0</v>
      </c>
      <c r="AF3">
        <f>IF(OR('2. Everyday Range'!$C$18="Everyday Mens T Shirt",'2. Everyday Range'!$C$18="Everyday Womens T Shirt"),1,0)</f>
        <v>0</v>
      </c>
      <c r="AG3">
        <f>IF(OR('2. Everyday Range'!$C$18="Everyday Mens Polo",'2. Everyday Range'!$C$18="Everyday Womens Polo"),1,0)</f>
        <v>0</v>
      </c>
      <c r="AH3">
        <f>IF(OR('2. Everyday Range'!$C$18="Everyday Mens Sports Polo",'2. Everyday Range'!$C$18="Everyday Womens Sports Polo"),1,0)</f>
        <v>0</v>
      </c>
      <c r="AI3">
        <f>IF(OR('2. Everyday Range'!$C$18="Everyday Mens Soft Shell Gilet",'2. Everyday Range'!$C$18="Everyday Womens Soft Shell Gilet"),1,0)</f>
        <v>0</v>
      </c>
      <c r="AJ3">
        <f>IF('2. Everyday Range'!$C$18="Everyday Unisex Quarter Zip Top",1,0)</f>
        <v>0</v>
      </c>
    </row>
    <row r="4" spans="1:36" x14ac:dyDescent="0.35">
      <c r="A4" t="s">
        <v>261</v>
      </c>
      <c r="C4" s="37" t="s">
        <v>65</v>
      </c>
      <c r="D4" s="37" t="s">
        <v>65</v>
      </c>
      <c r="E4" s="37" t="s">
        <v>71</v>
      </c>
      <c r="F4" s="37" t="s">
        <v>72</v>
      </c>
      <c r="G4" s="37" t="s">
        <v>44</v>
      </c>
      <c r="H4" s="37" t="s">
        <v>63</v>
      </c>
      <c r="I4" s="37" t="s">
        <v>63</v>
      </c>
      <c r="J4" s="37" t="s">
        <v>76</v>
      </c>
      <c r="K4" s="37" t="s">
        <v>66</v>
      </c>
      <c r="L4" s="37" t="s">
        <v>70</v>
      </c>
      <c r="M4" s="37" t="s">
        <v>70</v>
      </c>
      <c r="N4" s="37" t="s">
        <v>65</v>
      </c>
      <c r="S4" t="s">
        <v>82</v>
      </c>
      <c r="V4" t="s">
        <v>98</v>
      </c>
      <c r="W4">
        <f>IF(AND('2. Everyday Range'!C18="Official Mens Hoodie",'2. Everyday Range'!L18&gt;=10,'2. Everyday Range'!L18&lt;=25),0.5,IF(AND('2. Everyday Range'!L18&gt;=26,'2. Everyday Range'!L18&lt;=75,'2. Everyday Range'!C18="Official Mens Hoodie"),1,IF(AND('2. Everyday Range'!L18&gt;=76,'2. Everyday Range'!L18&lt;=150,'2. Everyday Range'!C18="Official Mens Hoodie"),1.5,IF(AND('2. Everyday Range'!L18&gt;=151,'2. Everyday Range'!L18&lt;=250,'2. Everyday Range'!C18="Official Mens Hoodie"),1.5,IF(AND('2. Everyday Range'!L18&gt;=251,'2. Everyday Range'!C18="Official Mens Hoodie"),1,0)))))</f>
        <v>0</v>
      </c>
      <c r="X4">
        <f>IF(AND('2. Everyday Range'!C18="Official Womens Hoodie",'2. Everyday Range'!L18&gt;=10,'2. Everyday Range'!L18&lt;=25),0.5,IF(AND('2. Everyday Range'!L18&gt;=26,'2. Everyday Range'!L18&lt;=75,'2. Everyday Range'!C18="Official Womens Hoodie"),1,IF(AND('2. Everyday Range'!L18&gt;=76,'2. Everyday Range'!L18&lt;=150,'2. Everyday Range'!C18="Official Womens Hoodie"),1.5,IF(AND('2. Everyday Range'!L18&gt;=151,'2. Everyday Range'!L18&lt;=250,'2. Everyday Range'!C18="Official Womens Hoodie"),1.5,IF(AND('2. Everyday Range'!L18&gt;=251,'2. Everyday Range'!C18="Official Womens Hoodie"),1,0)))))</f>
        <v>0</v>
      </c>
      <c r="Y4">
        <f>IF(AND('2. Everyday Range'!C18="Official Mens T Shirt",'2. Everyday Range'!L18&gt;9,'2. Everyday Range'!L18&lt;251),0.5,0)</f>
        <v>0</v>
      </c>
      <c r="Z4">
        <f>IF(AND('2. Everyday Range'!C18="Official Womens T Shirt",'2. Everyday Range'!L18&gt;9,'2. Everyday Range'!L18&lt;251),0.5,0)</f>
        <v>0</v>
      </c>
      <c r="AC4" t="s">
        <v>121</v>
      </c>
      <c r="AD4">
        <f>IF(OR('2. Everyday Range'!$C$19="Everyday Mens Hoodie",'2. Everyday Range'!$C$19="Everyday Womens Hoodie"),1,0)</f>
        <v>0</v>
      </c>
      <c r="AE4">
        <f>IF('2. Everyday Range'!$C$19="Everyday Unisex Premium Hoodie",1,0)</f>
        <v>0</v>
      </c>
      <c r="AF4">
        <f>IF(OR('2. Everyday Range'!$C$19="Everyday Mens T Shirt",'2. Everyday Range'!$C$19="Everyday Womens T Shirt"),1,0)</f>
        <v>0</v>
      </c>
      <c r="AG4">
        <f>IF(OR('2. Everyday Range'!$C$19="Everyday Mens Polo",'2. Everyday Range'!$C$19="Everyday Womens Polo"),1,0)</f>
        <v>0</v>
      </c>
      <c r="AH4">
        <f>IF(OR('2. Everyday Range'!$C$19="Everyday Mens Sports Polo",'2. Everyday Range'!$C$19="Everyday Womens Sports Polo"),1,0)</f>
        <v>0</v>
      </c>
      <c r="AI4">
        <f>IF(OR('2. Everyday Range'!$C$19="Everyday Mens Soft Shell Gilet",'2. Everyday Range'!$C$19="Everyday Womens Soft Shell Gilet"),1,0)</f>
        <v>0</v>
      </c>
      <c r="AJ4">
        <f>IF('2. Everyday Range'!$C$19="Everyday Unisex Quarter Zip Top",1,0)</f>
        <v>0</v>
      </c>
    </row>
    <row r="5" spans="1:36" x14ac:dyDescent="0.35">
      <c r="A5" t="s">
        <v>251</v>
      </c>
      <c r="C5" s="37" t="s">
        <v>66</v>
      </c>
      <c r="D5" s="37" t="s">
        <v>66</v>
      </c>
      <c r="E5" s="37"/>
      <c r="F5" s="37" t="s">
        <v>44</v>
      </c>
      <c r="G5" s="37" t="s">
        <v>73</v>
      </c>
      <c r="H5" s="37" t="s">
        <v>44</v>
      </c>
      <c r="I5" s="37" t="s">
        <v>44</v>
      </c>
      <c r="J5" s="37" t="s">
        <v>65</v>
      </c>
      <c r="K5" s="37" t="s">
        <v>69</v>
      </c>
      <c r="L5" s="37"/>
      <c r="M5" s="37"/>
      <c r="N5" s="37" t="s">
        <v>66</v>
      </c>
      <c r="S5" t="s">
        <v>83</v>
      </c>
      <c r="V5" t="s">
        <v>99</v>
      </c>
      <c r="W5">
        <f>IF(AND('2. Everyday Range'!C19="Official Mens Hoodie",'2. Everyday Range'!L19&gt;=10,'2. Everyday Range'!L19&lt;=25),0.5,IF(AND('2. Everyday Range'!L19&gt;=26,'2. Everyday Range'!L19&lt;=75,'2. Everyday Range'!C19="Official Mens Hoodie"),1,IF(AND('2. Everyday Range'!L19&gt;=76,'2. Everyday Range'!L19&lt;=150,'2. Everyday Range'!C19="Official Mens Hoodie"),1.5,IF(AND('2. Everyday Range'!L19&gt;=151,'2. Everyday Range'!L19&lt;=250,'2. Everyday Range'!C19="Official Mens Hoodie"),1.5,IF(AND('2. Everyday Range'!L19&gt;=251,'2. Everyday Range'!C19="Official Mens Hoodie"),1,0)))))</f>
        <v>0</v>
      </c>
      <c r="X5">
        <f>IF(AND('2. Everyday Range'!C19="Official Womens Hoodie",'2. Everyday Range'!L19&gt;=10,'2. Everyday Range'!L19&lt;=25),0.5,IF(AND('2. Everyday Range'!L19&gt;=26,'2. Everyday Range'!L19&lt;=75,'2. Everyday Range'!C19="Official Womens Hoodie"),1,IF(AND('2. Everyday Range'!L19&gt;=76,'2. Everyday Range'!L19&lt;=150,'2. Everyday Range'!C19="Official Womens Hoodie"),1.5,IF(AND('2. Everyday Range'!L19&gt;=151,'2. Everyday Range'!L19&lt;=250,'2. Everyday Range'!C19="Official Womens Hoodie"),1.5,IF(AND('2. Everyday Range'!L19&gt;=251,'2. Everyday Range'!C19="Official Womens Hoodie"),1,0)))))</f>
        <v>0</v>
      </c>
      <c r="Y5">
        <f>IF(AND('2. Everyday Range'!C19="Official Mens T Shirt",'2. Everyday Range'!L19&gt;9,'2. Everyday Range'!L19&lt;251),0.5,0)</f>
        <v>0</v>
      </c>
      <c r="Z5">
        <f>IF(AND('2. Everyday Range'!C19="Official Womens T Shirt",'2. Everyday Range'!L19&gt;9,'2. Everyday Range'!L19&lt;251),0.5,0)</f>
        <v>0</v>
      </c>
      <c r="AC5" t="s">
        <v>122</v>
      </c>
      <c r="AD5">
        <f>IF(OR('2. Everyday Range'!$C$20="Everyday Mens Hoodie",'2. Everyday Range'!$C$20="Everyday Womens Hoodie"),1,0)</f>
        <v>0</v>
      </c>
      <c r="AE5">
        <f>IF('2. Everyday Range'!$C$20="Everyday Unisex Premium Hoodie",1,0)</f>
        <v>0</v>
      </c>
      <c r="AF5">
        <f>IF(OR('2. Everyday Range'!$C$20="Everyday Mens T Shirt",'2. Everyday Range'!$C$20="Everyday Womens T Shirt"),1,0)</f>
        <v>0</v>
      </c>
      <c r="AG5">
        <f>IF(OR('2. Everyday Range'!$C$20="Everyday Mens Polo",'2. Everyday Range'!$C$20="Everyday Womens Polo"),1,0)</f>
        <v>0</v>
      </c>
      <c r="AH5">
        <f>IF(OR('2. Everyday Range'!$C$20="Everyday Mens Sports Polo",'2. Everyday Range'!$C$20="Everyday Womens Sports Polo"),1,0)</f>
        <v>0</v>
      </c>
      <c r="AI5">
        <f>IF(OR('2. Everyday Range'!$C$20="Everyday Mens Soft Shell Gilet",'2. Everyday Range'!$C$20="Everyday Womens Soft Shell Gilet"),1,0)</f>
        <v>0</v>
      </c>
      <c r="AJ5">
        <f>IF('2. Everyday Range'!$C$20="Everyday Unisex Quarter Zip Top",1,0)</f>
        <v>0</v>
      </c>
    </row>
    <row r="6" spans="1:36" x14ac:dyDescent="0.35">
      <c r="A6" t="s">
        <v>252</v>
      </c>
      <c r="C6" s="37" t="s">
        <v>67</v>
      </c>
      <c r="D6" s="37" t="s">
        <v>67</v>
      </c>
      <c r="E6" s="37"/>
      <c r="F6" s="37" t="s">
        <v>73</v>
      </c>
      <c r="G6" s="37" t="s">
        <v>75</v>
      </c>
      <c r="H6" s="37" t="s">
        <v>73</v>
      </c>
      <c r="I6" s="37" t="s">
        <v>73</v>
      </c>
      <c r="J6" s="37" t="s">
        <v>66</v>
      </c>
      <c r="K6" s="37"/>
      <c r="L6" s="37"/>
      <c r="M6" s="37"/>
      <c r="N6" s="37" t="s">
        <v>76</v>
      </c>
      <c r="S6" t="s">
        <v>84</v>
      </c>
      <c r="V6" t="s">
        <v>100</v>
      </c>
      <c r="W6">
        <f>IF(AND('2. Everyday Range'!C20="Official Mens Hoodie",'2. Everyday Range'!L20&gt;=10,'2. Everyday Range'!L20&lt;=25),0.5,IF(AND('2. Everyday Range'!L20&gt;=26,'2. Everyday Range'!L20&lt;=75,'2. Everyday Range'!C20="Official Mens Hoodie"),1,IF(AND('2. Everyday Range'!L20&gt;=76,'2. Everyday Range'!L20&lt;=150,'2. Everyday Range'!C20="Official Mens Hoodie"),1.5,IF(AND('2. Everyday Range'!L20&gt;=151,'2. Everyday Range'!L20&lt;=250,'2. Everyday Range'!C20="Official Mens Hoodie"),1.5,IF(AND('2. Everyday Range'!L20&gt;=251,'2. Everyday Range'!C20="Official Mens Hoodie"),1,0)))))</f>
        <v>0</v>
      </c>
      <c r="X6">
        <f>IF(AND('2. Everyday Range'!C20="Official Womens Hoodie",'2. Everyday Range'!L20&gt;=10,'2. Everyday Range'!L20&lt;=25),0.5,IF(AND('2. Everyday Range'!L20&gt;=26,'2. Everyday Range'!L20&lt;=75,'2. Everyday Range'!C20="Official Womens Hoodie"),1,IF(AND('2. Everyday Range'!L20&gt;=76,'2. Everyday Range'!L20&lt;=150,'2. Everyday Range'!C20="Official Womens Hoodie"),1.5,IF(AND('2. Everyday Range'!L20&gt;=151,'2. Everyday Range'!L20&lt;=250,'2. Everyday Range'!C20="Official Womens Hoodie"),1.5,IF(AND('2. Everyday Range'!L20&gt;=251,'2. Everyday Range'!C20="Official Womens Hoodie"),1,0)))))</f>
        <v>0</v>
      </c>
      <c r="Y6">
        <f>IF(AND('2. Everyday Range'!C20="Official Mens T Shirt",'2. Everyday Range'!L20&gt;9,'2. Everyday Range'!L20&lt;251),0.5,0)</f>
        <v>0</v>
      </c>
      <c r="Z6">
        <f>IF(AND('2. Everyday Range'!C20="Official Womens T Shirt",'2. Everyday Range'!L20&gt;9,'2. Everyday Range'!L20&lt;251),0.5,0)</f>
        <v>0</v>
      </c>
      <c r="AC6" t="s">
        <v>132</v>
      </c>
      <c r="AD6">
        <f>IF(OR('2. Everyday Range'!$C$21="Everyday Mens Hoodie",'2. Everyday Range'!$C$21="Everyday Womens Hoodie"),1,0)</f>
        <v>0</v>
      </c>
      <c r="AE6">
        <f>IF('2. Everyday Range'!$C$21="Everyday Unisex Premium Hoodie",1,0)</f>
        <v>0</v>
      </c>
      <c r="AF6">
        <f>IF(OR('2. Everyday Range'!$C$21="Everyday Mens T Shirt",'2. Everyday Range'!$C$21="Everyday Womens T Shirt"),1,0)</f>
        <v>0</v>
      </c>
      <c r="AG6">
        <f>IF(OR('2. Everyday Range'!$C$21="Everyday Mens Polo",'2. Everyday Range'!$C$21="Everyday Womens Polo"),1,0)</f>
        <v>0</v>
      </c>
      <c r="AH6">
        <f>IF(OR('2. Everyday Range'!$C$21="Everyday Mens Sports Polo",'2. Everyday Range'!$C$21="Everyday Womens Sports Polo"),1,0)</f>
        <v>0</v>
      </c>
      <c r="AI6">
        <f>IF(OR('2. Everyday Range'!$C$21="Everyday Mens Soft Shell Gilet",'2. Everyday Range'!$C$21="Everyday Womens Soft Shell Gilet"),1,0)</f>
        <v>0</v>
      </c>
      <c r="AJ6">
        <f>IF('2. Everyday Range'!$C$21="Everyday Unisex Quarter Zip Top",1,0)</f>
        <v>0</v>
      </c>
    </row>
    <row r="7" spans="1:36" x14ac:dyDescent="0.35">
      <c r="A7" t="s">
        <v>253</v>
      </c>
      <c r="C7" s="37" t="s">
        <v>68</v>
      </c>
      <c r="D7" s="37" t="s">
        <v>68</v>
      </c>
      <c r="E7" s="37"/>
      <c r="F7" s="37" t="s">
        <v>69</v>
      </c>
      <c r="G7" s="37"/>
      <c r="H7" s="37" t="s">
        <v>69</v>
      </c>
      <c r="I7" s="37" t="s">
        <v>69</v>
      </c>
      <c r="J7" s="37" t="s">
        <v>67</v>
      </c>
      <c r="K7" s="37"/>
      <c r="L7" s="37"/>
      <c r="M7" s="37"/>
      <c r="N7" s="37" t="s">
        <v>69</v>
      </c>
      <c r="S7" t="s">
        <v>85</v>
      </c>
      <c r="AC7" t="s">
        <v>133</v>
      </c>
      <c r="AD7">
        <f>IF(OR('2. Everyday Range'!$C$22="Everyday Mens Hoodie",'2. Everyday Range'!$C$22="Everyday Womens Hoodie"),1,0)</f>
        <v>0</v>
      </c>
      <c r="AE7">
        <f>IF('2. Everyday Range'!$C$22="Everyday Unisex Premium Hoodie",1,0)</f>
        <v>0</v>
      </c>
      <c r="AF7">
        <f>IF(OR('2. Everyday Range'!$C$22="Everyday Mens T Shirt",'2. Everyday Range'!$C$22="Everyday Womens T Shirt"),1,0)</f>
        <v>0</v>
      </c>
      <c r="AG7">
        <f>IF(OR('2. Everyday Range'!$C$22="Everyday Mens Polo",'2. Everyday Range'!$C$22="Everyday Womens Polo"),1,0)</f>
        <v>0</v>
      </c>
      <c r="AH7">
        <f>IF(OR('2. Everyday Range'!$C$22="Everyday Mens Sports Polo",'2. Everyday Range'!$C$22="Everyday Womens Sports Polo"),1,0)</f>
        <v>0</v>
      </c>
      <c r="AI7">
        <f>IF(OR('2. Everyday Range'!$C$22="Everyday Mens Soft Shell Gilet",'2. Everyday Range'!$C$22="Everyday Womens Soft Shell Gilet"),1,0)</f>
        <v>0</v>
      </c>
      <c r="AJ7">
        <f>IF('2. Everyday Range'!$C$22="Everyday Unisex Quarter Zip Top",1,0)</f>
        <v>0</v>
      </c>
    </row>
    <row r="8" spans="1:36" x14ac:dyDescent="0.35">
      <c r="A8" t="s">
        <v>254</v>
      </c>
      <c r="C8" s="37" t="s">
        <v>69</v>
      </c>
      <c r="D8" s="37" t="s">
        <v>69</v>
      </c>
      <c r="E8" s="37"/>
      <c r="F8" s="37" t="s">
        <v>75</v>
      </c>
      <c r="G8" s="37"/>
      <c r="H8" s="37" t="s">
        <v>209</v>
      </c>
      <c r="I8" s="37" t="s">
        <v>209</v>
      </c>
      <c r="J8" s="37" t="s">
        <v>69</v>
      </c>
      <c r="K8" s="37"/>
      <c r="L8" s="37"/>
      <c r="M8" s="37"/>
      <c r="N8" s="37"/>
      <c r="S8" t="s">
        <v>86</v>
      </c>
      <c r="AC8" t="s">
        <v>134</v>
      </c>
      <c r="AD8">
        <f>IF(OR('2. Everyday Range'!$C$23="Everyday Mens Hoodie",'2. Everyday Range'!$C$23="Everyday Womens Hoodie"),1,0)</f>
        <v>0</v>
      </c>
      <c r="AE8">
        <f>IF('2. Everyday Range'!$C$23="Everyday Unisex Premium Hoodie",1,0)</f>
        <v>0</v>
      </c>
      <c r="AF8">
        <f>IF(OR('2. Everyday Range'!$C$23="Everyday Mens T Shirt",'2. Everyday Range'!$C$23="Everyday Womens T Shirt"),1,0)</f>
        <v>0</v>
      </c>
      <c r="AG8">
        <f>IF(OR('2. Everyday Range'!$C$23="Everyday Mens Polo",'2. Everyday Range'!$C$23="Everyday Womens Polo"),1,0)</f>
        <v>0</v>
      </c>
      <c r="AH8">
        <f>IF(OR('2. Everyday Range'!$C$23="Everyday Mens Sports Polo",'2. Everyday Range'!$C$23="Everyday Womens Sports Polo"),1,0)</f>
        <v>0</v>
      </c>
      <c r="AI8">
        <f>IF(OR('2. Everyday Range'!$C$23="Everyday Mens Soft Shell Gilet",'2. Everyday Range'!$C$23="Everyday Womens Soft Shell Gilet"),1,0)</f>
        <v>0</v>
      </c>
      <c r="AJ8">
        <f>IF('2. Everyday Range'!$C$23="Everyday Unisex Quarter Zip Top",1,0)</f>
        <v>0</v>
      </c>
    </row>
    <row r="9" spans="1:36" x14ac:dyDescent="0.35">
      <c r="A9" t="s">
        <v>255</v>
      </c>
      <c r="C9" s="37" t="s">
        <v>205</v>
      </c>
      <c r="D9" s="37" t="s">
        <v>205</v>
      </c>
      <c r="E9" s="37"/>
      <c r="F9" s="37"/>
      <c r="H9" s="37"/>
      <c r="I9" s="37"/>
      <c r="J9" s="37"/>
      <c r="S9" t="s">
        <v>87</v>
      </c>
      <c r="AC9" t="s">
        <v>135</v>
      </c>
      <c r="AD9">
        <f>IF(OR('2. Everyday Range'!$C$24="Everyday Mens Hoodie",'2. Everyday Range'!$C$24="Everyday Womens Hoodie"),1,0)</f>
        <v>0</v>
      </c>
      <c r="AE9">
        <f>IF('2. Everyday Range'!$C$24="Everyday Unisex Premium Hoodie",1,0)</f>
        <v>0</v>
      </c>
      <c r="AF9">
        <f>IF(OR('2. Everyday Range'!$C$24="Everyday Mens T Shirt",'2. Everyday Range'!$C$24="Everyday Womens T Shirt"),1,0)</f>
        <v>0</v>
      </c>
      <c r="AG9">
        <f>IF(OR('2. Everyday Range'!$C$24="Everyday Mens Polo",'2. Everyday Range'!$C$24="Everyday Womens Polo"),1,0)</f>
        <v>0</v>
      </c>
      <c r="AH9">
        <f>IF(OR('2. Everyday Range'!$C$24="Everyday Mens Sports Polo",'2. Everyday Range'!$C$24="Everyday Womens Sports Polo"),1,0)</f>
        <v>0</v>
      </c>
      <c r="AI9">
        <f>IF(OR('2. Everyday Range'!$C$24="Everyday Mens Soft Shell Gilet",'2. Everyday Range'!$C$24="Everyday Womens Soft Shell Gilet"),1,0)</f>
        <v>0</v>
      </c>
      <c r="AJ9">
        <f>IF('2. Everyday Range'!$C$24="Everyday Unisex Quarter Zip Top",1,0)</f>
        <v>0</v>
      </c>
    </row>
    <row r="10" spans="1:36" x14ac:dyDescent="0.35">
      <c r="A10" t="s">
        <v>256</v>
      </c>
      <c r="S10" t="s">
        <v>88</v>
      </c>
      <c r="AC10" t="s">
        <v>136</v>
      </c>
      <c r="AD10">
        <f>IF(OR('2. Everyday Range'!$C$25="Everyday Mens Hoodie",'2. Everyday Range'!$C$25="Everyday Womens Hoodie"),1,0)</f>
        <v>0</v>
      </c>
      <c r="AE10">
        <f>IF('2. Everyday Range'!$C$25="Everyday Unisex Premium Hoodie",1,0)</f>
        <v>0</v>
      </c>
      <c r="AF10">
        <f>IF(OR('2. Everyday Range'!$C$25="Everyday Mens T Shirt",'2. Everyday Range'!$C$25="Everyday Womens T Shirt"),1,0)</f>
        <v>0</v>
      </c>
      <c r="AG10">
        <f>IF(OR('2. Everyday Range'!$C$25="Everyday Mens Polo",'2. Everyday Range'!$C$25="Everyday Womens Polo"),1,0)</f>
        <v>0</v>
      </c>
      <c r="AH10">
        <f>IF(OR('2. Everyday Range'!$C$25="Everyday Mens Sports Polo",'2. Everyday Range'!$C$25="Everyday Womens Sports Polo"),1,0)</f>
        <v>0</v>
      </c>
      <c r="AI10">
        <f>IF(OR('2. Everyday Range'!$C$25="Everyday Mens Soft Shell Gilet",'2. Everyday Range'!$C$25="Everyday Womens Soft Shell Gilet"),1,0)</f>
        <v>0</v>
      </c>
      <c r="AJ10">
        <f>IF('2. Everyday Range'!$C$25="Everyday Unisex Quarter Zip Top",1,0)</f>
        <v>0</v>
      </c>
    </row>
    <row r="11" spans="1:36" x14ac:dyDescent="0.35">
      <c r="A11" t="s">
        <v>257</v>
      </c>
      <c r="S11" t="s">
        <v>89</v>
      </c>
      <c r="AC11" t="s">
        <v>137</v>
      </c>
      <c r="AD11">
        <f>IF(OR('2. Everyday Range'!$C$26="Everyday Mens Hoodie",'2. Everyday Range'!$C$26="Everyday Womens Hoodie"),1,0)</f>
        <v>0</v>
      </c>
      <c r="AE11">
        <f>IF('2. Everyday Range'!$C$26="Everyday Unisex Premium Hoodie",1,0)</f>
        <v>0</v>
      </c>
      <c r="AF11">
        <f>IF(OR('2. Everyday Range'!$C$26="Everyday Mens T Shirt",'2. Everyday Range'!$C$26="Everyday Womens T Shirt"),1,0)</f>
        <v>0</v>
      </c>
      <c r="AG11">
        <f>IF(OR('2. Everyday Range'!$C$26="Everyday Mens Polo",'2. Everyday Range'!$C$26="Everyday Womens Polo"),1,0)</f>
        <v>0</v>
      </c>
      <c r="AH11">
        <f>IF(OR('2. Everyday Range'!$C$26="Everyday Mens Sports Polo",'2. Everyday Range'!$C$26="Everyday Womens Sports Polo"),1,0)</f>
        <v>0</v>
      </c>
      <c r="AI11">
        <f>IF(OR('2. Everyday Range'!$C$26="Everyday Mens Soft Shell Gilet",'2. Everyday Range'!$C$26="Everyday Womens Soft Shell Gilet"),1,0)</f>
        <v>0</v>
      </c>
      <c r="AJ11">
        <f>IF('2. Everyday Range'!$C$26="Everyday Unisex Quarter Zip Top",1,0)</f>
        <v>0</v>
      </c>
    </row>
    <row r="12" spans="1:36" x14ac:dyDescent="0.35">
      <c r="A12" t="s">
        <v>258</v>
      </c>
      <c r="S12" t="s">
        <v>90</v>
      </c>
      <c r="AC12" s="39" t="s">
        <v>123</v>
      </c>
      <c r="AD12" s="38">
        <f>(IF(AD2=1,'2. Everyday Range'!$L$17,0))+(IF(AD3=1,'2. Everyday Range'!$L$18,0))+(IF(AD4=1,'2. Everyday Range'!$L$19,0))+(IF(AD5=1,'2. Everyday Range'!$L$20,0))+(IF(AD6=1,'2. Everyday Range'!$L$21,0))+(IF(AD7=1,'2. Everyday Range'!$L$22,0))+(IF(AD8=1,'2. Everyday Range'!$L$23,0))+(IF(AD9=1,'2. Everyday Range'!$L$24,0))+(IF(AD10=1,'2. Everyday Range'!$L$25,0))+(IF(AD11=1,'2. Everyday Range'!$L$26,0))</f>
        <v>0</v>
      </c>
      <c r="AE12" s="38">
        <f>(IF(AE2=1,'2. Everyday Range'!$L$17,0))+(IF(AE3=1,'2. Everyday Range'!$L$18,0))+(IF(AE4=1,'2. Everyday Range'!$L$19,0))+(IF(AE5=1,'2. Everyday Range'!$L$20,0))+(IF(AE6=1,'2. Everyday Range'!$L$21,0))+(IF(AE7=1,'2. Everyday Range'!$L$22,0))+(IF(AE8=1,'2. Everyday Range'!$L$23,0))+(IF(AE9=1,'2. Everyday Range'!$L$24,0))+(IF(AE10=1,'2. Everyday Range'!$L$25,0))+(IF(AE11=1,'2. Everyday Range'!$L$26,0))</f>
        <v>0</v>
      </c>
      <c r="AF12" s="38">
        <f>(IF(AF2=1,'2. Everyday Range'!$L$17,0))+(IF(AF3=1,'2. Everyday Range'!$L$18,0))+(IF(AF4=1,'2. Everyday Range'!$L$19,0))+(IF(AF5=1,'2. Everyday Range'!$L$20,0))+(IF(AF6=1,'2. Everyday Range'!$L$21,0))+(IF(AF7=1,'2. Everyday Range'!$L$22,0))+(IF(AF8=1,'2. Everyday Range'!$L$23,0))+(IF(AF9=1,'2. Everyday Range'!$L$24,0))+(IF(AF10=1,'2. Everyday Range'!$L$25,0))+(IF(AF11=1,'2. Everyday Range'!$L$26,0))</f>
        <v>0</v>
      </c>
      <c r="AG12" s="38">
        <f>(IF(AG2=1,'2. Everyday Range'!$L$17,0))+(IF(AG3=1,'2. Everyday Range'!$L$18,0))+(IF(AG4=1,'2. Everyday Range'!$L$19,0))+(IF(AG5=1,'2. Everyday Range'!$L$20,0))+(IF(AG6=1,'2. Everyday Range'!$L$21,0))+(IF(AG7=1,'2. Everyday Range'!$L$22,0))+(IF(AG8=1,'2. Everyday Range'!$L$23,0))+(IF(AG9=1,'2. Everyday Range'!$L$24,0))+(IF(AG10=1,'2. Everyday Range'!$L$25,0))+(IF(AG11=1,'2. Everyday Range'!$L$26,0))</f>
        <v>0</v>
      </c>
      <c r="AH12" s="38">
        <f>(IF(AH2=1,'2. Everyday Range'!$L$17,0))+(IF(AH3=1,'2. Everyday Range'!$L$18,0))+(IF(AH4=1,'2. Everyday Range'!$L$19,0))+(IF(AH5=1,'2. Everyday Range'!$L$20,0))+(IF(AH6=1,'2. Everyday Range'!$L$21,0))+(IF(AH7=1,'2. Everyday Range'!$L$22,0))+(IF(AH8=1,'2. Everyday Range'!$L$23,0))+(IF(AH9=1,'2. Everyday Range'!$L$24,0))+(IF(AH10=1,'2. Everyday Range'!$L$25,0))+(IF(AH11=1,'2. Everyday Range'!$L$26,0))</f>
        <v>0</v>
      </c>
      <c r="AI12" s="38">
        <f>(IF(AI2=1,'2. Everyday Range'!$L$17,0))+(IF(AI3=1,'2. Everyday Range'!$L$18,0))+(IF(AI4=1,'2. Everyday Range'!$L$19,0))+(IF(AI5=1,'2. Everyday Range'!$L$20,0))+(IF(AI6=1,'2. Everyday Range'!$L$21,0))+(IF(AI7=1,'2. Everyday Range'!$L$22,0))+(IF(AI8=1,'2. Everyday Range'!$L$23,0))+(IF(AI9=1,'2. Everyday Range'!$L$24,0))+(IF(AI10=1,'2. Everyday Range'!$L$25,0))+(IF(AI11=1,'2. Everyday Range'!$L$26,0))</f>
        <v>0</v>
      </c>
      <c r="AJ12" s="38">
        <f>(IF(AJ2=1,'2. Everyday Range'!$L$17,0))+(IF(AJ3=1,'2. Everyday Range'!$L$18,0))+(IF(AJ4=1,'2. Everyday Range'!$L$19,0))+(IF(AJ5=1,'2. Everyday Range'!$L$20,0))+(IF(AJ6=1,'2. Everyday Range'!$L$21,0))+(IF(AJ7=1,'2. Everyday Range'!$L$22,0))+(IF(AJ8=1,'2. Everyday Range'!$L$23,0))+(IF(AJ9=1,'2. Everyday Range'!$L$24,0))+(IF(AJ10=1,'2. Everyday Range'!$L$25,0))+(IF(AJ11=1,'2. Everyday Range'!$L$26,0))</f>
        <v>0</v>
      </c>
    </row>
    <row r="13" spans="1:36" x14ac:dyDescent="0.35">
      <c r="A13" t="s">
        <v>259</v>
      </c>
      <c r="S13" t="s">
        <v>91</v>
      </c>
    </row>
    <row r="14" spans="1:36" x14ac:dyDescent="0.35">
      <c r="A14" t="s">
        <v>262</v>
      </c>
      <c r="S14" t="s">
        <v>92</v>
      </c>
    </row>
    <row r="15" spans="1:36" x14ac:dyDescent="0.35">
      <c r="A15" t="s">
        <v>263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E6A5F0-6DF9-416A-97EE-79A0AF6E7970}">
  <dimension ref="A1:AJ1013"/>
  <sheetViews>
    <sheetView topLeftCell="B13" zoomScale="70" zoomScaleNormal="70" workbookViewId="0">
      <selection activeCell="M21" sqref="M21:M26"/>
    </sheetView>
  </sheetViews>
  <sheetFormatPr defaultRowHeight="14.5" x14ac:dyDescent="0.35"/>
  <cols>
    <col min="1" max="1" width="43" customWidth="1"/>
    <col min="2" max="2" width="11.54296875" customWidth="1"/>
    <col min="3" max="5" width="14.26953125" customWidth="1"/>
    <col min="6" max="6" width="31.1796875" bestFit="1" customWidth="1"/>
    <col min="7" max="14" width="14.26953125" customWidth="1"/>
    <col min="22" max="22" width="30" bestFit="1" customWidth="1"/>
    <col min="23" max="23" width="13.81640625" customWidth="1"/>
    <col min="29" max="29" width="13.26953125" customWidth="1"/>
    <col min="30" max="30" width="22.81640625" bestFit="1" customWidth="1"/>
    <col min="31" max="31" width="14.81640625" bestFit="1" customWidth="1"/>
    <col min="32" max="32" width="17.1796875" bestFit="1" customWidth="1"/>
    <col min="33" max="33" width="20.1796875" bestFit="1" customWidth="1"/>
    <col min="34" max="34" width="21" bestFit="1" customWidth="1"/>
    <col min="35" max="35" width="25" bestFit="1" customWidth="1"/>
  </cols>
  <sheetData>
    <row r="1" spans="1:36" x14ac:dyDescent="0.35">
      <c r="A1" s="1" t="s">
        <v>23</v>
      </c>
      <c r="C1" s="36" t="s">
        <v>180</v>
      </c>
      <c r="D1" s="36" t="s">
        <v>181</v>
      </c>
      <c r="E1" s="36" t="s">
        <v>182</v>
      </c>
      <c r="F1" s="36" t="s">
        <v>183</v>
      </c>
      <c r="G1" s="36" t="s">
        <v>184</v>
      </c>
      <c r="H1" s="36" t="s">
        <v>185</v>
      </c>
      <c r="I1" s="36" t="s">
        <v>186</v>
      </c>
      <c r="J1" s="36" t="s">
        <v>187</v>
      </c>
      <c r="K1" s="36" t="s">
        <v>188</v>
      </c>
      <c r="L1" s="36" t="s">
        <v>189</v>
      </c>
      <c r="M1" s="36" t="s">
        <v>190</v>
      </c>
      <c r="N1" s="36" t="s">
        <v>191</v>
      </c>
      <c r="S1" s="1" t="s">
        <v>80</v>
      </c>
      <c r="AC1" s="1" t="s">
        <v>117</v>
      </c>
      <c r="AD1" t="s">
        <v>118</v>
      </c>
      <c r="AE1" t="s">
        <v>124</v>
      </c>
      <c r="AF1" t="s">
        <v>125</v>
      </c>
      <c r="AG1" t="s">
        <v>126</v>
      </c>
      <c r="AH1" t="s">
        <v>127</v>
      </c>
      <c r="AI1" t="s">
        <v>128</v>
      </c>
      <c r="AJ1" t="s">
        <v>129</v>
      </c>
    </row>
    <row r="2" spans="1:36" x14ac:dyDescent="0.35">
      <c r="A2" s="1" t="s">
        <v>21</v>
      </c>
      <c r="C2" s="37" t="s">
        <v>206</v>
      </c>
      <c r="D2" s="37" t="s">
        <v>63</v>
      </c>
      <c r="E2" s="37" t="s">
        <v>70</v>
      </c>
      <c r="F2" s="37" t="s">
        <v>43</v>
      </c>
      <c r="G2" s="37" t="s">
        <v>43</v>
      </c>
      <c r="H2" s="37" t="s">
        <v>43</v>
      </c>
      <c r="I2" s="37" t="s">
        <v>43</v>
      </c>
      <c r="J2" s="37" t="s">
        <v>63</v>
      </c>
      <c r="K2" s="37" t="s">
        <v>64</v>
      </c>
      <c r="L2" s="37" t="s">
        <v>43</v>
      </c>
      <c r="M2" s="37" t="s">
        <v>43</v>
      </c>
      <c r="N2" s="37" t="s">
        <v>63</v>
      </c>
      <c r="S2" t="s">
        <v>111</v>
      </c>
      <c r="W2" t="s">
        <v>93</v>
      </c>
      <c r="X2" t="s">
        <v>94</v>
      </c>
      <c r="Y2" t="s">
        <v>95</v>
      </c>
      <c r="Z2" t="s">
        <v>96</v>
      </c>
      <c r="AC2" t="s">
        <v>119</v>
      </c>
      <c r="AD2">
        <f>IF(OR('2. Everyday Range'!$C$17="Everyday Mens Hoodie",'2. Everyday Range'!$C$17="Everyday Womens Hoodie"),1,0)</f>
        <v>0</v>
      </c>
      <c r="AE2">
        <f>IF('2. Everyday Range'!$C$17="Everyday Unisex Premium Hoodie",1,0)</f>
        <v>0</v>
      </c>
      <c r="AF2">
        <f>IF(OR('2. Everyday Range'!$C$17="Everyday Mens T Shirt",'2. Everyday Range'!$C$17="Everyday Womens T Shirt"),1,0)</f>
        <v>0</v>
      </c>
      <c r="AG2">
        <f>IF(OR('2. Everyday Range'!$C$17="Everyday Mens Polo",'2. Everyday Range'!$C$17="Everyday Womens Polo"),1,0)</f>
        <v>0</v>
      </c>
      <c r="AH2">
        <f>IF(OR('2. Everyday Range'!$C$17="Everyday Mens Sports Polo",'2. Everyday Range'!$C$17="Everyday Womens Sports Polo"),1,0)</f>
        <v>0</v>
      </c>
      <c r="AI2">
        <f>IF(OR('2. Everyday Range'!$C$17="Everyday Mens Soft Shell Gilet",'2. Everyday Range'!$C$17="Everyday Womens Soft Shell Gilet"),1,0)</f>
        <v>0</v>
      </c>
      <c r="AJ2">
        <f>IF('2. Everyday Range'!$C$17="Everyday Unisex Quarter Zip Top",1,0)</f>
        <v>0</v>
      </c>
    </row>
    <row r="3" spans="1:36" x14ac:dyDescent="0.35">
      <c r="A3" t="s">
        <v>7</v>
      </c>
      <c r="C3" s="37" t="s">
        <v>64</v>
      </c>
      <c r="D3" s="37" t="s">
        <v>64</v>
      </c>
      <c r="E3" s="37" t="s">
        <v>66</v>
      </c>
      <c r="F3" s="37" t="s">
        <v>74</v>
      </c>
      <c r="G3" s="37" t="s">
        <v>72</v>
      </c>
      <c r="H3" s="37" t="s">
        <v>67</v>
      </c>
      <c r="I3" s="37" t="s">
        <v>67</v>
      </c>
      <c r="J3" s="37" t="s">
        <v>64</v>
      </c>
      <c r="K3" s="37" t="s">
        <v>76</v>
      </c>
      <c r="L3" s="37" t="s">
        <v>44</v>
      </c>
      <c r="M3" s="37" t="s">
        <v>44</v>
      </c>
      <c r="N3" s="37" t="s">
        <v>65</v>
      </c>
      <c r="S3" t="s">
        <v>81</v>
      </c>
      <c r="V3" t="s">
        <v>97</v>
      </c>
      <c r="W3">
        <f>IF(AND('2. Everyday Range'!C17="Official Mens Hoodie",'2. Everyday Range'!L17&gt;=10,'2. Everyday Range'!L17&lt;=25),0.5,IF(AND('2. Everyday Range'!L17&gt;=26,'2. Everyday Range'!L17&lt;=75,'2. Everyday Range'!C17="Official Mens Hoodie"),1,IF(AND('2. Everyday Range'!L17&gt;=76,'2. Everyday Range'!L17&lt;=150,'2. Everyday Range'!C17="Official Mens Hoodie"),1.5,IF(AND('2. Everyday Range'!L17&gt;=151,'2. Everyday Range'!L17&lt;=250,'2. Everyday Range'!C17="Official Mens Hoodie"),1.5,IF(AND('2. Everyday Range'!L17&gt;=251,'2. Everyday Range'!C17="Official Mens Hoodie"),1,0)))))</f>
        <v>0</v>
      </c>
      <c r="X3">
        <f>IF(AND('2. Everyday Range'!C17="Official Womens Hoodie",'2. Everyday Range'!L17&gt;=10,'2. Everyday Range'!L17&lt;=25),0.5,IF(AND('2. Everyday Range'!L17&gt;=26,'2. Everyday Range'!L17&lt;=75,'2. Everyday Range'!C17="Official Womens Hoodie"),1,IF(AND('2. Everyday Range'!L17&gt;=76,'2. Everyday Range'!L17&lt;=150,'2. Everyday Range'!C17="Official Womens Hoodie"),1.5,IF(AND('2. Everyday Range'!L17&gt;=151,'2. Everyday Range'!L17&lt;=250,'2. Everyday Range'!C17="Official Womens Hoodie"),1.5,IF(AND('2. Everyday Range'!L17&gt;=251,'2. Everyday Range'!C17="Official Womens Hoodie"),1,0)))))</f>
        <v>0</v>
      </c>
      <c r="Y3">
        <f>IF(AND('2. Everyday Range'!C17="Official Mens T Shirt",'2. Everyday Range'!L17&gt;9,'2. Everyday Range'!L17&lt;251),0.5,0)</f>
        <v>0</v>
      </c>
      <c r="Z3">
        <f>IF(AND('2. Everyday Range'!C17="Official Womens T Shirt",'2. Everyday Range'!L17&gt;9,'2. Everyday Range'!L17&lt;251),0.5,0)</f>
        <v>0</v>
      </c>
      <c r="AC3" t="s">
        <v>120</v>
      </c>
      <c r="AD3">
        <f>IF(OR('2. Everyday Range'!$C$18="Everyday Mens Hoodie",'2. Everyday Range'!$C$18="Everyday Womens Hoodie"),1,0)</f>
        <v>0</v>
      </c>
      <c r="AE3">
        <f>IF('2. Everyday Range'!$C$18="Everyday Unisex Premium Hoodie",1,0)</f>
        <v>0</v>
      </c>
      <c r="AF3">
        <f>IF(OR('2. Everyday Range'!$C$18="Everyday Mens T Shirt",'2. Everyday Range'!$C$18="Everyday Womens T Shirt"),1,0)</f>
        <v>0</v>
      </c>
      <c r="AG3">
        <f>IF(OR('2. Everyday Range'!$C$18="Everyday Mens Polo",'2. Everyday Range'!$C$18="Everyday Womens Polo"),1,0)</f>
        <v>0</v>
      </c>
      <c r="AH3">
        <f>IF(OR('2. Everyday Range'!$C$18="Everyday Mens Sports Polo",'2. Everyday Range'!$C$18="Everyday Womens Sports Polo"),1,0)</f>
        <v>0</v>
      </c>
      <c r="AI3">
        <f>IF(OR('2. Everyday Range'!$C$18="Everyday Mens Soft Shell Gilet",'2. Everyday Range'!$C$18="Everyday Womens Soft Shell Gilet"),1,0)</f>
        <v>0</v>
      </c>
      <c r="AJ3">
        <f>IF('2. Everyday Range'!$C$18="Everyday Unisex Quarter Zip Top",1,0)</f>
        <v>0</v>
      </c>
    </row>
    <row r="4" spans="1:36" x14ac:dyDescent="0.35">
      <c r="A4" t="s">
        <v>8</v>
      </c>
      <c r="C4" s="37" t="s">
        <v>65</v>
      </c>
      <c r="D4" s="37" t="s">
        <v>65</v>
      </c>
      <c r="E4" s="37" t="s">
        <v>71</v>
      </c>
      <c r="F4" s="37" t="s">
        <v>72</v>
      </c>
      <c r="G4" s="37" t="s">
        <v>44</v>
      </c>
      <c r="H4" s="37" t="s">
        <v>63</v>
      </c>
      <c r="I4" s="37" t="s">
        <v>63</v>
      </c>
      <c r="J4" s="37" t="s">
        <v>76</v>
      </c>
      <c r="K4" s="37" t="s">
        <v>66</v>
      </c>
      <c r="L4" s="37" t="s">
        <v>70</v>
      </c>
      <c r="M4" s="37" t="s">
        <v>70</v>
      </c>
      <c r="N4" s="37" t="s">
        <v>66</v>
      </c>
      <c r="S4" t="s">
        <v>82</v>
      </c>
      <c r="V4" t="s">
        <v>98</v>
      </c>
      <c r="W4">
        <f>IF(AND('2. Everyday Range'!C18="Official Mens Hoodie",'2. Everyday Range'!L18&gt;=10,'2. Everyday Range'!L18&lt;=25),0.5,IF(AND('2. Everyday Range'!L18&gt;=26,'2. Everyday Range'!L18&lt;=75,'2. Everyday Range'!C18="Official Mens Hoodie"),1,IF(AND('2. Everyday Range'!L18&gt;=76,'2. Everyday Range'!L18&lt;=150,'2. Everyday Range'!C18="Official Mens Hoodie"),1.5,IF(AND('2. Everyday Range'!L18&gt;=151,'2. Everyday Range'!L18&lt;=250,'2. Everyday Range'!C18="Official Mens Hoodie"),1.5,IF(AND('2. Everyday Range'!L18&gt;=251,'2. Everyday Range'!C18="Official Mens Hoodie"),1,0)))))</f>
        <v>0</v>
      </c>
      <c r="X4">
        <f>IF(AND('2. Everyday Range'!C18="Official Womens Hoodie",'2. Everyday Range'!L18&gt;=10,'2. Everyday Range'!L18&lt;=25),0.5,IF(AND('2. Everyday Range'!L18&gt;=26,'2. Everyday Range'!L18&lt;=75,'2. Everyday Range'!C18="Official Womens Hoodie"),1,IF(AND('2. Everyday Range'!L18&gt;=76,'2. Everyday Range'!L18&lt;=150,'2. Everyday Range'!C18="Official Womens Hoodie"),1.5,IF(AND('2. Everyday Range'!L18&gt;=151,'2. Everyday Range'!L18&lt;=250,'2. Everyday Range'!C18="Official Womens Hoodie"),1.5,IF(AND('2. Everyday Range'!L18&gt;=251,'2. Everyday Range'!C18="Official Womens Hoodie"),1,0)))))</f>
        <v>0</v>
      </c>
      <c r="Y4">
        <f>IF(AND('2. Everyday Range'!C18="Official Mens T Shirt",'2. Everyday Range'!L18&gt;9,'2. Everyday Range'!L18&lt;251),0.5,0)</f>
        <v>0</v>
      </c>
      <c r="Z4">
        <f>IF(AND('2. Everyday Range'!C18="Official Womens T Shirt",'2. Everyday Range'!L18&gt;9,'2. Everyday Range'!L18&lt;251),0.5,0)</f>
        <v>0</v>
      </c>
      <c r="AC4" t="s">
        <v>121</v>
      </c>
      <c r="AD4">
        <f>IF(OR('2. Everyday Range'!$C$19="Everyday Mens Hoodie",'2. Everyday Range'!$C$19="Everyday Womens Hoodie"),1,0)</f>
        <v>0</v>
      </c>
      <c r="AE4">
        <f>IF('2. Everyday Range'!$C$19="Everyday Unisex Premium Hoodie",1,0)</f>
        <v>0</v>
      </c>
      <c r="AF4">
        <f>IF(OR('2. Everyday Range'!$C$19="Everyday Mens T Shirt",'2. Everyday Range'!$C$19="Everyday Womens T Shirt"),1,0)</f>
        <v>0</v>
      </c>
      <c r="AG4">
        <f>IF(OR('2. Everyday Range'!$C$19="Everyday Mens Polo",'2. Everyday Range'!$C$19="Everyday Womens Polo"),1,0)</f>
        <v>0</v>
      </c>
      <c r="AH4">
        <f>IF(OR('2. Everyday Range'!$C$19="Everyday Mens Sports Polo",'2. Everyday Range'!$C$19="Everyday Womens Sports Polo"),1,0)</f>
        <v>0</v>
      </c>
      <c r="AI4">
        <f>IF(OR('2. Everyday Range'!$C$19="Everyday Mens Soft Shell Gilet",'2. Everyday Range'!$C$19="Everyday Womens Soft Shell Gilet"),1,0)</f>
        <v>0</v>
      </c>
      <c r="AJ4">
        <f>IF('2. Everyday Range'!$C$19="Everyday Unisex Quarter Zip Top",1,0)</f>
        <v>0</v>
      </c>
    </row>
    <row r="5" spans="1:36" x14ac:dyDescent="0.35">
      <c r="A5" t="s">
        <v>9</v>
      </c>
      <c r="C5" s="37" t="s">
        <v>66</v>
      </c>
      <c r="D5" s="37" t="s">
        <v>66</v>
      </c>
      <c r="E5" s="37"/>
      <c r="F5" s="37" t="s">
        <v>44</v>
      </c>
      <c r="G5" s="37" t="s">
        <v>73</v>
      </c>
      <c r="H5" s="37" t="s">
        <v>44</v>
      </c>
      <c r="I5" s="37" t="s">
        <v>44</v>
      </c>
      <c r="J5" s="37" t="s">
        <v>65</v>
      </c>
      <c r="K5" s="37" t="s">
        <v>69</v>
      </c>
      <c r="L5" s="37"/>
      <c r="M5" s="37"/>
      <c r="N5" s="37" t="s">
        <v>76</v>
      </c>
      <c r="S5" t="s">
        <v>83</v>
      </c>
      <c r="V5" t="s">
        <v>99</v>
      </c>
      <c r="W5">
        <f>IF(AND('2. Everyday Range'!C19="Official Mens Hoodie",'2. Everyday Range'!L19&gt;=10,'2. Everyday Range'!L19&lt;=25),0.5,IF(AND('2. Everyday Range'!L19&gt;=26,'2. Everyday Range'!L19&lt;=75,'2. Everyday Range'!C19="Official Mens Hoodie"),1,IF(AND('2. Everyday Range'!L19&gt;=76,'2. Everyday Range'!L19&lt;=150,'2. Everyday Range'!C19="Official Mens Hoodie"),1.5,IF(AND('2. Everyday Range'!L19&gt;=151,'2. Everyday Range'!L19&lt;=250,'2. Everyday Range'!C19="Official Mens Hoodie"),1.5,IF(AND('2. Everyday Range'!L19&gt;=251,'2. Everyday Range'!C19="Official Mens Hoodie"),1,0)))))</f>
        <v>0</v>
      </c>
      <c r="X5">
        <f>IF(AND('2. Everyday Range'!C19="Official Womens Hoodie",'2. Everyday Range'!L19&gt;=10,'2. Everyday Range'!L19&lt;=25),0.5,IF(AND('2. Everyday Range'!L19&gt;=26,'2. Everyday Range'!L19&lt;=75,'2. Everyday Range'!C19="Official Womens Hoodie"),1,IF(AND('2. Everyday Range'!L19&gt;=76,'2. Everyday Range'!L19&lt;=150,'2. Everyday Range'!C19="Official Womens Hoodie"),1.5,IF(AND('2. Everyday Range'!L19&gt;=151,'2. Everyday Range'!L19&lt;=250,'2. Everyday Range'!C19="Official Womens Hoodie"),1.5,IF(AND('2. Everyday Range'!L19&gt;=251,'2. Everyday Range'!C19="Official Womens Hoodie"),1,0)))))</f>
        <v>0</v>
      </c>
      <c r="Y5">
        <f>IF(AND('2. Everyday Range'!C19="Official Mens T Shirt",'2. Everyday Range'!L19&gt;9,'2. Everyday Range'!L19&lt;251),0.5,0)</f>
        <v>0</v>
      </c>
      <c r="Z5">
        <f>IF(AND('2. Everyday Range'!C19="Official Womens T Shirt",'2. Everyday Range'!L19&gt;9,'2. Everyday Range'!L19&lt;251),0.5,0)</f>
        <v>0</v>
      </c>
      <c r="AC5" t="s">
        <v>122</v>
      </c>
      <c r="AD5">
        <f>IF(OR('2. Everyday Range'!$C$20="Everyday Mens Hoodie",'2. Everyday Range'!$C$20="Everyday Womens Hoodie"),1,0)</f>
        <v>0</v>
      </c>
      <c r="AE5">
        <f>IF('2. Everyday Range'!$C$20="Everyday Unisex Premium Hoodie",1,0)</f>
        <v>0</v>
      </c>
      <c r="AF5">
        <f>IF(OR('2. Everyday Range'!$C$20="Everyday Mens T Shirt",'2. Everyday Range'!$C$20="Everyday Womens T Shirt"),1,0)</f>
        <v>0</v>
      </c>
      <c r="AG5">
        <f>IF(OR('2. Everyday Range'!$C$20="Everyday Mens Polo",'2. Everyday Range'!$C$20="Everyday Womens Polo"),1,0)</f>
        <v>0</v>
      </c>
      <c r="AH5">
        <f>IF(OR('2. Everyday Range'!$C$20="Everyday Mens Sports Polo",'2. Everyday Range'!$C$20="Everyday Womens Sports Polo"),1,0)</f>
        <v>0</v>
      </c>
      <c r="AI5">
        <f>IF(OR('2. Everyday Range'!$C$20="Everyday Mens Soft Shell Gilet",'2. Everyday Range'!$C$20="Everyday Womens Soft Shell Gilet"),1,0)</f>
        <v>0</v>
      </c>
      <c r="AJ5">
        <f>IF('2. Everyday Range'!$C$20="Everyday Unisex Quarter Zip Top",1,0)</f>
        <v>0</v>
      </c>
    </row>
    <row r="6" spans="1:36" x14ac:dyDescent="0.35">
      <c r="A6" t="s">
        <v>10</v>
      </c>
      <c r="C6" s="37" t="s">
        <v>67</v>
      </c>
      <c r="D6" s="37" t="s">
        <v>67</v>
      </c>
      <c r="E6" s="37"/>
      <c r="F6" s="37" t="s">
        <v>73</v>
      </c>
      <c r="G6" s="37" t="s">
        <v>75</v>
      </c>
      <c r="H6" s="37" t="s">
        <v>73</v>
      </c>
      <c r="I6" s="37" t="s">
        <v>73</v>
      </c>
      <c r="J6" s="37" t="s">
        <v>66</v>
      </c>
      <c r="K6" s="37"/>
      <c r="L6" s="37"/>
      <c r="M6" s="37"/>
      <c r="N6" s="37"/>
      <c r="S6" t="s">
        <v>84</v>
      </c>
      <c r="V6" t="s">
        <v>100</v>
      </c>
      <c r="W6">
        <f>IF(AND('2. Everyday Range'!C20="Official Mens Hoodie",'2. Everyday Range'!L20&gt;=10,'2. Everyday Range'!L20&lt;=25),0.5,IF(AND('2. Everyday Range'!L20&gt;=26,'2. Everyday Range'!L20&lt;=75,'2. Everyday Range'!C20="Official Mens Hoodie"),1,IF(AND('2. Everyday Range'!L20&gt;=76,'2. Everyday Range'!L20&lt;=150,'2. Everyday Range'!C20="Official Mens Hoodie"),1.5,IF(AND('2. Everyday Range'!L20&gt;=151,'2. Everyday Range'!L20&lt;=250,'2. Everyday Range'!C20="Official Mens Hoodie"),1.5,IF(AND('2. Everyday Range'!L20&gt;=251,'2. Everyday Range'!C20="Official Mens Hoodie"),1,0)))))</f>
        <v>0</v>
      </c>
      <c r="X6">
        <f>IF(AND('2. Everyday Range'!C20="Official Womens Hoodie",'2. Everyday Range'!L20&gt;=10,'2. Everyday Range'!L20&lt;=25),0.5,IF(AND('2. Everyday Range'!L20&gt;=26,'2. Everyday Range'!L20&lt;=75,'2. Everyday Range'!C20="Official Womens Hoodie"),1,IF(AND('2. Everyday Range'!L20&gt;=76,'2. Everyday Range'!L20&lt;=150,'2. Everyday Range'!C20="Official Womens Hoodie"),1.5,IF(AND('2. Everyday Range'!L20&gt;=151,'2. Everyday Range'!L20&lt;=250,'2. Everyday Range'!C20="Official Womens Hoodie"),1.5,IF(AND('2. Everyday Range'!L20&gt;=251,'2. Everyday Range'!C20="Official Womens Hoodie"),1,0)))))</f>
        <v>0</v>
      </c>
      <c r="Y6">
        <f>IF(AND('2. Everyday Range'!C20="Official Mens T Shirt",'2. Everyday Range'!L20&gt;9,'2. Everyday Range'!L20&lt;251),0.5,0)</f>
        <v>0</v>
      </c>
      <c r="Z6">
        <f>IF(AND('2. Everyday Range'!C20="Official Womens T Shirt",'2. Everyday Range'!L20&gt;9,'2. Everyday Range'!L20&lt;251),0.5,0)</f>
        <v>0</v>
      </c>
      <c r="AC6" t="s">
        <v>132</v>
      </c>
      <c r="AD6">
        <f>IF(OR('2. Everyday Range'!$C$21="Everyday Mens Hoodie",'2. Everyday Range'!$C$21="Everyday Womens Hoodie"),1,0)</f>
        <v>0</v>
      </c>
      <c r="AE6">
        <f>IF('2. Everyday Range'!$C$21="Everyday Unisex Premium Hoodie",1,0)</f>
        <v>0</v>
      </c>
      <c r="AF6">
        <f>IF(OR('2. Everyday Range'!$C$21="Everyday Mens T Shirt",'2. Everyday Range'!$C$21="Everyday Womens T Shirt"),1,0)</f>
        <v>0</v>
      </c>
      <c r="AG6">
        <f>IF(OR('2. Everyday Range'!$C$21="Everyday Mens Polo",'2. Everyday Range'!$C$21="Everyday Womens Polo"),1,0)</f>
        <v>0</v>
      </c>
      <c r="AH6">
        <f>IF(OR('2. Everyday Range'!$C$21="Everyday Mens Sports Polo",'2. Everyday Range'!$C$21="Everyday Womens Sports Polo"),1,0)</f>
        <v>0</v>
      </c>
      <c r="AI6">
        <f>IF(OR('2. Everyday Range'!$C$21="Everyday Mens Soft Shell Gilet",'2. Everyday Range'!$C$21="Everyday Womens Soft Shell Gilet"),1,0)</f>
        <v>0</v>
      </c>
      <c r="AJ6">
        <f>IF('2. Everyday Range'!$C$21="Everyday Unisex Quarter Zip Top",1,0)</f>
        <v>0</v>
      </c>
    </row>
    <row r="7" spans="1:36" x14ac:dyDescent="0.35">
      <c r="A7" t="s">
        <v>11</v>
      </c>
      <c r="C7" s="37" t="s">
        <v>68</v>
      </c>
      <c r="D7" s="37" t="s">
        <v>68</v>
      </c>
      <c r="E7" s="37"/>
      <c r="F7" s="37" t="s">
        <v>69</v>
      </c>
      <c r="G7" s="37"/>
      <c r="H7" s="37" t="s">
        <v>69</v>
      </c>
      <c r="I7" s="37" t="s">
        <v>69</v>
      </c>
      <c r="J7" s="37" t="s">
        <v>67</v>
      </c>
      <c r="K7" s="37"/>
      <c r="L7" s="37"/>
      <c r="M7" s="37"/>
      <c r="N7" s="37"/>
      <c r="S7" t="s">
        <v>85</v>
      </c>
      <c r="AC7" t="s">
        <v>133</v>
      </c>
      <c r="AD7">
        <f>IF(OR('2. Everyday Range'!$C$22="Everyday Mens Hoodie",'2. Everyday Range'!$C$22="Everyday Womens Hoodie"),1,0)</f>
        <v>0</v>
      </c>
      <c r="AE7">
        <f>IF('2. Everyday Range'!$C$22="Everyday Unisex Premium Hoodie",1,0)</f>
        <v>0</v>
      </c>
      <c r="AF7">
        <f>IF(OR('2. Everyday Range'!$C$22="Everyday Mens T Shirt",'2. Everyday Range'!$C$22="Everyday Womens T Shirt"),1,0)</f>
        <v>0</v>
      </c>
      <c r="AG7">
        <f>IF(OR('2. Everyday Range'!$C$22="Everyday Mens Polo",'2. Everyday Range'!$C$22="Everyday Womens Polo"),1,0)</f>
        <v>0</v>
      </c>
      <c r="AH7">
        <f>IF(OR('2. Everyday Range'!$C$22="Everyday Mens Sports Polo",'2. Everyday Range'!$C$22="Everyday Womens Sports Polo"),1,0)</f>
        <v>0</v>
      </c>
      <c r="AI7">
        <f>IF(OR('2. Everyday Range'!$C$22="Everyday Mens Soft Shell Gilet",'2. Everyday Range'!$C$22="Everyday Womens Soft Shell Gilet"),1,0)</f>
        <v>0</v>
      </c>
      <c r="AJ7">
        <f>IF('2. Everyday Range'!$C$22="Everyday Unisex Quarter Zip Top",1,0)</f>
        <v>0</v>
      </c>
    </row>
    <row r="8" spans="1:36" x14ac:dyDescent="0.35">
      <c r="A8" t="s">
        <v>12</v>
      </c>
      <c r="C8" s="37" t="s">
        <v>69</v>
      </c>
      <c r="D8" s="37" t="s">
        <v>69</v>
      </c>
      <c r="E8" s="37"/>
      <c r="F8" s="37" t="s">
        <v>75</v>
      </c>
      <c r="G8" s="37"/>
      <c r="H8" s="37" t="s">
        <v>209</v>
      </c>
      <c r="I8" s="37" t="s">
        <v>209</v>
      </c>
      <c r="J8" s="37" t="s">
        <v>69</v>
      </c>
      <c r="K8" s="37"/>
      <c r="L8" s="37"/>
      <c r="M8" s="37"/>
      <c r="N8" s="37"/>
      <c r="S8" t="s">
        <v>86</v>
      </c>
      <c r="AC8" t="s">
        <v>134</v>
      </c>
      <c r="AD8">
        <f>IF(OR('2. Everyday Range'!$C$23="Everyday Mens Hoodie",'2. Everyday Range'!$C$23="Everyday Womens Hoodie"),1,0)</f>
        <v>0</v>
      </c>
      <c r="AE8">
        <f>IF('2. Everyday Range'!$C$23="Everyday Unisex Premium Hoodie",1,0)</f>
        <v>0</v>
      </c>
      <c r="AF8">
        <f>IF(OR('2. Everyday Range'!$C$23="Everyday Mens T Shirt",'2. Everyday Range'!$C$23="Everyday Womens T Shirt"),1,0)</f>
        <v>0</v>
      </c>
      <c r="AG8">
        <f>IF(OR('2. Everyday Range'!$C$23="Everyday Mens Polo",'2. Everyday Range'!$C$23="Everyday Womens Polo"),1,0)</f>
        <v>0</v>
      </c>
      <c r="AH8">
        <f>IF(OR('2. Everyday Range'!$C$23="Everyday Mens Sports Polo",'2. Everyday Range'!$C$23="Everyday Womens Sports Polo"),1,0)</f>
        <v>0</v>
      </c>
      <c r="AI8">
        <f>IF(OR('2. Everyday Range'!$C$23="Everyday Mens Soft Shell Gilet",'2. Everyday Range'!$C$23="Everyday Womens Soft Shell Gilet"),1,0)</f>
        <v>0</v>
      </c>
      <c r="AJ8">
        <f>IF('2. Everyday Range'!$C$23="Everyday Unisex Quarter Zip Top",1,0)</f>
        <v>0</v>
      </c>
    </row>
    <row r="9" spans="1:36" x14ac:dyDescent="0.35">
      <c r="A9" t="s">
        <v>13</v>
      </c>
      <c r="C9" s="37" t="s">
        <v>205</v>
      </c>
      <c r="D9" s="37" t="s">
        <v>205</v>
      </c>
      <c r="E9" s="37"/>
      <c r="F9" s="37"/>
      <c r="H9" s="37" t="s">
        <v>205</v>
      </c>
      <c r="I9" s="37" t="s">
        <v>205</v>
      </c>
      <c r="J9" s="37"/>
      <c r="S9" t="s">
        <v>87</v>
      </c>
      <c r="AC9" t="s">
        <v>135</v>
      </c>
      <c r="AD9">
        <f>IF(OR('2. Everyday Range'!$C$24="Everyday Mens Hoodie",'2. Everyday Range'!$C$24="Everyday Womens Hoodie"),1,0)</f>
        <v>0</v>
      </c>
      <c r="AE9">
        <f>IF('2. Everyday Range'!$C$24="Everyday Unisex Premium Hoodie",1,0)</f>
        <v>0</v>
      </c>
      <c r="AF9">
        <f>IF(OR('2. Everyday Range'!$C$24="Everyday Mens T Shirt",'2. Everyday Range'!$C$24="Everyday Womens T Shirt"),1,0)</f>
        <v>0</v>
      </c>
      <c r="AG9">
        <f>IF(OR('2. Everyday Range'!$C$24="Everyday Mens Polo",'2. Everyday Range'!$C$24="Everyday Womens Polo"),1,0)</f>
        <v>0</v>
      </c>
      <c r="AH9">
        <f>IF(OR('2. Everyday Range'!$C$24="Everyday Mens Sports Polo",'2. Everyday Range'!$C$24="Everyday Womens Sports Polo"),1,0)</f>
        <v>0</v>
      </c>
      <c r="AI9">
        <f>IF(OR('2. Everyday Range'!$C$24="Everyday Mens Soft Shell Gilet",'2. Everyday Range'!$C$24="Everyday Womens Soft Shell Gilet"),1,0)</f>
        <v>0</v>
      </c>
      <c r="AJ9">
        <f>IF('2. Everyday Range'!$C$24="Everyday Unisex Quarter Zip Top",1,0)</f>
        <v>0</v>
      </c>
    </row>
    <row r="10" spans="1:36" x14ac:dyDescent="0.35">
      <c r="A10" t="s">
        <v>15</v>
      </c>
      <c r="S10" t="s">
        <v>88</v>
      </c>
      <c r="AC10" t="s">
        <v>136</v>
      </c>
      <c r="AD10">
        <f>IF(OR('2. Everyday Range'!$C$25="Everyday Mens Hoodie",'2. Everyday Range'!$C$25="Everyday Womens Hoodie"),1,0)</f>
        <v>0</v>
      </c>
      <c r="AE10">
        <f>IF('2. Everyday Range'!$C$25="Everyday Unisex Premium Hoodie",1,0)</f>
        <v>0</v>
      </c>
      <c r="AF10">
        <f>IF(OR('2. Everyday Range'!$C$25="Everyday Mens T Shirt",'2. Everyday Range'!$C$25="Everyday Womens T Shirt"),1,0)</f>
        <v>0</v>
      </c>
      <c r="AG10">
        <f>IF(OR('2. Everyday Range'!$C$25="Everyday Mens Polo",'2. Everyday Range'!$C$25="Everyday Womens Polo"),1,0)</f>
        <v>0</v>
      </c>
      <c r="AH10">
        <f>IF(OR('2. Everyday Range'!$C$25="Everyday Mens Sports Polo",'2. Everyday Range'!$C$25="Everyday Womens Sports Polo"),1,0)</f>
        <v>0</v>
      </c>
      <c r="AI10">
        <f>IF(OR('2. Everyday Range'!$C$25="Everyday Mens Soft Shell Gilet",'2. Everyday Range'!$C$25="Everyday Womens Soft Shell Gilet"),1,0)</f>
        <v>0</v>
      </c>
      <c r="AJ10">
        <f>IF('2. Everyday Range'!$C$25="Everyday Unisex Quarter Zip Top",1,0)</f>
        <v>0</v>
      </c>
    </row>
    <row r="11" spans="1:36" x14ac:dyDescent="0.35">
      <c r="A11" t="s">
        <v>16</v>
      </c>
      <c r="S11" t="s">
        <v>89</v>
      </c>
      <c r="AC11" t="s">
        <v>137</v>
      </c>
      <c r="AD11">
        <f>IF(OR('2. Everyday Range'!$C$26="Everyday Mens Hoodie",'2. Everyday Range'!$C$26="Everyday Womens Hoodie"),1,0)</f>
        <v>0</v>
      </c>
      <c r="AE11">
        <f>IF('2. Everyday Range'!$C$26="Everyday Unisex Premium Hoodie",1,0)</f>
        <v>0</v>
      </c>
      <c r="AF11">
        <f>IF(OR('2. Everyday Range'!$C$26="Everyday Mens T Shirt",'2. Everyday Range'!$C$26="Everyday Womens T Shirt"),1,0)</f>
        <v>0</v>
      </c>
      <c r="AG11">
        <f>IF(OR('2. Everyday Range'!$C$26="Everyday Mens Polo",'2. Everyday Range'!$C$26="Everyday Womens Polo"),1,0)</f>
        <v>0</v>
      </c>
      <c r="AH11">
        <f>IF(OR('2. Everyday Range'!$C$26="Everyday Mens Sports Polo",'2. Everyday Range'!$C$26="Everyday Womens Sports Polo"),1,0)</f>
        <v>0</v>
      </c>
      <c r="AI11">
        <f>IF(OR('2. Everyday Range'!$C$26="Everyday Mens Soft Shell Gilet",'2. Everyday Range'!$C$26="Everyday Womens Soft Shell Gilet"),1,0)</f>
        <v>0</v>
      </c>
      <c r="AJ11">
        <f>IF('2. Everyday Range'!$C$26="Everyday Unisex Quarter Zip Top",1,0)</f>
        <v>0</v>
      </c>
    </row>
    <row r="12" spans="1:36" x14ac:dyDescent="0.35">
      <c r="A12" t="s">
        <v>17</v>
      </c>
      <c r="S12" t="s">
        <v>90</v>
      </c>
      <c r="AC12" s="39" t="s">
        <v>123</v>
      </c>
      <c r="AD12" s="38">
        <f>(IF(AD2=1,'2. Everyday Range'!$L$17,0))+(IF(AD3=1,'2. Everyday Range'!$L$18,0))+(IF(AD4=1,'2. Everyday Range'!$L$19,0))+(IF(AD5=1,'2. Everyday Range'!$L$20,0))+(IF(AD6=1,'2. Everyday Range'!$L$21,0))+(IF(AD7=1,'2. Everyday Range'!$L$22,0))+(IF(AD8=1,'2. Everyday Range'!$L$23,0))+(IF(AD9=1,'2. Everyday Range'!$L$24,0))+(IF(AD10=1,'2. Everyday Range'!$L$25,0))+(IF(AD11=1,'2. Everyday Range'!$L$26,0))</f>
        <v>0</v>
      </c>
      <c r="AE12" s="38">
        <f>(IF(AE2=1,'2. Everyday Range'!$L$17,0))+(IF(AE3=1,'2. Everyday Range'!$L$18,0))+(IF(AE4=1,'2. Everyday Range'!$L$19,0))+(IF(AE5=1,'2. Everyday Range'!$L$20,0))+(IF(AE6=1,'2. Everyday Range'!$L$21,0))+(IF(AE7=1,'2. Everyday Range'!$L$22,0))+(IF(AE8=1,'2. Everyday Range'!$L$23,0))+(IF(AE9=1,'2. Everyday Range'!$L$24,0))+(IF(AE10=1,'2. Everyday Range'!$L$25,0))+(IF(AE11=1,'2. Everyday Range'!$L$26,0))</f>
        <v>0</v>
      </c>
      <c r="AF12" s="38">
        <f>(IF(AF2=1,'2. Everyday Range'!$L$17,0))+(IF(AF3=1,'2. Everyday Range'!$L$18,0))+(IF(AF4=1,'2. Everyday Range'!$L$19,0))+(IF(AF5=1,'2. Everyday Range'!$L$20,0))+(IF(AF6=1,'2. Everyday Range'!$L$21,0))+(IF(AF7=1,'2. Everyday Range'!$L$22,0))+(IF(AF8=1,'2. Everyday Range'!$L$23,0))+(IF(AF9=1,'2. Everyday Range'!$L$24,0))+(IF(AF10=1,'2. Everyday Range'!$L$25,0))+(IF(AF11=1,'2. Everyday Range'!$L$26,0))</f>
        <v>0</v>
      </c>
      <c r="AG12" s="38">
        <f>(IF(AG2=1,'2. Everyday Range'!$L$17,0))+(IF(AG3=1,'2. Everyday Range'!$L$18,0))+(IF(AG4=1,'2. Everyday Range'!$L$19,0))+(IF(AG5=1,'2. Everyday Range'!$L$20,0))+(IF(AG6=1,'2. Everyday Range'!$L$21,0))+(IF(AG7=1,'2. Everyday Range'!$L$22,0))+(IF(AG8=1,'2. Everyday Range'!$L$23,0))+(IF(AG9=1,'2. Everyday Range'!$L$24,0))+(IF(AG10=1,'2. Everyday Range'!$L$25,0))+(IF(AG11=1,'2. Everyday Range'!$L$26,0))</f>
        <v>0</v>
      </c>
      <c r="AH12" s="38">
        <f>(IF(AH2=1,'2. Everyday Range'!$L$17,0))+(IF(AH3=1,'2. Everyday Range'!$L$18,0))+(IF(AH4=1,'2. Everyday Range'!$L$19,0))+(IF(AH5=1,'2. Everyday Range'!$L$20,0))+(IF(AH6=1,'2. Everyday Range'!$L$21,0))+(IF(AH7=1,'2. Everyday Range'!$L$22,0))+(IF(AH8=1,'2. Everyday Range'!$L$23,0))+(IF(AH9=1,'2. Everyday Range'!$L$24,0))+(IF(AH10=1,'2. Everyday Range'!$L$25,0))+(IF(AH11=1,'2. Everyday Range'!$L$26,0))</f>
        <v>0</v>
      </c>
      <c r="AI12" s="38">
        <f>(IF(AI2=1,'2. Everyday Range'!$L$17,0))+(IF(AI3=1,'2. Everyday Range'!$L$18,0))+(IF(AI4=1,'2. Everyday Range'!$L$19,0))+(IF(AI5=1,'2. Everyday Range'!$L$20,0))+(IF(AI6=1,'2. Everyday Range'!$L$21,0))+(IF(AI7=1,'2. Everyday Range'!$L$22,0))+(IF(AI8=1,'2. Everyday Range'!$L$23,0))+(IF(AI9=1,'2. Everyday Range'!$L$24,0))+(IF(AI10=1,'2. Everyday Range'!$L$25,0))+(IF(AI11=1,'2. Everyday Range'!$L$26,0))</f>
        <v>0</v>
      </c>
      <c r="AJ12" s="38">
        <f>(IF(AJ2=1,'2. Everyday Range'!$L$17,0))+(IF(AJ3=1,'2. Everyday Range'!$L$18,0))+(IF(AJ4=1,'2. Everyday Range'!$L$19,0))+(IF(AJ5=1,'2. Everyday Range'!$L$20,0))+(IF(AJ6=1,'2. Everyday Range'!$L$21,0))+(IF(AJ7=1,'2. Everyday Range'!$L$22,0))+(IF(AJ8=1,'2. Everyday Range'!$L$23,0))+(IF(AJ9=1,'2. Everyday Range'!$L$24,0))+(IF(AJ10=1,'2. Everyday Range'!$L$25,0))+(IF(AJ11=1,'2. Everyday Range'!$L$26,0))</f>
        <v>0</v>
      </c>
    </row>
    <row r="13" spans="1:36" x14ac:dyDescent="0.35">
      <c r="A13" t="s">
        <v>18</v>
      </c>
      <c r="S13" t="s">
        <v>91</v>
      </c>
    </row>
    <row r="14" spans="1:36" x14ac:dyDescent="0.35">
      <c r="A14" t="s">
        <v>19</v>
      </c>
      <c r="S14" t="s">
        <v>92</v>
      </c>
    </row>
    <row r="15" spans="1:36" x14ac:dyDescent="0.35">
      <c r="E15" s="37">
        <v>1</v>
      </c>
      <c r="F15" s="37" t="str">
        <f>'2. Everyday Range'!C5&amp;" "&amp;'2. Everyday Range'!E5</f>
        <v xml:space="preserve">Everyday Mens Hoodie </v>
      </c>
      <c r="G15" s="37">
        <f>'2. Everyday Range'!L5</f>
        <v>0</v>
      </c>
      <c r="H15" s="37">
        <v>1</v>
      </c>
      <c r="I15" s="37">
        <f>VLOOKUP(H15,$E$15:$F$37,2)</f>
        <v>0</v>
      </c>
      <c r="J15" s="37"/>
      <c r="L15" s="37">
        <v>1</v>
      </c>
      <c r="M15" s="37" t="s">
        <v>1</v>
      </c>
      <c r="N15" s="37">
        <f>'2. Everyday Range'!$F$5</f>
        <v>0</v>
      </c>
      <c r="O15" s="37">
        <v>1</v>
      </c>
      <c r="P15" s="37">
        <f>VLOOKUP(O15,$L$15:$M$140,2)</f>
        <v>0</v>
      </c>
      <c r="S15" s="1" t="s">
        <v>77</v>
      </c>
    </row>
    <row r="16" spans="1:36" x14ac:dyDescent="0.35">
      <c r="A16" s="1"/>
      <c r="E16" s="37">
        <f>E15+G15</f>
        <v>1</v>
      </c>
      <c r="F16" s="37" t="str">
        <f>'2. Everyday Range'!C6&amp;" "&amp;'2. Everyday Range'!E6</f>
        <v xml:space="preserve">Everyday Womens Hoodie </v>
      </c>
      <c r="G16" s="37">
        <f>'2. Everyday Range'!L6</f>
        <v>0</v>
      </c>
      <c r="H16" s="37">
        <v>2</v>
      </c>
      <c r="I16" s="37">
        <f t="shared" ref="I16:I79" si="0">VLOOKUP(H16,$E$15:$F$37,2)</f>
        <v>0</v>
      </c>
      <c r="J16" s="37"/>
      <c r="L16" s="37">
        <f>L15+N15</f>
        <v>1</v>
      </c>
      <c r="M16" s="37" t="s">
        <v>2</v>
      </c>
      <c r="N16" s="37">
        <f>'2. Everyday Range'!$G$5</f>
        <v>0</v>
      </c>
      <c r="O16" s="37">
        <v>2</v>
      </c>
      <c r="P16" s="37">
        <f t="shared" ref="P16:P79" si="1">VLOOKUP(O16,$L$15:$M$140,2)</f>
        <v>0</v>
      </c>
      <c r="S16" t="s">
        <v>106</v>
      </c>
    </row>
    <row r="17" spans="1:19" x14ac:dyDescent="0.35">
      <c r="E17" s="37">
        <f t="shared" ref="E17:E37" si="2">E16+G16</f>
        <v>1</v>
      </c>
      <c r="F17" s="37" t="str">
        <f>'2. Everyday Range'!C7&amp;" "&amp;'2. Everyday Range'!E7</f>
        <v xml:space="preserve">Everyday Unisex Premium Hoodie </v>
      </c>
      <c r="G17" s="37">
        <f>'2. Everyday Range'!L7</f>
        <v>0</v>
      </c>
      <c r="H17" s="37">
        <v>3</v>
      </c>
      <c r="I17" s="37">
        <f t="shared" si="0"/>
        <v>0</v>
      </c>
      <c r="J17" s="37"/>
      <c r="L17" s="37">
        <f t="shared" ref="L17:L80" si="3">L16+N16</f>
        <v>1</v>
      </c>
      <c r="M17" s="37" t="s">
        <v>3</v>
      </c>
      <c r="N17" s="37">
        <f>'2. Everyday Range'!$H$5</f>
        <v>0</v>
      </c>
      <c r="O17" s="37">
        <v>3</v>
      </c>
      <c r="P17" s="37">
        <f t="shared" si="1"/>
        <v>0</v>
      </c>
      <c r="S17" t="s">
        <v>107</v>
      </c>
    </row>
    <row r="18" spans="1:19" x14ac:dyDescent="0.35">
      <c r="E18" s="37">
        <f t="shared" si="2"/>
        <v>1</v>
      </c>
      <c r="F18" s="37" t="str">
        <f>'2. Everyday Range'!C8&amp;" "&amp;'2. Everyday Range'!E8</f>
        <v xml:space="preserve">Everyday Mens T Shirt </v>
      </c>
      <c r="G18" s="37">
        <f>'2. Everyday Range'!L8</f>
        <v>0</v>
      </c>
      <c r="H18" s="37">
        <v>4</v>
      </c>
      <c r="I18" s="37">
        <f t="shared" si="0"/>
        <v>0</v>
      </c>
      <c r="J18" s="37"/>
      <c r="L18" s="37">
        <f t="shared" si="3"/>
        <v>1</v>
      </c>
      <c r="M18" s="37" t="s">
        <v>4</v>
      </c>
      <c r="N18" s="37">
        <f>'2. Everyday Range'!$I$5</f>
        <v>0</v>
      </c>
      <c r="O18" s="37">
        <v>4</v>
      </c>
      <c r="P18" s="37">
        <f t="shared" si="1"/>
        <v>0</v>
      </c>
    </row>
    <row r="19" spans="1:19" x14ac:dyDescent="0.35">
      <c r="E19" s="37">
        <f t="shared" si="2"/>
        <v>1</v>
      </c>
      <c r="F19" s="37" t="str">
        <f>'2. Everyday Range'!C9&amp;" "&amp;'2. Everyday Range'!E9</f>
        <v xml:space="preserve">Everyday Womens T Shirt </v>
      </c>
      <c r="G19" s="37">
        <f>'2. Everyday Range'!L9</f>
        <v>0</v>
      </c>
      <c r="H19" s="37">
        <v>5</v>
      </c>
      <c r="I19" s="37">
        <f t="shared" si="0"/>
        <v>0</v>
      </c>
      <c r="J19" s="37"/>
      <c r="L19" s="37">
        <f t="shared" si="3"/>
        <v>1</v>
      </c>
      <c r="M19" s="37" t="s">
        <v>5</v>
      </c>
      <c r="N19" s="37">
        <f>'2. Everyday Range'!$J$5</f>
        <v>0</v>
      </c>
      <c r="O19" s="37">
        <v>5</v>
      </c>
      <c r="P19" s="37">
        <f t="shared" si="1"/>
        <v>0</v>
      </c>
    </row>
    <row r="20" spans="1:19" x14ac:dyDescent="0.35">
      <c r="E20" s="37">
        <f t="shared" si="2"/>
        <v>1</v>
      </c>
      <c r="F20" s="37" t="str">
        <f>'2. Everyday Range'!C10&amp;" "&amp;'2. Everyday Range'!E10</f>
        <v xml:space="preserve">Everyday Mens Polo </v>
      </c>
      <c r="G20" s="37">
        <f>'2. Everyday Range'!L10</f>
        <v>0</v>
      </c>
      <c r="H20" s="37">
        <v>6</v>
      </c>
      <c r="I20" s="37">
        <f t="shared" si="0"/>
        <v>0</v>
      </c>
      <c r="J20" s="37"/>
      <c r="L20" s="37">
        <f t="shared" si="3"/>
        <v>1</v>
      </c>
      <c r="M20" s="37" t="s">
        <v>6</v>
      </c>
      <c r="N20" s="37">
        <f>'2. Everyday Range'!$K$5</f>
        <v>0</v>
      </c>
      <c r="O20" s="37">
        <v>6</v>
      </c>
      <c r="P20" s="37">
        <f t="shared" si="1"/>
        <v>0</v>
      </c>
    </row>
    <row r="21" spans="1:19" x14ac:dyDescent="0.35">
      <c r="E21" s="37">
        <f t="shared" si="2"/>
        <v>1</v>
      </c>
      <c r="F21" s="37" t="str">
        <f>'2. Everyday Range'!C11&amp;" "&amp;'2. Everyday Range'!E11</f>
        <v xml:space="preserve">Everyday Womens Polo </v>
      </c>
      <c r="G21" s="37">
        <f>'2. Everyday Range'!L11</f>
        <v>0</v>
      </c>
      <c r="H21" s="37">
        <v>7</v>
      </c>
      <c r="I21" s="37">
        <f t="shared" si="0"/>
        <v>0</v>
      </c>
      <c r="J21" s="37"/>
      <c r="L21" s="37">
        <f t="shared" si="3"/>
        <v>1</v>
      </c>
      <c r="M21" s="37" t="s">
        <v>1</v>
      </c>
      <c r="N21" s="37">
        <f>'2. Everyday Range'!$F$6</f>
        <v>0</v>
      </c>
      <c r="O21" s="37">
        <v>7</v>
      </c>
      <c r="P21" s="37">
        <f t="shared" si="1"/>
        <v>0</v>
      </c>
    </row>
    <row r="22" spans="1:19" x14ac:dyDescent="0.35">
      <c r="E22" s="37">
        <f t="shared" si="2"/>
        <v>1</v>
      </c>
      <c r="F22" s="37" t="str">
        <f>'2. Everyday Range'!C12&amp;" "&amp;'2. Everyday Range'!E12</f>
        <v xml:space="preserve">Everyday Mens Sports Polo </v>
      </c>
      <c r="G22" s="37">
        <f>'2. Everyday Range'!L12</f>
        <v>0</v>
      </c>
      <c r="H22" s="37">
        <v>8</v>
      </c>
      <c r="I22" s="37">
        <f t="shared" si="0"/>
        <v>0</v>
      </c>
      <c r="J22" s="37"/>
      <c r="L22" s="37">
        <f t="shared" si="3"/>
        <v>1</v>
      </c>
      <c r="M22" s="37" t="s">
        <v>2</v>
      </c>
      <c r="N22" s="37">
        <f>'2. Everyday Range'!$G$6</f>
        <v>0</v>
      </c>
      <c r="O22" s="37">
        <v>8</v>
      </c>
      <c r="P22" s="37">
        <f t="shared" si="1"/>
        <v>0</v>
      </c>
    </row>
    <row r="23" spans="1:19" x14ac:dyDescent="0.35">
      <c r="E23" s="37">
        <f t="shared" si="2"/>
        <v>1</v>
      </c>
      <c r="F23" s="37" t="str">
        <f>'2. Everyday Range'!C13&amp;" "&amp;'2. Everyday Range'!E13</f>
        <v xml:space="preserve">Everyday Womens Sports Polo </v>
      </c>
      <c r="G23" s="37">
        <f>'2. Everyday Range'!L13</f>
        <v>0</v>
      </c>
      <c r="H23" s="37">
        <v>9</v>
      </c>
      <c r="I23" s="37">
        <f t="shared" si="0"/>
        <v>0</v>
      </c>
      <c r="J23" s="37"/>
      <c r="L23" s="37">
        <f t="shared" si="3"/>
        <v>1</v>
      </c>
      <c r="M23" s="37" t="s">
        <v>3</v>
      </c>
      <c r="N23" s="37">
        <f>'2. Everyday Range'!$H$6</f>
        <v>0</v>
      </c>
      <c r="O23" s="37">
        <v>9</v>
      </c>
      <c r="P23" s="37">
        <f t="shared" si="1"/>
        <v>0</v>
      </c>
    </row>
    <row r="24" spans="1:19" x14ac:dyDescent="0.35">
      <c r="E24" s="37">
        <f t="shared" si="2"/>
        <v>1</v>
      </c>
      <c r="F24" s="37" t="str">
        <f>'2. Everyday Range'!C14&amp;" "&amp;'2. Everyday Range'!E14</f>
        <v xml:space="preserve">Everyday Mens Soft Shell Gilet </v>
      </c>
      <c r="G24" s="37">
        <f>'2. Everyday Range'!L14</f>
        <v>0</v>
      </c>
      <c r="H24" s="37">
        <v>10</v>
      </c>
      <c r="I24" s="37">
        <f t="shared" si="0"/>
        <v>0</v>
      </c>
      <c r="J24" s="37"/>
      <c r="L24" s="37">
        <f t="shared" si="3"/>
        <v>1</v>
      </c>
      <c r="M24" s="37" t="s">
        <v>4</v>
      </c>
      <c r="N24" s="37">
        <f>'2. Everyday Range'!$I$6</f>
        <v>0</v>
      </c>
      <c r="O24" s="37">
        <v>10</v>
      </c>
      <c r="P24" s="37">
        <f t="shared" si="1"/>
        <v>0</v>
      </c>
    </row>
    <row r="25" spans="1:19" x14ac:dyDescent="0.35">
      <c r="A25" s="1"/>
      <c r="E25" s="37">
        <f t="shared" si="2"/>
        <v>1</v>
      </c>
      <c r="F25" s="37" t="str">
        <f>'2. Everyday Range'!C15&amp;" "&amp;'2. Everyday Range'!E15</f>
        <v xml:space="preserve">Everyday Womens Soft Shell Gilet </v>
      </c>
      <c r="G25" s="37">
        <f>'2. Everyday Range'!L15</f>
        <v>0</v>
      </c>
      <c r="H25" s="37">
        <v>11</v>
      </c>
      <c r="I25" s="37">
        <f t="shared" si="0"/>
        <v>0</v>
      </c>
      <c r="J25" s="37"/>
      <c r="L25" s="37">
        <f t="shared" si="3"/>
        <v>1</v>
      </c>
      <c r="M25" s="37" t="s">
        <v>5</v>
      </c>
      <c r="N25" s="37">
        <f>'2. Everyday Range'!$J$6</f>
        <v>0</v>
      </c>
      <c r="O25" s="37">
        <v>11</v>
      </c>
      <c r="P25" s="37">
        <f t="shared" si="1"/>
        <v>0</v>
      </c>
    </row>
    <row r="26" spans="1:19" x14ac:dyDescent="0.35">
      <c r="E26" s="37">
        <f t="shared" si="2"/>
        <v>1</v>
      </c>
      <c r="F26" s="37" t="str">
        <f>'2. Everyday Range'!C16&amp;" "&amp;'2. Everyday Range'!E16</f>
        <v xml:space="preserve">Everyday Unisex Quarter Zip Top </v>
      </c>
      <c r="G26" s="37">
        <f>'2. Everyday Range'!L16</f>
        <v>0</v>
      </c>
      <c r="H26" s="37">
        <v>12</v>
      </c>
      <c r="I26" s="37">
        <f t="shared" si="0"/>
        <v>0</v>
      </c>
      <c r="J26" s="37"/>
      <c r="L26" s="37">
        <f t="shared" si="3"/>
        <v>1</v>
      </c>
      <c r="M26" s="37" t="s">
        <v>6</v>
      </c>
      <c r="N26" s="37">
        <f>'2. Everyday Range'!$K$6</f>
        <v>0</v>
      </c>
      <c r="O26" s="37">
        <v>12</v>
      </c>
      <c r="P26" s="37">
        <f t="shared" si="1"/>
        <v>0</v>
      </c>
    </row>
    <row r="27" spans="1:19" x14ac:dyDescent="0.35">
      <c r="E27" s="37">
        <f t="shared" si="2"/>
        <v>1</v>
      </c>
      <c r="F27" s="37" t="str">
        <f>'2. Everyday Range'!C17&amp;" "&amp;'2. Everyday Range'!E17</f>
        <v xml:space="preserve"> </v>
      </c>
      <c r="G27" s="37">
        <f>'2. Everyday Range'!L17</f>
        <v>0</v>
      </c>
      <c r="H27" s="37">
        <v>13</v>
      </c>
      <c r="I27" s="37">
        <f t="shared" si="0"/>
        <v>0</v>
      </c>
      <c r="J27" s="37"/>
      <c r="L27" s="37">
        <f t="shared" si="3"/>
        <v>1</v>
      </c>
      <c r="M27" s="37" t="s">
        <v>1</v>
      </c>
      <c r="N27" s="37">
        <f>'2. Everyday Range'!$F$7</f>
        <v>0</v>
      </c>
      <c r="O27" s="37">
        <v>13</v>
      </c>
      <c r="P27" s="37">
        <f t="shared" si="1"/>
        <v>0</v>
      </c>
    </row>
    <row r="28" spans="1:19" x14ac:dyDescent="0.35">
      <c r="E28" s="37">
        <f t="shared" si="2"/>
        <v>1</v>
      </c>
      <c r="F28" s="37" t="str">
        <f>'2. Everyday Range'!C18&amp;" "&amp;'2. Everyday Range'!E18</f>
        <v xml:space="preserve"> </v>
      </c>
      <c r="G28" s="37">
        <f>'2. Everyday Range'!L18</f>
        <v>0</v>
      </c>
      <c r="H28" s="37">
        <v>14</v>
      </c>
      <c r="I28" s="37">
        <f t="shared" si="0"/>
        <v>0</v>
      </c>
      <c r="J28" s="37"/>
      <c r="L28" s="37">
        <f t="shared" si="3"/>
        <v>1</v>
      </c>
      <c r="M28" s="37" t="s">
        <v>2</v>
      </c>
      <c r="N28" s="37">
        <f>'2. Everyday Range'!$G$7</f>
        <v>0</v>
      </c>
      <c r="O28" s="37">
        <v>14</v>
      </c>
      <c r="P28" s="37">
        <f t="shared" si="1"/>
        <v>0</v>
      </c>
    </row>
    <row r="29" spans="1:19" x14ac:dyDescent="0.35">
      <c r="E29" s="37">
        <f t="shared" si="2"/>
        <v>1</v>
      </c>
      <c r="F29" s="37" t="str">
        <f>'2. Everyday Range'!C19&amp;" "&amp;'2. Everyday Range'!E19</f>
        <v xml:space="preserve"> </v>
      </c>
      <c r="G29" s="37">
        <f>'2. Everyday Range'!L19</f>
        <v>0</v>
      </c>
      <c r="H29" s="37">
        <v>15</v>
      </c>
      <c r="I29" s="37">
        <f t="shared" si="0"/>
        <v>0</v>
      </c>
      <c r="J29" s="37"/>
      <c r="L29" s="37">
        <f t="shared" si="3"/>
        <v>1</v>
      </c>
      <c r="M29" s="37" t="s">
        <v>3</v>
      </c>
      <c r="N29" s="37">
        <f>'2. Everyday Range'!$H$7</f>
        <v>0</v>
      </c>
      <c r="O29" s="37">
        <v>15</v>
      </c>
      <c r="P29" s="37">
        <f t="shared" si="1"/>
        <v>0</v>
      </c>
    </row>
    <row r="30" spans="1:19" x14ac:dyDescent="0.35">
      <c r="E30" s="37">
        <f t="shared" si="2"/>
        <v>1</v>
      </c>
      <c r="F30" s="37" t="str">
        <f>'2. Everyday Range'!C20&amp;" "&amp;'2. Everyday Range'!E20</f>
        <v xml:space="preserve"> </v>
      </c>
      <c r="G30" s="37">
        <f>'2. Everyday Range'!L20</f>
        <v>0</v>
      </c>
      <c r="H30" s="37">
        <v>16</v>
      </c>
      <c r="I30" s="37">
        <f t="shared" si="0"/>
        <v>0</v>
      </c>
      <c r="J30" s="37"/>
      <c r="L30" s="37">
        <f t="shared" si="3"/>
        <v>1</v>
      </c>
      <c r="M30" s="37" t="s">
        <v>4</v>
      </c>
      <c r="N30" s="37">
        <f>'2. Everyday Range'!$I$7</f>
        <v>0</v>
      </c>
      <c r="O30" s="37">
        <v>16</v>
      </c>
      <c r="P30" s="37">
        <f t="shared" si="1"/>
        <v>0</v>
      </c>
    </row>
    <row r="31" spans="1:19" x14ac:dyDescent="0.35">
      <c r="E31" s="37">
        <f t="shared" si="2"/>
        <v>1</v>
      </c>
      <c r="F31" s="37" t="str">
        <f>'2. Everyday Range'!C21&amp;" "&amp;'2. Everyday Range'!E21</f>
        <v xml:space="preserve"> </v>
      </c>
      <c r="G31" s="37">
        <f>'2. Everyday Range'!L21</f>
        <v>0</v>
      </c>
      <c r="H31" s="37">
        <v>17</v>
      </c>
      <c r="I31" s="37">
        <f t="shared" si="0"/>
        <v>0</v>
      </c>
      <c r="J31" s="37"/>
      <c r="L31" s="37">
        <f t="shared" si="3"/>
        <v>1</v>
      </c>
      <c r="M31" s="37" t="s">
        <v>5</v>
      </c>
      <c r="N31" s="37">
        <f>'2. Everyday Range'!$J$7</f>
        <v>0</v>
      </c>
      <c r="O31" s="37">
        <v>17</v>
      </c>
      <c r="P31" s="37">
        <f t="shared" si="1"/>
        <v>0</v>
      </c>
    </row>
    <row r="32" spans="1:19" x14ac:dyDescent="0.35">
      <c r="E32" s="37">
        <f t="shared" si="2"/>
        <v>1</v>
      </c>
      <c r="F32" s="37" t="str">
        <f>'2. Everyday Range'!C22&amp;" "&amp;'2. Everyday Range'!E22</f>
        <v xml:space="preserve"> </v>
      </c>
      <c r="G32" s="37">
        <f>'2. Everyday Range'!L22</f>
        <v>0</v>
      </c>
      <c r="H32" s="37">
        <v>18</v>
      </c>
      <c r="I32" s="37">
        <f t="shared" si="0"/>
        <v>0</v>
      </c>
      <c r="J32" s="37"/>
      <c r="L32" s="37">
        <f t="shared" si="3"/>
        <v>1</v>
      </c>
      <c r="M32" s="37" t="s">
        <v>6</v>
      </c>
      <c r="N32" s="37">
        <f>'2. Everyday Range'!$K$7</f>
        <v>0</v>
      </c>
      <c r="O32" s="37">
        <v>18</v>
      </c>
      <c r="P32" s="37">
        <f t="shared" si="1"/>
        <v>0</v>
      </c>
    </row>
    <row r="33" spans="1:16" x14ac:dyDescent="0.35">
      <c r="E33" s="37">
        <f t="shared" si="2"/>
        <v>1</v>
      </c>
      <c r="F33" s="37" t="str">
        <f>'2. Everyday Range'!C23&amp;" "&amp;'2. Everyday Range'!E23</f>
        <v xml:space="preserve"> </v>
      </c>
      <c r="G33" s="37">
        <f>'2. Everyday Range'!L23</f>
        <v>0</v>
      </c>
      <c r="H33" s="37">
        <v>19</v>
      </c>
      <c r="I33" s="37">
        <f t="shared" si="0"/>
        <v>0</v>
      </c>
      <c r="J33" s="37"/>
      <c r="L33" s="37">
        <f t="shared" si="3"/>
        <v>1</v>
      </c>
      <c r="M33" s="37" t="s">
        <v>2</v>
      </c>
      <c r="N33" s="37">
        <f>'2. Everyday Range'!$G$8</f>
        <v>0</v>
      </c>
      <c r="O33" s="37">
        <v>19</v>
      </c>
      <c r="P33" s="37">
        <f t="shared" si="1"/>
        <v>0</v>
      </c>
    </row>
    <row r="34" spans="1:16" x14ac:dyDescent="0.35">
      <c r="A34" s="1"/>
      <c r="E34" s="37">
        <f t="shared" si="2"/>
        <v>1</v>
      </c>
      <c r="F34" s="37" t="str">
        <f>'2. Everyday Range'!C24&amp;" "&amp;'2. Everyday Range'!E24</f>
        <v xml:space="preserve"> </v>
      </c>
      <c r="G34" s="37">
        <f>'2. Everyday Range'!L24</f>
        <v>0</v>
      </c>
      <c r="H34" s="37">
        <v>20</v>
      </c>
      <c r="I34" s="37">
        <f t="shared" si="0"/>
        <v>0</v>
      </c>
      <c r="J34" s="37"/>
      <c r="L34" s="37">
        <f t="shared" si="3"/>
        <v>1</v>
      </c>
      <c r="M34" s="37" t="s">
        <v>3</v>
      </c>
      <c r="N34" s="37">
        <f>'2. Everyday Range'!$H$8</f>
        <v>0</v>
      </c>
      <c r="O34" s="37">
        <v>20</v>
      </c>
      <c r="P34" s="37">
        <f t="shared" si="1"/>
        <v>0</v>
      </c>
    </row>
    <row r="35" spans="1:16" x14ac:dyDescent="0.35">
      <c r="E35" s="37">
        <f t="shared" si="2"/>
        <v>1</v>
      </c>
      <c r="F35" s="37" t="str">
        <f>'2. Everyday Range'!C25&amp;" "&amp;'2. Everyday Range'!E25</f>
        <v xml:space="preserve"> </v>
      </c>
      <c r="G35" s="37">
        <f>'2. Everyday Range'!L25</f>
        <v>0</v>
      </c>
      <c r="H35" s="37">
        <v>21</v>
      </c>
      <c r="I35" s="37">
        <f t="shared" si="0"/>
        <v>0</v>
      </c>
      <c r="J35" s="37"/>
      <c r="L35" s="37">
        <f t="shared" si="3"/>
        <v>1</v>
      </c>
      <c r="M35" s="37" t="s">
        <v>4</v>
      </c>
      <c r="N35" s="37">
        <f>'2. Everyday Range'!$I$8</f>
        <v>0</v>
      </c>
      <c r="O35" s="37">
        <v>21</v>
      </c>
      <c r="P35" s="37">
        <f t="shared" si="1"/>
        <v>0</v>
      </c>
    </row>
    <row r="36" spans="1:16" x14ac:dyDescent="0.35">
      <c r="E36" s="37">
        <f t="shared" si="2"/>
        <v>1</v>
      </c>
      <c r="F36" s="37" t="str">
        <f>'2. Everyday Range'!C26&amp;" "&amp;'2. Everyday Range'!E26</f>
        <v xml:space="preserve"> </v>
      </c>
      <c r="G36" s="37">
        <f>'2. Everyday Range'!L26</f>
        <v>0</v>
      </c>
      <c r="H36" s="37">
        <v>22</v>
      </c>
      <c r="I36" s="37">
        <f t="shared" si="0"/>
        <v>0</v>
      </c>
      <c r="J36" s="37"/>
      <c r="L36" s="37">
        <f t="shared" si="3"/>
        <v>1</v>
      </c>
      <c r="M36" s="37" t="s">
        <v>5</v>
      </c>
      <c r="N36" s="37">
        <f>'2. Everyday Range'!$J$8</f>
        <v>0</v>
      </c>
      <c r="O36" s="37">
        <v>22</v>
      </c>
      <c r="P36" s="37">
        <f t="shared" si="1"/>
        <v>0</v>
      </c>
    </row>
    <row r="37" spans="1:16" x14ac:dyDescent="0.35">
      <c r="E37" s="37">
        <f t="shared" si="2"/>
        <v>1</v>
      </c>
      <c r="F37" s="37"/>
      <c r="G37" s="37"/>
      <c r="H37" s="37">
        <v>23</v>
      </c>
      <c r="I37" s="37">
        <f t="shared" si="0"/>
        <v>0</v>
      </c>
      <c r="J37" s="37"/>
      <c r="L37" s="37">
        <f t="shared" si="3"/>
        <v>1</v>
      </c>
      <c r="M37" s="37" t="s">
        <v>6</v>
      </c>
      <c r="N37" s="37">
        <f>'2. Everyday Range'!$K$8</f>
        <v>0</v>
      </c>
      <c r="O37" s="37">
        <v>23</v>
      </c>
      <c r="P37" s="37">
        <f t="shared" si="1"/>
        <v>0</v>
      </c>
    </row>
    <row r="38" spans="1:16" x14ac:dyDescent="0.35">
      <c r="E38" s="37"/>
      <c r="F38" s="37"/>
      <c r="G38" s="37"/>
      <c r="H38" s="37">
        <v>24</v>
      </c>
      <c r="I38" s="37">
        <f t="shared" si="0"/>
        <v>0</v>
      </c>
      <c r="J38" s="37"/>
      <c r="L38" s="37">
        <f t="shared" si="3"/>
        <v>1</v>
      </c>
      <c r="M38" s="37" t="s">
        <v>2</v>
      </c>
      <c r="N38" s="37">
        <f>'2. Everyday Range'!$G$9</f>
        <v>0</v>
      </c>
      <c r="O38" s="37">
        <v>24</v>
      </c>
      <c r="P38" s="37">
        <f t="shared" si="1"/>
        <v>0</v>
      </c>
    </row>
    <row r="39" spans="1:16" x14ac:dyDescent="0.35">
      <c r="A39" s="1"/>
      <c r="E39" s="37"/>
      <c r="F39" s="37"/>
      <c r="G39" s="37"/>
      <c r="H39" s="37">
        <v>25</v>
      </c>
      <c r="I39" s="37">
        <f t="shared" si="0"/>
        <v>0</v>
      </c>
      <c r="J39" s="37"/>
      <c r="L39" s="37">
        <f t="shared" si="3"/>
        <v>1</v>
      </c>
      <c r="M39" s="37" t="s">
        <v>3</v>
      </c>
      <c r="N39" s="37">
        <f>'2. Everyday Range'!$H$9</f>
        <v>0</v>
      </c>
      <c r="O39" s="37">
        <v>25</v>
      </c>
      <c r="P39" s="37">
        <f t="shared" si="1"/>
        <v>0</v>
      </c>
    </row>
    <row r="40" spans="1:16" x14ac:dyDescent="0.35">
      <c r="E40" s="37"/>
      <c r="F40" s="37"/>
      <c r="G40" s="37"/>
      <c r="H40" s="37">
        <v>26</v>
      </c>
      <c r="I40" s="37">
        <f t="shared" si="0"/>
        <v>0</v>
      </c>
      <c r="J40" s="37"/>
      <c r="L40" s="37">
        <f t="shared" si="3"/>
        <v>1</v>
      </c>
      <c r="M40" s="37" t="s">
        <v>4</v>
      </c>
      <c r="N40" s="37">
        <f>'2. Everyday Range'!$I$9</f>
        <v>0</v>
      </c>
      <c r="O40" s="37">
        <v>26</v>
      </c>
      <c r="P40" s="37">
        <f t="shared" si="1"/>
        <v>0</v>
      </c>
    </row>
    <row r="41" spans="1:16" x14ac:dyDescent="0.35">
      <c r="E41" s="37"/>
      <c r="F41" s="37"/>
      <c r="G41" s="37"/>
      <c r="H41" s="37">
        <v>27</v>
      </c>
      <c r="I41" s="37">
        <f t="shared" si="0"/>
        <v>0</v>
      </c>
      <c r="J41" s="37"/>
      <c r="L41" s="37">
        <f t="shared" si="3"/>
        <v>1</v>
      </c>
      <c r="M41" s="37" t="s">
        <v>5</v>
      </c>
      <c r="N41" s="37">
        <f>'2. Everyday Range'!$J$9</f>
        <v>0</v>
      </c>
      <c r="O41" s="37">
        <v>27</v>
      </c>
      <c r="P41" s="37">
        <f t="shared" si="1"/>
        <v>0</v>
      </c>
    </row>
    <row r="42" spans="1:16" x14ac:dyDescent="0.35">
      <c r="E42" s="37"/>
      <c r="F42" s="37"/>
      <c r="G42" s="37"/>
      <c r="H42" s="37">
        <v>28</v>
      </c>
      <c r="I42" s="37">
        <f t="shared" si="0"/>
        <v>0</v>
      </c>
      <c r="J42" s="37"/>
      <c r="L42" s="37">
        <f t="shared" si="3"/>
        <v>1</v>
      </c>
      <c r="M42" s="37" t="s">
        <v>6</v>
      </c>
      <c r="N42" s="37">
        <f>'2. Everyday Range'!$K$9</f>
        <v>0</v>
      </c>
      <c r="O42" s="37">
        <v>28</v>
      </c>
      <c r="P42" s="37">
        <f t="shared" si="1"/>
        <v>0</v>
      </c>
    </row>
    <row r="43" spans="1:16" x14ac:dyDescent="0.35">
      <c r="E43" s="37"/>
      <c r="F43" s="37"/>
      <c r="G43" s="37"/>
      <c r="H43" s="37">
        <v>29</v>
      </c>
      <c r="I43" s="37">
        <f t="shared" si="0"/>
        <v>0</v>
      </c>
      <c r="J43" s="37"/>
      <c r="L43" s="37">
        <f t="shared" si="3"/>
        <v>1</v>
      </c>
      <c r="M43" s="37" t="s">
        <v>2</v>
      </c>
      <c r="N43" s="37">
        <f>'2. Everyday Range'!$G$10</f>
        <v>0</v>
      </c>
      <c r="O43" s="37">
        <v>29</v>
      </c>
      <c r="P43" s="37">
        <f t="shared" si="1"/>
        <v>0</v>
      </c>
    </row>
    <row r="44" spans="1:16" x14ac:dyDescent="0.35">
      <c r="E44" s="37"/>
      <c r="F44" s="37"/>
      <c r="G44" s="37"/>
      <c r="H44" s="37">
        <v>30</v>
      </c>
      <c r="I44" s="37">
        <f t="shared" si="0"/>
        <v>0</v>
      </c>
      <c r="J44" s="37"/>
      <c r="L44" s="37">
        <f t="shared" si="3"/>
        <v>1</v>
      </c>
      <c r="M44" s="37" t="s">
        <v>3</v>
      </c>
      <c r="N44" s="37">
        <f>'2. Everyday Range'!$H$10</f>
        <v>0</v>
      </c>
      <c r="O44" s="37">
        <v>30</v>
      </c>
      <c r="P44" s="37">
        <f t="shared" si="1"/>
        <v>0</v>
      </c>
    </row>
    <row r="45" spans="1:16" x14ac:dyDescent="0.35">
      <c r="E45" s="37"/>
      <c r="F45" s="37"/>
      <c r="G45" s="37"/>
      <c r="H45" s="37">
        <v>31</v>
      </c>
      <c r="I45" s="37">
        <f t="shared" si="0"/>
        <v>0</v>
      </c>
      <c r="J45" s="37"/>
      <c r="L45" s="37">
        <f t="shared" si="3"/>
        <v>1</v>
      </c>
      <c r="M45" s="37" t="s">
        <v>4</v>
      </c>
      <c r="N45" s="37">
        <f>'2. Everyday Range'!$I$10</f>
        <v>0</v>
      </c>
      <c r="O45" s="37">
        <v>31</v>
      </c>
      <c r="P45" s="37">
        <f t="shared" si="1"/>
        <v>0</v>
      </c>
    </row>
    <row r="46" spans="1:16" x14ac:dyDescent="0.35">
      <c r="E46" s="37"/>
      <c r="F46" s="37"/>
      <c r="G46" s="37"/>
      <c r="H46" s="37">
        <v>32</v>
      </c>
      <c r="I46" s="37">
        <f t="shared" si="0"/>
        <v>0</v>
      </c>
      <c r="J46" s="37"/>
      <c r="L46" s="37">
        <f t="shared" si="3"/>
        <v>1</v>
      </c>
      <c r="M46" s="37" t="s">
        <v>5</v>
      </c>
      <c r="N46" s="37">
        <f>'2. Everyday Range'!$J$10</f>
        <v>0</v>
      </c>
      <c r="O46" s="37">
        <v>32</v>
      </c>
      <c r="P46" s="37">
        <f t="shared" si="1"/>
        <v>0</v>
      </c>
    </row>
    <row r="47" spans="1:16" x14ac:dyDescent="0.35">
      <c r="E47" s="37"/>
      <c r="F47" s="37"/>
      <c r="G47" s="37"/>
      <c r="H47" s="37">
        <v>33</v>
      </c>
      <c r="I47" s="37">
        <f t="shared" si="0"/>
        <v>0</v>
      </c>
      <c r="J47" s="37"/>
      <c r="L47" s="37">
        <f t="shared" si="3"/>
        <v>1</v>
      </c>
      <c r="M47" s="37" t="s">
        <v>6</v>
      </c>
      <c r="N47" s="37">
        <f>'2. Everyday Range'!$K$10</f>
        <v>0</v>
      </c>
      <c r="O47" s="37">
        <v>33</v>
      </c>
      <c r="P47" s="37">
        <f t="shared" si="1"/>
        <v>0</v>
      </c>
    </row>
    <row r="48" spans="1:16" x14ac:dyDescent="0.35">
      <c r="A48" s="1"/>
      <c r="E48" s="37"/>
      <c r="F48" s="37"/>
      <c r="G48" s="37"/>
      <c r="H48" s="37">
        <v>34</v>
      </c>
      <c r="I48" s="37">
        <f t="shared" si="0"/>
        <v>0</v>
      </c>
      <c r="J48" s="37"/>
      <c r="L48" s="37">
        <f t="shared" si="3"/>
        <v>1</v>
      </c>
      <c r="M48" s="37" t="s">
        <v>2</v>
      </c>
      <c r="N48" s="37">
        <f>'2. Everyday Range'!$G$11</f>
        <v>0</v>
      </c>
      <c r="O48" s="37">
        <v>34</v>
      </c>
      <c r="P48" s="37">
        <f t="shared" si="1"/>
        <v>0</v>
      </c>
    </row>
    <row r="49" spans="1:16" x14ac:dyDescent="0.35">
      <c r="E49" s="37"/>
      <c r="F49" s="37"/>
      <c r="G49" s="37"/>
      <c r="H49" s="37">
        <v>35</v>
      </c>
      <c r="I49" s="37">
        <f t="shared" si="0"/>
        <v>0</v>
      </c>
      <c r="J49" s="37"/>
      <c r="L49" s="37">
        <f t="shared" si="3"/>
        <v>1</v>
      </c>
      <c r="M49" s="37" t="s">
        <v>3</v>
      </c>
      <c r="N49" s="37">
        <f>'2. Everyday Range'!$H$11</f>
        <v>0</v>
      </c>
      <c r="O49" s="37">
        <v>35</v>
      </c>
      <c r="P49" s="37">
        <f t="shared" si="1"/>
        <v>0</v>
      </c>
    </row>
    <row r="50" spans="1:16" x14ac:dyDescent="0.35">
      <c r="E50" s="37"/>
      <c r="F50" s="37"/>
      <c r="G50" s="37"/>
      <c r="H50" s="37">
        <v>36</v>
      </c>
      <c r="I50" s="37">
        <f t="shared" si="0"/>
        <v>0</v>
      </c>
      <c r="J50" s="37"/>
      <c r="L50" s="37">
        <f t="shared" si="3"/>
        <v>1</v>
      </c>
      <c r="M50" s="37" t="s">
        <v>4</v>
      </c>
      <c r="N50" s="37">
        <f>'2. Everyday Range'!$I$11</f>
        <v>0</v>
      </c>
      <c r="O50" s="37">
        <v>36</v>
      </c>
      <c r="P50" s="37">
        <f t="shared" si="1"/>
        <v>0</v>
      </c>
    </row>
    <row r="51" spans="1:16" x14ac:dyDescent="0.35">
      <c r="E51" s="37"/>
      <c r="F51" s="37"/>
      <c r="G51" s="37"/>
      <c r="H51" s="37">
        <v>37</v>
      </c>
      <c r="I51" s="37">
        <f t="shared" si="0"/>
        <v>0</v>
      </c>
      <c r="J51" s="37"/>
      <c r="L51" s="37">
        <f t="shared" si="3"/>
        <v>1</v>
      </c>
      <c r="M51" s="37" t="s">
        <v>5</v>
      </c>
      <c r="N51" s="37">
        <f>'2. Everyday Range'!$J$11</f>
        <v>0</v>
      </c>
      <c r="O51" s="37">
        <v>37</v>
      </c>
      <c r="P51" s="37">
        <f t="shared" si="1"/>
        <v>0</v>
      </c>
    </row>
    <row r="52" spans="1:16" x14ac:dyDescent="0.35">
      <c r="E52" s="37"/>
      <c r="F52" s="37"/>
      <c r="G52" s="37"/>
      <c r="H52" s="37">
        <v>38</v>
      </c>
      <c r="I52" s="37">
        <f t="shared" si="0"/>
        <v>0</v>
      </c>
      <c r="J52" s="37"/>
      <c r="L52" s="37">
        <f t="shared" si="3"/>
        <v>1</v>
      </c>
      <c r="M52" s="37" t="s">
        <v>6</v>
      </c>
      <c r="N52" s="37">
        <f>'2. Everyday Range'!$K$11</f>
        <v>0</v>
      </c>
      <c r="O52" s="37">
        <v>38</v>
      </c>
      <c r="P52" s="37">
        <f t="shared" si="1"/>
        <v>0</v>
      </c>
    </row>
    <row r="53" spans="1:16" x14ac:dyDescent="0.35">
      <c r="E53" s="37"/>
      <c r="F53" s="37"/>
      <c r="G53" s="37"/>
      <c r="H53" s="37">
        <v>39</v>
      </c>
      <c r="I53" s="37">
        <f t="shared" si="0"/>
        <v>0</v>
      </c>
      <c r="J53" s="37"/>
      <c r="L53" s="37">
        <f t="shared" si="3"/>
        <v>1</v>
      </c>
      <c r="M53" s="37" t="s">
        <v>2</v>
      </c>
      <c r="N53" s="37">
        <f>'2. Everyday Range'!$G$12</f>
        <v>0</v>
      </c>
      <c r="O53" s="37">
        <v>39</v>
      </c>
      <c r="P53" s="37">
        <f t="shared" si="1"/>
        <v>0</v>
      </c>
    </row>
    <row r="54" spans="1:16" x14ac:dyDescent="0.35">
      <c r="E54" s="37"/>
      <c r="F54" s="37"/>
      <c r="G54" s="37"/>
      <c r="H54" s="37">
        <v>40</v>
      </c>
      <c r="I54" s="37">
        <f t="shared" si="0"/>
        <v>0</v>
      </c>
      <c r="J54" s="37"/>
      <c r="L54" s="37">
        <f t="shared" si="3"/>
        <v>1</v>
      </c>
      <c r="M54" s="37" t="s">
        <v>3</v>
      </c>
      <c r="N54" s="37">
        <f>'2. Everyday Range'!$H$12</f>
        <v>0</v>
      </c>
      <c r="O54" s="37">
        <v>40</v>
      </c>
      <c r="P54" s="37">
        <f t="shared" si="1"/>
        <v>0</v>
      </c>
    </row>
    <row r="55" spans="1:16" x14ac:dyDescent="0.35">
      <c r="E55" s="37"/>
      <c r="F55" s="37"/>
      <c r="G55" s="37"/>
      <c r="H55" s="37">
        <v>41</v>
      </c>
      <c r="I55" s="37">
        <f t="shared" si="0"/>
        <v>0</v>
      </c>
      <c r="J55" s="37"/>
      <c r="L55" s="37">
        <f t="shared" si="3"/>
        <v>1</v>
      </c>
      <c r="M55" s="37" t="s">
        <v>4</v>
      </c>
      <c r="N55" s="37">
        <f>'2. Everyday Range'!$I$12</f>
        <v>0</v>
      </c>
      <c r="O55" s="37">
        <v>41</v>
      </c>
      <c r="P55" s="37">
        <f t="shared" si="1"/>
        <v>0</v>
      </c>
    </row>
    <row r="56" spans="1:16" x14ac:dyDescent="0.35">
      <c r="E56" s="37"/>
      <c r="F56" s="37"/>
      <c r="G56" s="37"/>
      <c r="H56" s="37">
        <v>42</v>
      </c>
      <c r="I56" s="37">
        <f t="shared" si="0"/>
        <v>0</v>
      </c>
      <c r="J56" s="37"/>
      <c r="L56" s="37">
        <f t="shared" si="3"/>
        <v>1</v>
      </c>
      <c r="M56" s="37" t="s">
        <v>5</v>
      </c>
      <c r="N56" s="37">
        <f>'2. Everyday Range'!$J$12</f>
        <v>0</v>
      </c>
      <c r="O56" s="37">
        <v>42</v>
      </c>
      <c r="P56" s="37">
        <f t="shared" si="1"/>
        <v>0</v>
      </c>
    </row>
    <row r="57" spans="1:16" x14ac:dyDescent="0.35">
      <c r="A57" s="1"/>
      <c r="E57" s="37"/>
      <c r="F57" s="37"/>
      <c r="G57" s="37"/>
      <c r="H57" s="37">
        <v>43</v>
      </c>
      <c r="I57" s="37">
        <f t="shared" si="0"/>
        <v>0</v>
      </c>
      <c r="J57" s="37"/>
      <c r="L57" s="37">
        <f t="shared" si="3"/>
        <v>1</v>
      </c>
      <c r="M57" s="37" t="s">
        <v>6</v>
      </c>
      <c r="N57" s="37">
        <f>'2. Everyday Range'!$K$12</f>
        <v>0</v>
      </c>
      <c r="O57" s="37">
        <v>43</v>
      </c>
      <c r="P57" s="37">
        <f t="shared" si="1"/>
        <v>0</v>
      </c>
    </row>
    <row r="58" spans="1:16" x14ac:dyDescent="0.35">
      <c r="E58" s="37"/>
      <c r="F58" s="37"/>
      <c r="G58" s="37"/>
      <c r="H58" s="37">
        <v>44</v>
      </c>
      <c r="I58" s="37">
        <f t="shared" si="0"/>
        <v>0</v>
      </c>
      <c r="J58" s="37"/>
      <c r="L58" s="37">
        <f t="shared" si="3"/>
        <v>1</v>
      </c>
      <c r="M58" s="37" t="s">
        <v>1</v>
      </c>
      <c r="N58" s="37">
        <f>'2. Everyday Range'!$F$13</f>
        <v>0</v>
      </c>
      <c r="O58" s="37">
        <v>44</v>
      </c>
      <c r="P58" s="37">
        <f t="shared" si="1"/>
        <v>0</v>
      </c>
    </row>
    <row r="59" spans="1:16" x14ac:dyDescent="0.35">
      <c r="E59" s="37"/>
      <c r="F59" s="37"/>
      <c r="G59" s="37"/>
      <c r="H59" s="37">
        <v>45</v>
      </c>
      <c r="I59" s="37">
        <f t="shared" si="0"/>
        <v>0</v>
      </c>
      <c r="J59" s="37"/>
      <c r="L59" s="37">
        <f t="shared" si="3"/>
        <v>1</v>
      </c>
      <c r="M59" s="37" t="s">
        <v>2</v>
      </c>
      <c r="N59" s="37">
        <f>'2. Everyday Range'!$G$13</f>
        <v>0</v>
      </c>
      <c r="O59" s="37">
        <v>45</v>
      </c>
      <c r="P59" s="37">
        <f t="shared" si="1"/>
        <v>0</v>
      </c>
    </row>
    <row r="60" spans="1:16" x14ac:dyDescent="0.35">
      <c r="E60" s="37"/>
      <c r="F60" s="37"/>
      <c r="G60" s="37"/>
      <c r="H60" s="37">
        <v>46</v>
      </c>
      <c r="I60" s="37">
        <f t="shared" si="0"/>
        <v>0</v>
      </c>
      <c r="J60" s="37"/>
      <c r="L60" s="37">
        <f t="shared" si="3"/>
        <v>1</v>
      </c>
      <c r="M60" s="37" t="s">
        <v>3</v>
      </c>
      <c r="N60" s="37">
        <f>'2. Everyday Range'!$H$13</f>
        <v>0</v>
      </c>
      <c r="O60" s="37">
        <v>46</v>
      </c>
      <c r="P60" s="37">
        <f t="shared" si="1"/>
        <v>0</v>
      </c>
    </row>
    <row r="61" spans="1:16" x14ac:dyDescent="0.35">
      <c r="E61" s="37"/>
      <c r="F61" s="37"/>
      <c r="G61" s="37"/>
      <c r="H61" s="37">
        <v>47</v>
      </c>
      <c r="I61" s="37">
        <f t="shared" si="0"/>
        <v>0</v>
      </c>
      <c r="J61" s="37"/>
      <c r="L61" s="37">
        <f t="shared" si="3"/>
        <v>1</v>
      </c>
      <c r="M61" s="37" t="s">
        <v>4</v>
      </c>
      <c r="N61" s="37">
        <f>'2. Everyday Range'!$I$13</f>
        <v>0</v>
      </c>
      <c r="O61" s="37">
        <v>47</v>
      </c>
      <c r="P61" s="37">
        <f t="shared" si="1"/>
        <v>0</v>
      </c>
    </row>
    <row r="62" spans="1:16" x14ac:dyDescent="0.35">
      <c r="E62" s="37"/>
      <c r="F62" s="37"/>
      <c r="G62" s="37"/>
      <c r="H62" s="37">
        <v>48</v>
      </c>
      <c r="I62" s="37">
        <f t="shared" si="0"/>
        <v>0</v>
      </c>
      <c r="J62" s="37"/>
      <c r="L62" s="37">
        <f t="shared" si="3"/>
        <v>1</v>
      </c>
      <c r="M62" s="37" t="s">
        <v>5</v>
      </c>
      <c r="N62" s="37">
        <f>'2. Everyday Range'!$J$13</f>
        <v>0</v>
      </c>
      <c r="O62" s="37">
        <v>48</v>
      </c>
      <c r="P62" s="37">
        <f t="shared" si="1"/>
        <v>0</v>
      </c>
    </row>
    <row r="63" spans="1:16" x14ac:dyDescent="0.35">
      <c r="E63" s="37"/>
      <c r="F63" s="37"/>
      <c r="G63" s="37"/>
      <c r="H63" s="37">
        <v>49</v>
      </c>
      <c r="I63" s="37">
        <f t="shared" si="0"/>
        <v>0</v>
      </c>
      <c r="J63" s="37"/>
      <c r="L63" s="37">
        <f t="shared" si="3"/>
        <v>1</v>
      </c>
      <c r="M63" s="37" t="s">
        <v>6</v>
      </c>
      <c r="N63" s="37">
        <f>'2. Everyday Range'!$K$13</f>
        <v>0</v>
      </c>
      <c r="O63" s="37">
        <v>49</v>
      </c>
      <c r="P63" s="37">
        <f t="shared" si="1"/>
        <v>0</v>
      </c>
    </row>
    <row r="64" spans="1:16" x14ac:dyDescent="0.35">
      <c r="E64" s="37"/>
      <c r="F64" s="37"/>
      <c r="G64" s="37"/>
      <c r="H64" s="37">
        <v>50</v>
      </c>
      <c r="I64" s="37">
        <f t="shared" si="0"/>
        <v>0</v>
      </c>
      <c r="J64" s="37"/>
      <c r="L64" s="37">
        <f t="shared" si="3"/>
        <v>1</v>
      </c>
      <c r="M64" s="37" t="s">
        <v>2</v>
      </c>
      <c r="N64" s="37">
        <f>'2. Everyday Range'!$G$14</f>
        <v>0</v>
      </c>
      <c r="O64" s="37">
        <v>50</v>
      </c>
      <c r="P64" s="37">
        <f t="shared" si="1"/>
        <v>0</v>
      </c>
    </row>
    <row r="65" spans="1:16" x14ac:dyDescent="0.35">
      <c r="E65" s="37"/>
      <c r="F65" s="37"/>
      <c r="G65" s="37"/>
      <c r="H65" s="37">
        <v>51</v>
      </c>
      <c r="I65" s="37">
        <f t="shared" si="0"/>
        <v>0</v>
      </c>
      <c r="J65" s="37"/>
      <c r="L65" s="37">
        <f t="shared" si="3"/>
        <v>1</v>
      </c>
      <c r="M65" s="37" t="s">
        <v>3</v>
      </c>
      <c r="N65" s="37">
        <f>'2. Everyday Range'!$H$14</f>
        <v>0</v>
      </c>
      <c r="O65" s="37">
        <v>51</v>
      </c>
      <c r="P65" s="37">
        <f t="shared" si="1"/>
        <v>0</v>
      </c>
    </row>
    <row r="66" spans="1:16" x14ac:dyDescent="0.35">
      <c r="A66" s="1"/>
      <c r="E66" s="37"/>
      <c r="F66" s="37"/>
      <c r="G66" s="37"/>
      <c r="H66" s="37">
        <v>52</v>
      </c>
      <c r="I66" s="37">
        <f t="shared" si="0"/>
        <v>0</v>
      </c>
      <c r="J66" s="37"/>
      <c r="L66" s="37">
        <f t="shared" si="3"/>
        <v>1</v>
      </c>
      <c r="M66" s="37" t="s">
        <v>4</v>
      </c>
      <c r="N66" s="37">
        <f>'2. Everyday Range'!$I$14</f>
        <v>0</v>
      </c>
      <c r="O66" s="37">
        <v>52</v>
      </c>
      <c r="P66" s="37">
        <f t="shared" si="1"/>
        <v>0</v>
      </c>
    </row>
    <row r="67" spans="1:16" x14ac:dyDescent="0.35">
      <c r="E67" s="37"/>
      <c r="F67" s="37"/>
      <c r="G67" s="37"/>
      <c r="H67" s="37">
        <v>53</v>
      </c>
      <c r="I67" s="37">
        <f t="shared" si="0"/>
        <v>0</v>
      </c>
      <c r="J67" s="37"/>
      <c r="L67" s="37">
        <f t="shared" si="3"/>
        <v>1</v>
      </c>
      <c r="M67" s="37" t="s">
        <v>5</v>
      </c>
      <c r="N67" s="37">
        <f>'2. Everyday Range'!$J$14</f>
        <v>0</v>
      </c>
      <c r="O67" s="37">
        <v>53</v>
      </c>
      <c r="P67" s="37">
        <f t="shared" si="1"/>
        <v>0</v>
      </c>
    </row>
    <row r="68" spans="1:16" x14ac:dyDescent="0.35">
      <c r="E68" s="37"/>
      <c r="F68" s="37"/>
      <c r="G68" s="37"/>
      <c r="H68" s="37">
        <v>54</v>
      </c>
      <c r="I68" s="37">
        <f t="shared" si="0"/>
        <v>0</v>
      </c>
      <c r="J68" s="37"/>
      <c r="L68" s="37">
        <f t="shared" si="3"/>
        <v>1</v>
      </c>
      <c r="M68" s="37" t="s">
        <v>6</v>
      </c>
      <c r="N68" s="37">
        <f>'2. Everyday Range'!$K$14</f>
        <v>0</v>
      </c>
      <c r="O68" s="37">
        <v>54</v>
      </c>
      <c r="P68" s="37">
        <f t="shared" si="1"/>
        <v>0</v>
      </c>
    </row>
    <row r="69" spans="1:16" x14ac:dyDescent="0.35">
      <c r="E69" s="37"/>
      <c r="F69" s="37"/>
      <c r="G69" s="37"/>
      <c r="H69" s="37">
        <v>55</v>
      </c>
      <c r="I69" s="37">
        <f t="shared" si="0"/>
        <v>0</v>
      </c>
      <c r="J69" s="37"/>
      <c r="L69" s="37">
        <f t="shared" si="3"/>
        <v>1</v>
      </c>
      <c r="M69" s="37" t="s">
        <v>1</v>
      </c>
      <c r="N69" s="37">
        <f>'2. Everyday Range'!$F$15</f>
        <v>0</v>
      </c>
      <c r="O69" s="37">
        <v>55</v>
      </c>
      <c r="P69" s="37">
        <f t="shared" si="1"/>
        <v>0</v>
      </c>
    </row>
    <row r="70" spans="1:16" x14ac:dyDescent="0.35">
      <c r="E70" s="37"/>
      <c r="F70" s="37"/>
      <c r="G70" s="37"/>
      <c r="H70" s="37">
        <v>56</v>
      </c>
      <c r="I70" s="37">
        <f t="shared" si="0"/>
        <v>0</v>
      </c>
      <c r="J70" s="37"/>
      <c r="L70" s="37">
        <f t="shared" si="3"/>
        <v>1</v>
      </c>
      <c r="M70" s="37" t="s">
        <v>2</v>
      </c>
      <c r="N70" s="37">
        <f>'2. Everyday Range'!$G$15</f>
        <v>0</v>
      </c>
      <c r="O70" s="37">
        <v>56</v>
      </c>
      <c r="P70" s="37">
        <f t="shared" si="1"/>
        <v>0</v>
      </c>
    </row>
    <row r="71" spans="1:16" x14ac:dyDescent="0.35">
      <c r="E71" s="37"/>
      <c r="F71" s="37"/>
      <c r="G71" s="37"/>
      <c r="H71" s="37">
        <v>57</v>
      </c>
      <c r="I71" s="37">
        <f t="shared" si="0"/>
        <v>0</v>
      </c>
      <c r="J71" s="37"/>
      <c r="L71" s="37">
        <f t="shared" si="3"/>
        <v>1</v>
      </c>
      <c r="M71" s="37" t="s">
        <v>3</v>
      </c>
      <c r="N71" s="37">
        <f>'2. Everyday Range'!$H$15</f>
        <v>0</v>
      </c>
      <c r="O71" s="37">
        <v>57</v>
      </c>
      <c r="P71" s="37">
        <f t="shared" si="1"/>
        <v>0</v>
      </c>
    </row>
    <row r="72" spans="1:16" x14ac:dyDescent="0.35">
      <c r="E72" s="37"/>
      <c r="F72" s="37"/>
      <c r="G72" s="37"/>
      <c r="H72" s="37">
        <v>58</v>
      </c>
      <c r="I72" s="37">
        <f t="shared" si="0"/>
        <v>0</v>
      </c>
      <c r="J72" s="37"/>
      <c r="L72" s="37">
        <f t="shared" si="3"/>
        <v>1</v>
      </c>
      <c r="M72" s="37" t="s">
        <v>4</v>
      </c>
      <c r="N72" s="37">
        <f>'2. Everyday Range'!$I$15</f>
        <v>0</v>
      </c>
      <c r="O72" s="37">
        <v>58</v>
      </c>
      <c r="P72" s="37">
        <f t="shared" si="1"/>
        <v>0</v>
      </c>
    </row>
    <row r="73" spans="1:16" x14ac:dyDescent="0.35">
      <c r="E73" s="37"/>
      <c r="F73" s="37"/>
      <c r="G73" s="37"/>
      <c r="H73" s="37">
        <v>59</v>
      </c>
      <c r="I73" s="37">
        <f t="shared" si="0"/>
        <v>0</v>
      </c>
      <c r="J73" s="37"/>
      <c r="L73" s="37">
        <f t="shared" si="3"/>
        <v>1</v>
      </c>
      <c r="M73" s="37" t="s">
        <v>5</v>
      </c>
      <c r="N73" s="37">
        <f>'2. Everyday Range'!$J$15</f>
        <v>0</v>
      </c>
      <c r="O73" s="37">
        <v>59</v>
      </c>
      <c r="P73" s="37">
        <f t="shared" si="1"/>
        <v>0</v>
      </c>
    </row>
    <row r="74" spans="1:16" x14ac:dyDescent="0.35">
      <c r="E74" s="37"/>
      <c r="F74" s="37"/>
      <c r="G74" s="37"/>
      <c r="H74" s="37">
        <v>60</v>
      </c>
      <c r="I74" s="37">
        <f t="shared" si="0"/>
        <v>0</v>
      </c>
      <c r="J74" s="37"/>
      <c r="L74" s="37">
        <f t="shared" si="3"/>
        <v>1</v>
      </c>
      <c r="M74" s="37" t="s">
        <v>6</v>
      </c>
      <c r="N74" s="37">
        <f>'2. Everyday Range'!$K$15</f>
        <v>0</v>
      </c>
      <c r="O74" s="37">
        <v>60</v>
      </c>
      <c r="P74" s="37">
        <f t="shared" si="1"/>
        <v>0</v>
      </c>
    </row>
    <row r="75" spans="1:16" x14ac:dyDescent="0.35">
      <c r="A75" s="1"/>
      <c r="E75" s="37"/>
      <c r="F75" s="37"/>
      <c r="G75" s="37"/>
      <c r="H75" s="37">
        <v>61</v>
      </c>
      <c r="I75" s="37">
        <f t="shared" si="0"/>
        <v>0</v>
      </c>
      <c r="J75" s="37"/>
      <c r="L75" s="37">
        <f t="shared" si="3"/>
        <v>1</v>
      </c>
      <c r="M75" s="37" t="s">
        <v>2</v>
      </c>
      <c r="N75" s="37">
        <f>'2. Everyday Range'!$G$16</f>
        <v>0</v>
      </c>
      <c r="O75" s="37">
        <v>61</v>
      </c>
      <c r="P75" s="37">
        <f t="shared" si="1"/>
        <v>0</v>
      </c>
    </row>
    <row r="76" spans="1:16" x14ac:dyDescent="0.35">
      <c r="E76" s="37"/>
      <c r="F76" s="37"/>
      <c r="G76" s="37"/>
      <c r="H76" s="37">
        <v>62</v>
      </c>
      <c r="I76" s="37">
        <f t="shared" si="0"/>
        <v>0</v>
      </c>
      <c r="J76" s="37"/>
      <c r="L76" s="37">
        <f t="shared" si="3"/>
        <v>1</v>
      </c>
      <c r="M76" s="37" t="s">
        <v>3</v>
      </c>
      <c r="N76" s="37">
        <f>'2. Everyday Range'!$H$16</f>
        <v>0</v>
      </c>
      <c r="O76" s="37">
        <v>62</v>
      </c>
      <c r="P76" s="37">
        <f t="shared" si="1"/>
        <v>0</v>
      </c>
    </row>
    <row r="77" spans="1:16" x14ac:dyDescent="0.35">
      <c r="E77" s="37"/>
      <c r="F77" s="37"/>
      <c r="G77" s="37"/>
      <c r="H77" s="37">
        <v>63</v>
      </c>
      <c r="I77" s="37">
        <f t="shared" si="0"/>
        <v>0</v>
      </c>
      <c r="J77" s="37"/>
      <c r="L77" s="37">
        <f t="shared" si="3"/>
        <v>1</v>
      </c>
      <c r="M77" s="37" t="s">
        <v>4</v>
      </c>
      <c r="N77" s="37">
        <f>'2. Everyday Range'!$I$16</f>
        <v>0</v>
      </c>
      <c r="O77" s="37">
        <v>63</v>
      </c>
      <c r="P77" s="37">
        <f t="shared" si="1"/>
        <v>0</v>
      </c>
    </row>
    <row r="78" spans="1:16" x14ac:dyDescent="0.35">
      <c r="E78" s="37"/>
      <c r="F78" s="37"/>
      <c r="G78" s="37"/>
      <c r="H78" s="37">
        <v>64</v>
      </c>
      <c r="I78" s="37">
        <f t="shared" si="0"/>
        <v>0</v>
      </c>
      <c r="J78" s="37"/>
      <c r="L78" s="37">
        <f t="shared" si="3"/>
        <v>1</v>
      </c>
      <c r="M78" s="37" t="s">
        <v>5</v>
      </c>
      <c r="N78" s="37">
        <f>'2. Everyday Range'!$J$16</f>
        <v>0</v>
      </c>
      <c r="O78" s="37">
        <v>64</v>
      </c>
      <c r="P78" s="37">
        <f t="shared" si="1"/>
        <v>0</v>
      </c>
    </row>
    <row r="79" spans="1:16" x14ac:dyDescent="0.35">
      <c r="E79" s="37"/>
      <c r="F79" s="37"/>
      <c r="G79" s="37"/>
      <c r="H79" s="37">
        <v>65</v>
      </c>
      <c r="I79" s="37">
        <f t="shared" si="0"/>
        <v>0</v>
      </c>
      <c r="J79" s="37"/>
      <c r="L79" s="37">
        <f t="shared" si="3"/>
        <v>1</v>
      </c>
      <c r="M79" s="37" t="s">
        <v>6</v>
      </c>
      <c r="N79" s="37">
        <f>'2. Everyday Range'!$K$16</f>
        <v>0</v>
      </c>
      <c r="O79" s="37">
        <v>65</v>
      </c>
      <c r="P79" s="37">
        <f t="shared" si="1"/>
        <v>0</v>
      </c>
    </row>
    <row r="80" spans="1:16" x14ac:dyDescent="0.35">
      <c r="E80" s="37"/>
      <c r="F80" s="37"/>
      <c r="G80" s="37"/>
      <c r="H80" s="37">
        <v>66</v>
      </c>
      <c r="I80" s="37">
        <f t="shared" ref="I80:I143" si="4">VLOOKUP(H80,$E$15:$F$37,2)</f>
        <v>0</v>
      </c>
      <c r="J80" s="37"/>
      <c r="L80" s="37">
        <f t="shared" si="3"/>
        <v>1</v>
      </c>
      <c r="M80" s="37" t="s">
        <v>1</v>
      </c>
      <c r="N80" s="37">
        <f>'2. Everyday Range'!$F$17</f>
        <v>0</v>
      </c>
      <c r="O80" s="37">
        <v>66</v>
      </c>
      <c r="P80" s="37">
        <f t="shared" ref="P80:P143" si="5">VLOOKUP(O80,$L$15:$M$140,2)</f>
        <v>0</v>
      </c>
    </row>
    <row r="81" spans="1:16" x14ac:dyDescent="0.35">
      <c r="E81" s="37"/>
      <c r="F81" s="37"/>
      <c r="G81" s="37"/>
      <c r="H81" s="37">
        <v>67</v>
      </c>
      <c r="I81" s="37">
        <f t="shared" si="4"/>
        <v>0</v>
      </c>
      <c r="J81" s="37"/>
      <c r="L81" s="37">
        <f t="shared" ref="L81:L140" si="6">L80+N80</f>
        <v>1</v>
      </c>
      <c r="M81" s="37" t="s">
        <v>2</v>
      </c>
      <c r="N81" s="37">
        <f>'2. Everyday Range'!$G$17</f>
        <v>0</v>
      </c>
      <c r="O81" s="37">
        <v>67</v>
      </c>
      <c r="P81" s="37">
        <f t="shared" si="5"/>
        <v>0</v>
      </c>
    </row>
    <row r="82" spans="1:16" x14ac:dyDescent="0.35">
      <c r="E82" s="37"/>
      <c r="F82" s="37"/>
      <c r="G82" s="37"/>
      <c r="H82" s="37">
        <v>68</v>
      </c>
      <c r="I82" s="37">
        <f t="shared" si="4"/>
        <v>0</v>
      </c>
      <c r="J82" s="37"/>
      <c r="L82" s="37">
        <f t="shared" si="6"/>
        <v>1</v>
      </c>
      <c r="M82" s="37" t="s">
        <v>3</v>
      </c>
      <c r="N82" s="37">
        <f>'2. Everyday Range'!$H$17</f>
        <v>0</v>
      </c>
      <c r="O82" s="37">
        <v>68</v>
      </c>
      <c r="P82" s="37">
        <f t="shared" si="5"/>
        <v>0</v>
      </c>
    </row>
    <row r="83" spans="1:16" x14ac:dyDescent="0.35">
      <c r="E83" s="37"/>
      <c r="F83" s="37"/>
      <c r="G83" s="37"/>
      <c r="H83" s="37">
        <v>69</v>
      </c>
      <c r="I83" s="37">
        <f t="shared" si="4"/>
        <v>0</v>
      </c>
      <c r="J83" s="37"/>
      <c r="L83" s="37">
        <f t="shared" si="6"/>
        <v>1</v>
      </c>
      <c r="M83" s="37" t="s">
        <v>4</v>
      </c>
      <c r="N83" s="37">
        <f>'2. Everyday Range'!$I$17</f>
        <v>0</v>
      </c>
      <c r="O83" s="37">
        <v>69</v>
      </c>
      <c r="P83" s="37">
        <f t="shared" si="5"/>
        <v>0</v>
      </c>
    </row>
    <row r="84" spans="1:16" x14ac:dyDescent="0.35">
      <c r="A84" s="1"/>
      <c r="E84" s="37"/>
      <c r="F84" s="37"/>
      <c r="G84" s="37"/>
      <c r="H84" s="37">
        <v>70</v>
      </c>
      <c r="I84" s="37">
        <f t="shared" si="4"/>
        <v>0</v>
      </c>
      <c r="J84" s="37"/>
      <c r="L84" s="37">
        <f t="shared" si="6"/>
        <v>1</v>
      </c>
      <c r="M84" s="37" t="s">
        <v>5</v>
      </c>
      <c r="N84" s="37">
        <f>'2. Everyday Range'!$J$17</f>
        <v>0</v>
      </c>
      <c r="O84" s="37">
        <v>70</v>
      </c>
      <c r="P84" s="37">
        <f t="shared" si="5"/>
        <v>0</v>
      </c>
    </row>
    <row r="85" spans="1:16" x14ac:dyDescent="0.35">
      <c r="E85" s="37"/>
      <c r="F85" s="37"/>
      <c r="G85" s="37"/>
      <c r="H85" s="37">
        <v>71</v>
      </c>
      <c r="I85" s="37">
        <f t="shared" si="4"/>
        <v>0</v>
      </c>
      <c r="J85" s="37"/>
      <c r="L85" s="37">
        <f t="shared" si="6"/>
        <v>1</v>
      </c>
      <c r="M85" s="37" t="s">
        <v>6</v>
      </c>
      <c r="N85" s="37">
        <f>'2. Everyday Range'!$K$17</f>
        <v>0</v>
      </c>
      <c r="O85" s="37">
        <v>71</v>
      </c>
      <c r="P85" s="37">
        <f t="shared" si="5"/>
        <v>0</v>
      </c>
    </row>
    <row r="86" spans="1:16" x14ac:dyDescent="0.35">
      <c r="E86" s="37"/>
      <c r="F86" s="37"/>
      <c r="G86" s="37"/>
      <c r="H86" s="37">
        <v>72</v>
      </c>
      <c r="I86" s="37">
        <f t="shared" si="4"/>
        <v>0</v>
      </c>
      <c r="J86" s="37"/>
      <c r="L86" s="37">
        <f t="shared" si="6"/>
        <v>1</v>
      </c>
      <c r="M86" s="37" t="s">
        <v>1</v>
      </c>
      <c r="N86" s="37">
        <f>'2. Everyday Range'!$F$18</f>
        <v>0</v>
      </c>
      <c r="O86" s="37">
        <v>72</v>
      </c>
      <c r="P86" s="37">
        <f t="shared" si="5"/>
        <v>0</v>
      </c>
    </row>
    <row r="87" spans="1:16" x14ac:dyDescent="0.35">
      <c r="E87" s="37"/>
      <c r="F87" s="37"/>
      <c r="G87" s="37"/>
      <c r="H87" s="37">
        <v>73</v>
      </c>
      <c r="I87" s="37">
        <f t="shared" si="4"/>
        <v>0</v>
      </c>
      <c r="J87" s="37"/>
      <c r="L87" s="37">
        <f t="shared" si="6"/>
        <v>1</v>
      </c>
      <c r="M87" s="37" t="s">
        <v>2</v>
      </c>
      <c r="N87" s="37">
        <f>'2. Everyday Range'!$G$18</f>
        <v>0</v>
      </c>
      <c r="O87" s="37">
        <v>73</v>
      </c>
      <c r="P87" s="37">
        <f t="shared" si="5"/>
        <v>0</v>
      </c>
    </row>
    <row r="88" spans="1:16" x14ac:dyDescent="0.35">
      <c r="E88" s="37"/>
      <c r="F88" s="37"/>
      <c r="G88" s="37"/>
      <c r="H88" s="37">
        <v>74</v>
      </c>
      <c r="I88" s="37">
        <f t="shared" si="4"/>
        <v>0</v>
      </c>
      <c r="J88" s="37"/>
      <c r="L88" s="37">
        <f t="shared" si="6"/>
        <v>1</v>
      </c>
      <c r="M88" s="37" t="s">
        <v>3</v>
      </c>
      <c r="N88" s="37">
        <f>'2. Everyday Range'!$H$18</f>
        <v>0</v>
      </c>
      <c r="O88" s="37">
        <v>74</v>
      </c>
      <c r="P88" s="37">
        <f t="shared" si="5"/>
        <v>0</v>
      </c>
    </row>
    <row r="89" spans="1:16" x14ac:dyDescent="0.35">
      <c r="E89" s="37"/>
      <c r="F89" s="37"/>
      <c r="G89" s="37"/>
      <c r="H89" s="37">
        <v>75</v>
      </c>
      <c r="I89" s="37">
        <f t="shared" si="4"/>
        <v>0</v>
      </c>
      <c r="J89" s="37"/>
      <c r="L89" s="37">
        <f t="shared" si="6"/>
        <v>1</v>
      </c>
      <c r="M89" s="37" t="s">
        <v>4</v>
      </c>
      <c r="N89" s="37">
        <f>'2. Everyday Range'!$I$18</f>
        <v>0</v>
      </c>
      <c r="O89" s="37">
        <v>75</v>
      </c>
      <c r="P89" s="37">
        <f t="shared" si="5"/>
        <v>0</v>
      </c>
    </row>
    <row r="90" spans="1:16" x14ac:dyDescent="0.35">
      <c r="E90" s="37"/>
      <c r="F90" s="37"/>
      <c r="G90" s="37"/>
      <c r="H90" s="37">
        <v>76</v>
      </c>
      <c r="I90" s="37">
        <f t="shared" si="4"/>
        <v>0</v>
      </c>
      <c r="J90" s="37"/>
      <c r="L90" s="37">
        <f t="shared" si="6"/>
        <v>1</v>
      </c>
      <c r="M90" s="37" t="s">
        <v>5</v>
      </c>
      <c r="N90" s="37">
        <f>'2. Everyday Range'!$J$18</f>
        <v>0</v>
      </c>
      <c r="O90" s="37">
        <v>76</v>
      </c>
      <c r="P90" s="37">
        <f t="shared" si="5"/>
        <v>0</v>
      </c>
    </row>
    <row r="91" spans="1:16" x14ac:dyDescent="0.35">
      <c r="E91" s="37"/>
      <c r="F91" s="37"/>
      <c r="G91" s="37"/>
      <c r="H91" s="37">
        <v>77</v>
      </c>
      <c r="I91" s="37">
        <f t="shared" si="4"/>
        <v>0</v>
      </c>
      <c r="J91" s="37"/>
      <c r="L91" s="37">
        <f t="shared" si="6"/>
        <v>1</v>
      </c>
      <c r="M91" s="37" t="s">
        <v>6</v>
      </c>
      <c r="N91" s="37">
        <f>'2. Everyday Range'!$K$18</f>
        <v>0</v>
      </c>
      <c r="O91" s="37">
        <v>77</v>
      </c>
      <c r="P91" s="37">
        <f t="shared" si="5"/>
        <v>0</v>
      </c>
    </row>
    <row r="92" spans="1:16" x14ac:dyDescent="0.35">
      <c r="A92" s="1"/>
      <c r="B92" s="35"/>
      <c r="E92" s="37"/>
      <c r="F92" s="37"/>
      <c r="G92" s="37"/>
      <c r="H92" s="37">
        <v>78</v>
      </c>
      <c r="I92" s="37">
        <f t="shared" si="4"/>
        <v>0</v>
      </c>
      <c r="J92" s="37"/>
      <c r="L92" s="37">
        <f t="shared" si="6"/>
        <v>1</v>
      </c>
      <c r="M92" s="37" t="s">
        <v>1</v>
      </c>
      <c r="N92" s="37">
        <f>'2. Everyday Range'!$F$19</f>
        <v>0</v>
      </c>
      <c r="O92" s="37">
        <v>78</v>
      </c>
      <c r="P92" s="37">
        <f t="shared" si="5"/>
        <v>0</v>
      </c>
    </row>
    <row r="93" spans="1:16" x14ac:dyDescent="0.35">
      <c r="E93" s="37"/>
      <c r="F93" s="37"/>
      <c r="G93" s="37"/>
      <c r="H93" s="37">
        <v>79</v>
      </c>
      <c r="I93" s="37">
        <f t="shared" si="4"/>
        <v>0</v>
      </c>
      <c r="J93" s="37"/>
      <c r="L93" s="37">
        <f t="shared" si="6"/>
        <v>1</v>
      </c>
      <c r="M93" s="37" t="s">
        <v>2</v>
      </c>
      <c r="N93" s="37">
        <f>'2. Everyday Range'!$G$19</f>
        <v>0</v>
      </c>
      <c r="O93" s="37">
        <v>79</v>
      </c>
      <c r="P93" s="37">
        <f t="shared" si="5"/>
        <v>0</v>
      </c>
    </row>
    <row r="94" spans="1:16" x14ac:dyDescent="0.35">
      <c r="E94" s="37"/>
      <c r="F94" s="37"/>
      <c r="G94" s="37"/>
      <c r="H94" s="37">
        <v>80</v>
      </c>
      <c r="I94" s="37">
        <f t="shared" si="4"/>
        <v>0</v>
      </c>
      <c r="J94" s="37"/>
      <c r="L94" s="37">
        <f t="shared" si="6"/>
        <v>1</v>
      </c>
      <c r="M94" s="37" t="s">
        <v>3</v>
      </c>
      <c r="N94" s="37">
        <f>'2. Everyday Range'!$H$19</f>
        <v>0</v>
      </c>
      <c r="O94" s="37">
        <v>80</v>
      </c>
      <c r="P94" s="37">
        <f t="shared" si="5"/>
        <v>0</v>
      </c>
    </row>
    <row r="95" spans="1:16" x14ac:dyDescent="0.35">
      <c r="A95" s="1"/>
      <c r="B95" s="35"/>
      <c r="E95" s="37"/>
      <c r="F95" s="37"/>
      <c r="G95" s="37"/>
      <c r="H95" s="37">
        <v>81</v>
      </c>
      <c r="I95" s="37">
        <f t="shared" si="4"/>
        <v>0</v>
      </c>
      <c r="J95" s="37"/>
      <c r="L95" s="37">
        <f t="shared" si="6"/>
        <v>1</v>
      </c>
      <c r="M95" s="37" t="s">
        <v>4</v>
      </c>
      <c r="N95" s="37">
        <f>'2. Everyday Range'!$I$19</f>
        <v>0</v>
      </c>
      <c r="O95" s="37">
        <v>81</v>
      </c>
      <c r="P95" s="37">
        <f t="shared" si="5"/>
        <v>0</v>
      </c>
    </row>
    <row r="96" spans="1:16" x14ac:dyDescent="0.35">
      <c r="E96" s="37"/>
      <c r="F96" s="37"/>
      <c r="G96" s="37"/>
      <c r="H96" s="37">
        <v>82</v>
      </c>
      <c r="I96" s="37">
        <f t="shared" si="4"/>
        <v>0</v>
      </c>
      <c r="J96" s="37"/>
      <c r="L96" s="37">
        <f t="shared" si="6"/>
        <v>1</v>
      </c>
      <c r="M96" s="37" t="s">
        <v>5</v>
      </c>
      <c r="N96" s="37">
        <f>'2. Everyday Range'!$J$19</f>
        <v>0</v>
      </c>
      <c r="O96" s="37">
        <v>82</v>
      </c>
      <c r="P96" s="37">
        <f t="shared" si="5"/>
        <v>0</v>
      </c>
    </row>
    <row r="97" spans="1:16" x14ac:dyDescent="0.35">
      <c r="E97" s="37"/>
      <c r="F97" s="37"/>
      <c r="G97" s="37"/>
      <c r="H97" s="37">
        <v>83</v>
      </c>
      <c r="I97" s="37">
        <f t="shared" si="4"/>
        <v>0</v>
      </c>
      <c r="J97" s="37"/>
      <c r="L97" s="37">
        <f t="shared" si="6"/>
        <v>1</v>
      </c>
      <c r="M97" s="37" t="s">
        <v>6</v>
      </c>
      <c r="N97" s="37">
        <f>'2. Everyday Range'!$K$19</f>
        <v>0</v>
      </c>
      <c r="O97" s="37">
        <v>83</v>
      </c>
      <c r="P97" s="37">
        <f t="shared" si="5"/>
        <v>0</v>
      </c>
    </row>
    <row r="98" spans="1:16" x14ac:dyDescent="0.35">
      <c r="A98" s="1"/>
      <c r="E98" s="37"/>
      <c r="F98" s="37"/>
      <c r="G98" s="37"/>
      <c r="H98" s="37">
        <v>84</v>
      </c>
      <c r="I98" s="37">
        <f t="shared" si="4"/>
        <v>0</v>
      </c>
      <c r="J98" s="37"/>
      <c r="L98" s="37">
        <f t="shared" si="6"/>
        <v>1</v>
      </c>
      <c r="M98" s="37" t="s">
        <v>1</v>
      </c>
      <c r="N98" s="37">
        <f>'2. Everyday Range'!$F$20</f>
        <v>0</v>
      </c>
      <c r="O98" s="37">
        <v>84</v>
      </c>
      <c r="P98" s="37">
        <f t="shared" si="5"/>
        <v>0</v>
      </c>
    </row>
    <row r="99" spans="1:16" x14ac:dyDescent="0.35">
      <c r="E99" s="37"/>
      <c r="F99" s="37"/>
      <c r="G99" s="37"/>
      <c r="H99" s="37">
        <v>85</v>
      </c>
      <c r="I99" s="37">
        <f t="shared" si="4"/>
        <v>0</v>
      </c>
      <c r="J99" s="37"/>
      <c r="L99" s="37">
        <f t="shared" si="6"/>
        <v>1</v>
      </c>
      <c r="M99" s="37" t="s">
        <v>2</v>
      </c>
      <c r="N99" s="37">
        <f>'2. Everyday Range'!$G$20</f>
        <v>0</v>
      </c>
      <c r="O99" s="37">
        <v>85</v>
      </c>
      <c r="P99" s="37">
        <f t="shared" si="5"/>
        <v>0</v>
      </c>
    </row>
    <row r="100" spans="1:16" x14ac:dyDescent="0.35">
      <c r="E100" s="37"/>
      <c r="F100" s="37"/>
      <c r="G100" s="37"/>
      <c r="H100" s="37">
        <v>86</v>
      </c>
      <c r="I100" s="37">
        <f t="shared" si="4"/>
        <v>0</v>
      </c>
      <c r="J100" s="37"/>
      <c r="L100" s="37">
        <f t="shared" si="6"/>
        <v>1</v>
      </c>
      <c r="M100" s="37" t="s">
        <v>3</v>
      </c>
      <c r="N100" s="37">
        <f>'2. Everyday Range'!$H$20</f>
        <v>0</v>
      </c>
      <c r="O100" s="37">
        <v>86</v>
      </c>
      <c r="P100" s="37">
        <f t="shared" si="5"/>
        <v>0</v>
      </c>
    </row>
    <row r="101" spans="1:16" x14ac:dyDescent="0.35">
      <c r="E101" s="37"/>
      <c r="F101" s="37"/>
      <c r="G101" s="37"/>
      <c r="H101" s="37">
        <v>87</v>
      </c>
      <c r="I101" s="37">
        <f t="shared" si="4"/>
        <v>0</v>
      </c>
      <c r="J101" s="37"/>
      <c r="L101" s="37">
        <f t="shared" si="6"/>
        <v>1</v>
      </c>
      <c r="M101" s="37" t="s">
        <v>4</v>
      </c>
      <c r="N101" s="37">
        <f>'2. Everyday Range'!$I$20</f>
        <v>0</v>
      </c>
      <c r="O101" s="37">
        <v>87</v>
      </c>
      <c r="P101" s="37">
        <f t="shared" si="5"/>
        <v>0</v>
      </c>
    </row>
    <row r="102" spans="1:16" x14ac:dyDescent="0.35">
      <c r="E102" s="37"/>
      <c r="F102" s="37"/>
      <c r="G102" s="37"/>
      <c r="H102" s="37">
        <v>88</v>
      </c>
      <c r="I102" s="37">
        <f t="shared" si="4"/>
        <v>0</v>
      </c>
      <c r="J102" s="37"/>
      <c r="L102" s="37">
        <f t="shared" si="6"/>
        <v>1</v>
      </c>
      <c r="M102" s="37" t="s">
        <v>5</v>
      </c>
      <c r="N102" s="37">
        <f>'2. Everyday Range'!$J$20</f>
        <v>0</v>
      </c>
      <c r="O102" s="37">
        <v>88</v>
      </c>
      <c r="P102" s="37">
        <f t="shared" si="5"/>
        <v>0</v>
      </c>
    </row>
    <row r="103" spans="1:16" x14ac:dyDescent="0.35">
      <c r="E103" s="37"/>
      <c r="F103" s="37"/>
      <c r="G103" s="37"/>
      <c r="H103" s="37">
        <v>89</v>
      </c>
      <c r="I103" s="37">
        <f t="shared" si="4"/>
        <v>0</v>
      </c>
      <c r="J103" s="37"/>
      <c r="L103" s="37">
        <f t="shared" si="6"/>
        <v>1</v>
      </c>
      <c r="M103" s="37" t="s">
        <v>6</v>
      </c>
      <c r="N103" s="37">
        <f>'2. Everyday Range'!$K$20</f>
        <v>0</v>
      </c>
      <c r="O103" s="37">
        <v>89</v>
      </c>
      <c r="P103" s="37">
        <f t="shared" si="5"/>
        <v>0</v>
      </c>
    </row>
    <row r="104" spans="1:16" x14ac:dyDescent="0.35">
      <c r="E104" s="37"/>
      <c r="F104" s="37"/>
      <c r="G104" s="37"/>
      <c r="H104" s="37">
        <v>90</v>
      </c>
      <c r="I104" s="37">
        <f t="shared" si="4"/>
        <v>0</v>
      </c>
      <c r="J104" s="37"/>
      <c r="L104" s="37">
        <f t="shared" si="6"/>
        <v>1</v>
      </c>
      <c r="M104" s="37" t="s">
        <v>1</v>
      </c>
      <c r="N104" s="37">
        <f>'2. Everyday Range'!$F$21</f>
        <v>0</v>
      </c>
      <c r="O104" s="37">
        <v>90</v>
      </c>
      <c r="P104" s="37">
        <f t="shared" si="5"/>
        <v>0</v>
      </c>
    </row>
    <row r="105" spans="1:16" x14ac:dyDescent="0.35">
      <c r="E105" s="37"/>
      <c r="F105" s="37"/>
      <c r="G105" s="37"/>
      <c r="H105" s="37">
        <v>91</v>
      </c>
      <c r="I105" s="37">
        <f t="shared" si="4"/>
        <v>0</v>
      </c>
      <c r="J105" s="37"/>
      <c r="L105" s="37">
        <f t="shared" si="6"/>
        <v>1</v>
      </c>
      <c r="M105" s="37" t="s">
        <v>2</v>
      </c>
      <c r="N105" s="37">
        <f>'2. Everyday Range'!$G$21</f>
        <v>0</v>
      </c>
      <c r="O105" s="37">
        <v>91</v>
      </c>
      <c r="P105" s="37">
        <f t="shared" si="5"/>
        <v>0</v>
      </c>
    </row>
    <row r="106" spans="1:16" x14ac:dyDescent="0.35">
      <c r="E106" s="37"/>
      <c r="F106" s="37"/>
      <c r="G106" s="37"/>
      <c r="H106" s="37">
        <v>92</v>
      </c>
      <c r="I106" s="37">
        <f t="shared" si="4"/>
        <v>0</v>
      </c>
      <c r="J106" s="37"/>
      <c r="L106" s="37">
        <f t="shared" si="6"/>
        <v>1</v>
      </c>
      <c r="M106" s="37" t="s">
        <v>3</v>
      </c>
      <c r="N106" s="37">
        <f>'2. Everyday Range'!$H$21</f>
        <v>0</v>
      </c>
      <c r="O106" s="37">
        <v>92</v>
      </c>
      <c r="P106" s="37">
        <f t="shared" si="5"/>
        <v>0</v>
      </c>
    </row>
    <row r="107" spans="1:16" x14ac:dyDescent="0.35">
      <c r="E107" s="37"/>
      <c r="F107" s="37"/>
      <c r="G107" s="37"/>
      <c r="H107" s="37">
        <v>93</v>
      </c>
      <c r="I107" s="37">
        <f t="shared" si="4"/>
        <v>0</v>
      </c>
      <c r="J107" s="37"/>
      <c r="L107" s="37">
        <f t="shared" si="6"/>
        <v>1</v>
      </c>
      <c r="M107" s="37" t="s">
        <v>4</v>
      </c>
      <c r="N107" s="37">
        <f>'2. Everyday Range'!$I$21</f>
        <v>0</v>
      </c>
      <c r="O107" s="37">
        <v>93</v>
      </c>
      <c r="P107" s="37">
        <f t="shared" si="5"/>
        <v>0</v>
      </c>
    </row>
    <row r="108" spans="1:16" x14ac:dyDescent="0.35">
      <c r="E108" s="37"/>
      <c r="F108" s="37"/>
      <c r="G108" s="37"/>
      <c r="H108" s="37">
        <v>94</v>
      </c>
      <c r="I108" s="37">
        <f t="shared" si="4"/>
        <v>0</v>
      </c>
      <c r="J108" s="37"/>
      <c r="L108" s="37">
        <f t="shared" si="6"/>
        <v>1</v>
      </c>
      <c r="M108" s="37" t="s">
        <v>5</v>
      </c>
      <c r="N108" s="37">
        <f>'2. Everyday Range'!$J$21</f>
        <v>0</v>
      </c>
      <c r="O108" s="37">
        <v>94</v>
      </c>
      <c r="P108" s="37">
        <f t="shared" si="5"/>
        <v>0</v>
      </c>
    </row>
    <row r="109" spans="1:16" x14ac:dyDescent="0.35">
      <c r="E109" s="37"/>
      <c r="F109" s="37"/>
      <c r="G109" s="37"/>
      <c r="H109" s="37">
        <v>95</v>
      </c>
      <c r="I109" s="37">
        <f t="shared" si="4"/>
        <v>0</v>
      </c>
      <c r="J109" s="37"/>
      <c r="L109" s="37">
        <f t="shared" si="6"/>
        <v>1</v>
      </c>
      <c r="M109" s="37" t="s">
        <v>6</v>
      </c>
      <c r="N109" s="37">
        <f>'2. Everyday Range'!$K$21</f>
        <v>0</v>
      </c>
      <c r="O109" s="37">
        <v>95</v>
      </c>
      <c r="P109" s="37">
        <f t="shared" si="5"/>
        <v>0</v>
      </c>
    </row>
    <row r="110" spans="1:16" x14ac:dyDescent="0.35">
      <c r="E110" s="37"/>
      <c r="F110" s="37"/>
      <c r="G110" s="37"/>
      <c r="H110" s="37">
        <v>96</v>
      </c>
      <c r="I110" s="37">
        <f t="shared" si="4"/>
        <v>0</v>
      </c>
      <c r="J110" s="37"/>
      <c r="L110" s="37">
        <f t="shared" si="6"/>
        <v>1</v>
      </c>
      <c r="M110" s="37" t="s">
        <v>1</v>
      </c>
      <c r="N110" s="37">
        <f>'2. Everyday Range'!$F$22</f>
        <v>0</v>
      </c>
      <c r="O110" s="37">
        <v>96</v>
      </c>
      <c r="P110" s="37">
        <f t="shared" si="5"/>
        <v>0</v>
      </c>
    </row>
    <row r="111" spans="1:16" x14ac:dyDescent="0.35">
      <c r="E111" s="37"/>
      <c r="F111" s="37"/>
      <c r="G111" s="37"/>
      <c r="H111" s="37">
        <v>97</v>
      </c>
      <c r="I111" s="37">
        <f t="shared" si="4"/>
        <v>0</v>
      </c>
      <c r="J111" s="37"/>
      <c r="L111" s="37">
        <f t="shared" si="6"/>
        <v>1</v>
      </c>
      <c r="M111" s="37" t="s">
        <v>2</v>
      </c>
      <c r="N111" s="37">
        <f>'2. Everyday Range'!$G$22</f>
        <v>0</v>
      </c>
      <c r="O111" s="37">
        <v>97</v>
      </c>
      <c r="P111" s="37">
        <f t="shared" si="5"/>
        <v>0</v>
      </c>
    </row>
    <row r="112" spans="1:16" x14ac:dyDescent="0.35">
      <c r="E112" s="37"/>
      <c r="F112" s="37"/>
      <c r="G112" s="37"/>
      <c r="H112" s="37">
        <v>98</v>
      </c>
      <c r="I112" s="37">
        <f t="shared" si="4"/>
        <v>0</v>
      </c>
      <c r="J112" s="37"/>
      <c r="L112" s="37">
        <f t="shared" si="6"/>
        <v>1</v>
      </c>
      <c r="M112" s="37" t="s">
        <v>3</v>
      </c>
      <c r="N112" s="37">
        <f>'2. Everyday Range'!$H$22</f>
        <v>0</v>
      </c>
      <c r="O112" s="37">
        <v>98</v>
      </c>
      <c r="P112" s="37">
        <f t="shared" si="5"/>
        <v>0</v>
      </c>
    </row>
    <row r="113" spans="5:16" x14ac:dyDescent="0.35">
      <c r="E113" s="37"/>
      <c r="F113" s="37"/>
      <c r="G113" s="37"/>
      <c r="H113" s="37">
        <v>99</v>
      </c>
      <c r="I113" s="37">
        <f t="shared" si="4"/>
        <v>0</v>
      </c>
      <c r="J113" s="37"/>
      <c r="L113" s="37">
        <f t="shared" si="6"/>
        <v>1</v>
      </c>
      <c r="M113" s="37" t="s">
        <v>4</v>
      </c>
      <c r="N113" s="37">
        <f>'2. Everyday Range'!$I$22</f>
        <v>0</v>
      </c>
      <c r="O113" s="37">
        <v>99</v>
      </c>
      <c r="P113" s="37">
        <f t="shared" si="5"/>
        <v>0</v>
      </c>
    </row>
    <row r="114" spans="5:16" x14ac:dyDescent="0.35">
      <c r="E114" s="37"/>
      <c r="F114" s="37"/>
      <c r="G114" s="37"/>
      <c r="H114" s="37">
        <v>100</v>
      </c>
      <c r="I114" s="37">
        <f t="shared" si="4"/>
        <v>0</v>
      </c>
      <c r="J114" s="37"/>
      <c r="L114" s="37">
        <f t="shared" si="6"/>
        <v>1</v>
      </c>
      <c r="M114" s="37" t="s">
        <v>5</v>
      </c>
      <c r="N114" s="37">
        <f>'2. Everyday Range'!$J$22</f>
        <v>0</v>
      </c>
      <c r="O114" s="37">
        <v>100</v>
      </c>
      <c r="P114" s="37">
        <f t="shared" si="5"/>
        <v>0</v>
      </c>
    </row>
    <row r="115" spans="5:16" x14ac:dyDescent="0.35">
      <c r="E115" s="37"/>
      <c r="F115" s="37"/>
      <c r="G115" s="37"/>
      <c r="H115" s="37">
        <v>101</v>
      </c>
      <c r="I115" s="37">
        <f t="shared" si="4"/>
        <v>0</v>
      </c>
      <c r="J115" s="37"/>
      <c r="L115" s="37">
        <f t="shared" si="6"/>
        <v>1</v>
      </c>
      <c r="M115" s="37" t="s">
        <v>6</v>
      </c>
      <c r="N115" s="37">
        <f>'2. Everyday Range'!$K$22</f>
        <v>0</v>
      </c>
      <c r="O115" s="37">
        <v>101</v>
      </c>
      <c r="P115" s="37">
        <f t="shared" si="5"/>
        <v>0</v>
      </c>
    </row>
    <row r="116" spans="5:16" x14ac:dyDescent="0.35">
      <c r="E116" s="37"/>
      <c r="F116" s="37"/>
      <c r="G116" s="37"/>
      <c r="H116" s="37">
        <v>102</v>
      </c>
      <c r="I116" s="37">
        <f t="shared" si="4"/>
        <v>0</v>
      </c>
      <c r="J116" s="37"/>
      <c r="L116" s="37">
        <f t="shared" si="6"/>
        <v>1</v>
      </c>
      <c r="M116" s="37" t="s">
        <v>1</v>
      </c>
      <c r="N116" s="37">
        <f>'2. Everyday Range'!$F$23</f>
        <v>0</v>
      </c>
      <c r="O116" s="37">
        <v>102</v>
      </c>
      <c r="P116" s="37">
        <f t="shared" si="5"/>
        <v>0</v>
      </c>
    </row>
    <row r="117" spans="5:16" x14ac:dyDescent="0.35">
      <c r="E117" s="37"/>
      <c r="F117" s="37"/>
      <c r="G117" s="37"/>
      <c r="H117" s="37">
        <v>103</v>
      </c>
      <c r="I117" s="37">
        <f t="shared" si="4"/>
        <v>0</v>
      </c>
      <c r="J117" s="37"/>
      <c r="L117" s="37">
        <f t="shared" si="6"/>
        <v>1</v>
      </c>
      <c r="M117" s="37" t="s">
        <v>2</v>
      </c>
      <c r="N117" s="37">
        <f>'2. Everyday Range'!$G$23</f>
        <v>0</v>
      </c>
      <c r="O117" s="37">
        <v>103</v>
      </c>
      <c r="P117" s="37">
        <f t="shared" si="5"/>
        <v>0</v>
      </c>
    </row>
    <row r="118" spans="5:16" x14ac:dyDescent="0.35">
      <c r="E118" s="37"/>
      <c r="F118" s="37"/>
      <c r="G118" s="37"/>
      <c r="H118" s="37">
        <v>104</v>
      </c>
      <c r="I118" s="37">
        <f t="shared" si="4"/>
        <v>0</v>
      </c>
      <c r="J118" s="37"/>
      <c r="L118" s="37">
        <f t="shared" si="6"/>
        <v>1</v>
      </c>
      <c r="M118" s="37" t="s">
        <v>3</v>
      </c>
      <c r="N118" s="37">
        <f>'2. Everyday Range'!$H$23</f>
        <v>0</v>
      </c>
      <c r="O118" s="37">
        <v>104</v>
      </c>
      <c r="P118" s="37">
        <f t="shared" si="5"/>
        <v>0</v>
      </c>
    </row>
    <row r="119" spans="5:16" x14ac:dyDescent="0.35">
      <c r="E119" s="37"/>
      <c r="F119" s="37"/>
      <c r="G119" s="37"/>
      <c r="H119" s="37">
        <v>105</v>
      </c>
      <c r="I119" s="37">
        <f t="shared" si="4"/>
        <v>0</v>
      </c>
      <c r="J119" s="37"/>
      <c r="L119" s="37">
        <f t="shared" si="6"/>
        <v>1</v>
      </c>
      <c r="M119" s="37" t="s">
        <v>4</v>
      </c>
      <c r="N119" s="37">
        <f>'2. Everyday Range'!$I$23</f>
        <v>0</v>
      </c>
      <c r="O119" s="37">
        <v>105</v>
      </c>
      <c r="P119" s="37">
        <f t="shared" si="5"/>
        <v>0</v>
      </c>
    </row>
    <row r="120" spans="5:16" x14ac:dyDescent="0.35">
      <c r="E120" s="37"/>
      <c r="F120" s="37"/>
      <c r="G120" s="37"/>
      <c r="H120" s="37">
        <v>106</v>
      </c>
      <c r="I120" s="37">
        <f t="shared" si="4"/>
        <v>0</v>
      </c>
      <c r="J120" s="37"/>
      <c r="L120" s="37">
        <f t="shared" si="6"/>
        <v>1</v>
      </c>
      <c r="M120" s="37" t="s">
        <v>5</v>
      </c>
      <c r="N120" s="37">
        <f>'2. Everyday Range'!$J$23</f>
        <v>0</v>
      </c>
      <c r="O120" s="37">
        <v>106</v>
      </c>
      <c r="P120" s="37">
        <f t="shared" si="5"/>
        <v>0</v>
      </c>
    </row>
    <row r="121" spans="5:16" x14ac:dyDescent="0.35">
      <c r="E121" s="37"/>
      <c r="F121" s="37"/>
      <c r="G121" s="37"/>
      <c r="H121" s="37">
        <v>107</v>
      </c>
      <c r="I121" s="37">
        <f t="shared" si="4"/>
        <v>0</v>
      </c>
      <c r="J121" s="37"/>
      <c r="L121" s="37">
        <f t="shared" si="6"/>
        <v>1</v>
      </c>
      <c r="M121" s="37" t="s">
        <v>6</v>
      </c>
      <c r="N121" s="37">
        <f>'2. Everyday Range'!$K$23</f>
        <v>0</v>
      </c>
      <c r="O121" s="37">
        <v>107</v>
      </c>
      <c r="P121" s="37">
        <f t="shared" si="5"/>
        <v>0</v>
      </c>
    </row>
    <row r="122" spans="5:16" x14ac:dyDescent="0.35">
      <c r="E122" s="37"/>
      <c r="F122" s="37"/>
      <c r="G122" s="37"/>
      <c r="H122" s="37">
        <v>108</v>
      </c>
      <c r="I122" s="37">
        <f t="shared" si="4"/>
        <v>0</v>
      </c>
      <c r="J122" s="37"/>
      <c r="L122" s="37">
        <f t="shared" si="6"/>
        <v>1</v>
      </c>
      <c r="M122" s="37" t="s">
        <v>1</v>
      </c>
      <c r="N122" s="37">
        <f>'2. Everyday Range'!$F$24</f>
        <v>0</v>
      </c>
      <c r="O122" s="37">
        <v>108</v>
      </c>
      <c r="P122" s="37">
        <f t="shared" si="5"/>
        <v>0</v>
      </c>
    </row>
    <row r="123" spans="5:16" x14ac:dyDescent="0.35">
      <c r="E123" s="37"/>
      <c r="F123" s="37"/>
      <c r="G123" s="37"/>
      <c r="H123" s="37">
        <v>109</v>
      </c>
      <c r="I123" s="37">
        <f t="shared" si="4"/>
        <v>0</v>
      </c>
      <c r="J123" s="37"/>
      <c r="L123" s="37">
        <f t="shared" si="6"/>
        <v>1</v>
      </c>
      <c r="M123" s="37" t="s">
        <v>2</v>
      </c>
      <c r="N123" s="37">
        <f>'2. Everyday Range'!$G$24</f>
        <v>0</v>
      </c>
      <c r="O123" s="37">
        <v>109</v>
      </c>
      <c r="P123" s="37">
        <f t="shared" si="5"/>
        <v>0</v>
      </c>
    </row>
    <row r="124" spans="5:16" x14ac:dyDescent="0.35">
      <c r="E124" s="37"/>
      <c r="F124" s="37"/>
      <c r="G124" s="37"/>
      <c r="H124" s="37">
        <v>110</v>
      </c>
      <c r="I124" s="37">
        <f t="shared" si="4"/>
        <v>0</v>
      </c>
      <c r="J124" s="37"/>
      <c r="L124" s="37">
        <f t="shared" si="6"/>
        <v>1</v>
      </c>
      <c r="M124" s="37" t="s">
        <v>3</v>
      </c>
      <c r="N124" s="37">
        <f>'2. Everyday Range'!$H$24</f>
        <v>0</v>
      </c>
      <c r="O124" s="37">
        <v>110</v>
      </c>
      <c r="P124" s="37">
        <f t="shared" si="5"/>
        <v>0</v>
      </c>
    </row>
    <row r="125" spans="5:16" x14ac:dyDescent="0.35">
      <c r="E125" s="37"/>
      <c r="F125" s="37"/>
      <c r="G125" s="37"/>
      <c r="H125" s="37">
        <v>111</v>
      </c>
      <c r="I125" s="37">
        <f t="shared" si="4"/>
        <v>0</v>
      </c>
      <c r="J125" s="37"/>
      <c r="L125" s="37">
        <f t="shared" si="6"/>
        <v>1</v>
      </c>
      <c r="M125" s="37" t="s">
        <v>4</v>
      </c>
      <c r="N125" s="37">
        <f>'2. Everyday Range'!$I$24</f>
        <v>0</v>
      </c>
      <c r="O125" s="37">
        <v>111</v>
      </c>
      <c r="P125" s="37">
        <f t="shared" si="5"/>
        <v>0</v>
      </c>
    </row>
    <row r="126" spans="5:16" x14ac:dyDescent="0.35">
      <c r="E126" s="37"/>
      <c r="F126" s="37"/>
      <c r="G126" s="37"/>
      <c r="H126" s="37">
        <v>112</v>
      </c>
      <c r="I126" s="37">
        <f t="shared" si="4"/>
        <v>0</v>
      </c>
      <c r="J126" s="37"/>
      <c r="L126" s="37">
        <f t="shared" si="6"/>
        <v>1</v>
      </c>
      <c r="M126" s="37" t="s">
        <v>5</v>
      </c>
      <c r="N126" s="37">
        <f>'2. Everyday Range'!$J$24</f>
        <v>0</v>
      </c>
      <c r="O126" s="37">
        <v>112</v>
      </c>
      <c r="P126" s="37">
        <f t="shared" si="5"/>
        <v>0</v>
      </c>
    </row>
    <row r="127" spans="5:16" x14ac:dyDescent="0.35">
      <c r="E127" s="37"/>
      <c r="F127" s="37"/>
      <c r="G127" s="37"/>
      <c r="H127" s="37">
        <v>113</v>
      </c>
      <c r="I127" s="37">
        <f t="shared" si="4"/>
        <v>0</v>
      </c>
      <c r="J127" s="37"/>
      <c r="L127" s="37">
        <f t="shared" si="6"/>
        <v>1</v>
      </c>
      <c r="M127" s="37" t="s">
        <v>6</v>
      </c>
      <c r="N127" s="37">
        <f>'2. Everyday Range'!$K$24</f>
        <v>0</v>
      </c>
      <c r="O127" s="37">
        <v>113</v>
      </c>
      <c r="P127" s="37">
        <f t="shared" si="5"/>
        <v>0</v>
      </c>
    </row>
    <row r="128" spans="5:16" x14ac:dyDescent="0.35">
      <c r="E128" s="37"/>
      <c r="F128" s="37"/>
      <c r="G128" s="37"/>
      <c r="H128" s="37">
        <v>114</v>
      </c>
      <c r="I128" s="37">
        <f t="shared" si="4"/>
        <v>0</v>
      </c>
      <c r="J128" s="37"/>
      <c r="L128" s="37">
        <f t="shared" si="6"/>
        <v>1</v>
      </c>
      <c r="M128" s="37" t="s">
        <v>1</v>
      </c>
      <c r="N128" s="37">
        <f>'2. Everyday Range'!$F$25</f>
        <v>0</v>
      </c>
      <c r="O128" s="37">
        <v>114</v>
      </c>
      <c r="P128" s="37">
        <f t="shared" si="5"/>
        <v>0</v>
      </c>
    </row>
    <row r="129" spans="5:16" x14ac:dyDescent="0.35">
      <c r="E129" s="37"/>
      <c r="F129" s="37"/>
      <c r="G129" s="37"/>
      <c r="H129" s="37">
        <v>115</v>
      </c>
      <c r="I129" s="37">
        <f t="shared" si="4"/>
        <v>0</v>
      </c>
      <c r="J129" s="37"/>
      <c r="L129" s="37">
        <f t="shared" si="6"/>
        <v>1</v>
      </c>
      <c r="M129" s="37" t="s">
        <v>2</v>
      </c>
      <c r="N129" s="37">
        <f>'2. Everyday Range'!$G$25</f>
        <v>0</v>
      </c>
      <c r="O129" s="37">
        <v>115</v>
      </c>
      <c r="P129" s="37">
        <f t="shared" si="5"/>
        <v>0</v>
      </c>
    </row>
    <row r="130" spans="5:16" x14ac:dyDescent="0.35">
      <c r="E130" s="37"/>
      <c r="F130" s="37"/>
      <c r="G130" s="37"/>
      <c r="H130" s="37">
        <v>116</v>
      </c>
      <c r="I130" s="37">
        <f t="shared" si="4"/>
        <v>0</v>
      </c>
      <c r="J130" s="37"/>
      <c r="L130" s="37">
        <f t="shared" si="6"/>
        <v>1</v>
      </c>
      <c r="M130" s="37" t="s">
        <v>3</v>
      </c>
      <c r="N130" s="37">
        <f>'2. Everyday Range'!$H$25</f>
        <v>0</v>
      </c>
      <c r="O130" s="37">
        <v>116</v>
      </c>
      <c r="P130" s="37">
        <f t="shared" si="5"/>
        <v>0</v>
      </c>
    </row>
    <row r="131" spans="5:16" x14ac:dyDescent="0.35">
      <c r="E131" s="37"/>
      <c r="F131" s="37"/>
      <c r="G131" s="37"/>
      <c r="H131" s="37">
        <v>117</v>
      </c>
      <c r="I131" s="37">
        <f t="shared" si="4"/>
        <v>0</v>
      </c>
      <c r="J131" s="37"/>
      <c r="L131" s="37">
        <f t="shared" si="6"/>
        <v>1</v>
      </c>
      <c r="M131" s="37" t="s">
        <v>4</v>
      </c>
      <c r="N131" s="37">
        <f>'2. Everyday Range'!$I$25</f>
        <v>0</v>
      </c>
      <c r="O131" s="37">
        <v>117</v>
      </c>
      <c r="P131" s="37">
        <f t="shared" si="5"/>
        <v>0</v>
      </c>
    </row>
    <row r="132" spans="5:16" x14ac:dyDescent="0.35">
      <c r="E132" s="37"/>
      <c r="F132" s="37"/>
      <c r="G132" s="37"/>
      <c r="H132" s="37">
        <v>118</v>
      </c>
      <c r="I132" s="37">
        <f t="shared" si="4"/>
        <v>0</v>
      </c>
      <c r="J132" s="37"/>
      <c r="L132" s="37">
        <f t="shared" si="6"/>
        <v>1</v>
      </c>
      <c r="M132" s="37" t="s">
        <v>5</v>
      </c>
      <c r="N132" s="37">
        <f>'2. Everyday Range'!$J$25</f>
        <v>0</v>
      </c>
      <c r="O132" s="37">
        <v>118</v>
      </c>
      <c r="P132" s="37">
        <f t="shared" si="5"/>
        <v>0</v>
      </c>
    </row>
    <row r="133" spans="5:16" x14ac:dyDescent="0.35">
      <c r="E133" s="37"/>
      <c r="F133" s="37"/>
      <c r="G133" s="37"/>
      <c r="H133" s="37">
        <v>119</v>
      </c>
      <c r="I133" s="37">
        <f t="shared" si="4"/>
        <v>0</v>
      </c>
      <c r="J133" s="37"/>
      <c r="L133" s="37">
        <f t="shared" si="6"/>
        <v>1</v>
      </c>
      <c r="M133" s="37" t="s">
        <v>6</v>
      </c>
      <c r="N133" s="37">
        <f>'2. Everyday Range'!$K$25</f>
        <v>0</v>
      </c>
      <c r="O133" s="37">
        <v>119</v>
      </c>
      <c r="P133" s="37">
        <f t="shared" si="5"/>
        <v>0</v>
      </c>
    </row>
    <row r="134" spans="5:16" x14ac:dyDescent="0.35">
      <c r="E134" s="37"/>
      <c r="F134" s="37"/>
      <c r="G134" s="37"/>
      <c r="H134" s="37">
        <v>120</v>
      </c>
      <c r="I134" s="37">
        <f t="shared" si="4"/>
        <v>0</v>
      </c>
      <c r="J134" s="37"/>
      <c r="L134" s="37">
        <f t="shared" si="6"/>
        <v>1</v>
      </c>
      <c r="M134" s="37" t="s">
        <v>1</v>
      </c>
      <c r="N134" s="37">
        <f>'2. Everyday Range'!$F$26</f>
        <v>0</v>
      </c>
      <c r="O134" s="37">
        <v>120</v>
      </c>
      <c r="P134" s="37">
        <f t="shared" si="5"/>
        <v>0</v>
      </c>
    </row>
    <row r="135" spans="5:16" x14ac:dyDescent="0.35">
      <c r="E135" s="37"/>
      <c r="F135" s="37"/>
      <c r="G135" s="37"/>
      <c r="H135" s="37">
        <v>121</v>
      </c>
      <c r="I135" s="37">
        <f t="shared" si="4"/>
        <v>0</v>
      </c>
      <c r="J135" s="37"/>
      <c r="L135" s="37">
        <f t="shared" si="6"/>
        <v>1</v>
      </c>
      <c r="M135" s="37" t="s">
        <v>2</v>
      </c>
      <c r="N135" s="37">
        <f>'2. Everyday Range'!$G$26</f>
        <v>0</v>
      </c>
      <c r="O135" s="37">
        <v>121</v>
      </c>
      <c r="P135" s="37">
        <f t="shared" si="5"/>
        <v>0</v>
      </c>
    </row>
    <row r="136" spans="5:16" x14ac:dyDescent="0.35">
      <c r="E136" s="37"/>
      <c r="F136" s="37"/>
      <c r="G136" s="37"/>
      <c r="H136" s="37">
        <v>122</v>
      </c>
      <c r="I136" s="37">
        <f t="shared" si="4"/>
        <v>0</v>
      </c>
      <c r="J136" s="37"/>
      <c r="L136" s="37">
        <f t="shared" si="6"/>
        <v>1</v>
      </c>
      <c r="M136" s="37" t="s">
        <v>3</v>
      </c>
      <c r="N136" s="37">
        <f>'2. Everyday Range'!$H$26</f>
        <v>0</v>
      </c>
      <c r="O136" s="37">
        <v>122</v>
      </c>
      <c r="P136" s="37">
        <f t="shared" si="5"/>
        <v>0</v>
      </c>
    </row>
    <row r="137" spans="5:16" x14ac:dyDescent="0.35">
      <c r="E137" s="37"/>
      <c r="F137" s="37"/>
      <c r="G137" s="37"/>
      <c r="H137" s="37">
        <v>123</v>
      </c>
      <c r="I137" s="37">
        <f t="shared" si="4"/>
        <v>0</v>
      </c>
      <c r="J137" s="37"/>
      <c r="L137" s="37">
        <f t="shared" si="6"/>
        <v>1</v>
      </c>
      <c r="M137" s="37" t="s">
        <v>4</v>
      </c>
      <c r="N137" s="37">
        <f>'2. Everyday Range'!$I$26</f>
        <v>0</v>
      </c>
      <c r="O137" s="37">
        <v>123</v>
      </c>
      <c r="P137" s="37">
        <f t="shared" si="5"/>
        <v>0</v>
      </c>
    </row>
    <row r="138" spans="5:16" x14ac:dyDescent="0.35">
      <c r="E138" s="37"/>
      <c r="F138" s="37"/>
      <c r="G138" s="37"/>
      <c r="H138" s="37">
        <v>124</v>
      </c>
      <c r="I138" s="37">
        <f t="shared" si="4"/>
        <v>0</v>
      </c>
      <c r="J138" s="37"/>
      <c r="L138" s="37">
        <f t="shared" si="6"/>
        <v>1</v>
      </c>
      <c r="M138" s="37" t="s">
        <v>5</v>
      </c>
      <c r="N138" s="37">
        <f>'2. Everyday Range'!$J$26</f>
        <v>0</v>
      </c>
      <c r="O138" s="37">
        <v>124</v>
      </c>
      <c r="P138" s="37">
        <f t="shared" si="5"/>
        <v>0</v>
      </c>
    </row>
    <row r="139" spans="5:16" x14ac:dyDescent="0.35">
      <c r="E139" s="37"/>
      <c r="F139" s="37"/>
      <c r="G139" s="37"/>
      <c r="H139" s="37">
        <v>125</v>
      </c>
      <c r="I139" s="37">
        <f t="shared" si="4"/>
        <v>0</v>
      </c>
      <c r="J139" s="37"/>
      <c r="L139" s="37">
        <f t="shared" si="6"/>
        <v>1</v>
      </c>
      <c r="M139" s="37" t="s">
        <v>6</v>
      </c>
      <c r="N139" s="37">
        <f>'2. Everyday Range'!$K$26</f>
        <v>0</v>
      </c>
      <c r="O139" s="37">
        <v>125</v>
      </c>
      <c r="P139" s="37">
        <f t="shared" si="5"/>
        <v>0</v>
      </c>
    </row>
    <row r="140" spans="5:16" x14ac:dyDescent="0.35">
      <c r="E140" s="37"/>
      <c r="F140" s="37"/>
      <c r="G140" s="37"/>
      <c r="H140" s="37">
        <v>126</v>
      </c>
      <c r="I140" s="37">
        <f t="shared" si="4"/>
        <v>0</v>
      </c>
      <c r="J140" s="37"/>
      <c r="L140" s="37">
        <f t="shared" si="6"/>
        <v>1</v>
      </c>
      <c r="M140" s="37"/>
      <c r="N140" s="37"/>
      <c r="O140" s="37">
        <v>126</v>
      </c>
      <c r="P140" s="37">
        <f t="shared" si="5"/>
        <v>0</v>
      </c>
    </row>
    <row r="141" spans="5:16" x14ac:dyDescent="0.35">
      <c r="E141" s="37"/>
      <c r="F141" s="37"/>
      <c r="G141" s="37"/>
      <c r="H141" s="37">
        <v>127</v>
      </c>
      <c r="I141" s="37">
        <f t="shared" si="4"/>
        <v>0</v>
      </c>
      <c r="J141" s="37"/>
      <c r="L141" s="37"/>
      <c r="M141" s="37"/>
      <c r="N141" s="37"/>
      <c r="O141" s="37">
        <v>127</v>
      </c>
      <c r="P141" s="37">
        <f t="shared" si="5"/>
        <v>0</v>
      </c>
    </row>
    <row r="142" spans="5:16" x14ac:dyDescent="0.35">
      <c r="E142" s="37"/>
      <c r="F142" s="37"/>
      <c r="G142" s="37"/>
      <c r="H142" s="37">
        <v>128</v>
      </c>
      <c r="I142" s="37">
        <f t="shared" si="4"/>
        <v>0</v>
      </c>
      <c r="J142" s="37"/>
      <c r="L142" s="37"/>
      <c r="M142" s="37"/>
      <c r="N142" s="37"/>
      <c r="O142" s="37">
        <v>128</v>
      </c>
      <c r="P142" s="37">
        <f t="shared" si="5"/>
        <v>0</v>
      </c>
    </row>
    <row r="143" spans="5:16" x14ac:dyDescent="0.35">
      <c r="E143" s="37"/>
      <c r="F143" s="37"/>
      <c r="G143" s="37"/>
      <c r="H143" s="37">
        <v>129</v>
      </c>
      <c r="I143" s="37">
        <f t="shared" si="4"/>
        <v>0</v>
      </c>
      <c r="J143" s="37"/>
      <c r="L143" s="37"/>
      <c r="M143" s="37"/>
      <c r="N143" s="37"/>
      <c r="O143" s="37">
        <v>129</v>
      </c>
      <c r="P143" s="37">
        <f t="shared" si="5"/>
        <v>0</v>
      </c>
    </row>
    <row r="144" spans="5:16" x14ac:dyDescent="0.35">
      <c r="E144" s="37"/>
      <c r="F144" s="37"/>
      <c r="G144" s="37"/>
      <c r="H144" s="37">
        <v>130</v>
      </c>
      <c r="I144" s="37">
        <f t="shared" ref="I144:I207" si="7">VLOOKUP(H144,$E$15:$F$37,2)</f>
        <v>0</v>
      </c>
      <c r="J144" s="37"/>
      <c r="L144" s="37"/>
      <c r="M144" s="37"/>
      <c r="N144" s="37"/>
      <c r="O144" s="37">
        <v>130</v>
      </c>
      <c r="P144" s="37">
        <f t="shared" ref="P144:P207" si="8">VLOOKUP(O144,$L$15:$M$140,2)</f>
        <v>0</v>
      </c>
    </row>
    <row r="145" spans="5:16" x14ac:dyDescent="0.35">
      <c r="E145" s="37"/>
      <c r="F145" s="37"/>
      <c r="G145" s="37"/>
      <c r="H145" s="37">
        <v>131</v>
      </c>
      <c r="I145" s="37">
        <f t="shared" si="7"/>
        <v>0</v>
      </c>
      <c r="J145" s="37"/>
      <c r="L145" s="37"/>
      <c r="M145" s="37"/>
      <c r="N145" s="37"/>
      <c r="O145" s="37">
        <v>131</v>
      </c>
      <c r="P145" s="37">
        <f t="shared" si="8"/>
        <v>0</v>
      </c>
    </row>
    <row r="146" spans="5:16" x14ac:dyDescent="0.35">
      <c r="E146" s="37"/>
      <c r="F146" s="37"/>
      <c r="G146" s="37"/>
      <c r="H146" s="37">
        <v>132</v>
      </c>
      <c r="I146" s="37">
        <f t="shared" si="7"/>
        <v>0</v>
      </c>
      <c r="J146" s="37"/>
      <c r="L146" s="37"/>
      <c r="M146" s="37"/>
      <c r="N146" s="37"/>
      <c r="O146" s="37">
        <v>132</v>
      </c>
      <c r="P146" s="37">
        <f t="shared" si="8"/>
        <v>0</v>
      </c>
    </row>
    <row r="147" spans="5:16" x14ac:dyDescent="0.35">
      <c r="E147" s="37"/>
      <c r="F147" s="37"/>
      <c r="G147" s="37"/>
      <c r="H147" s="37">
        <v>133</v>
      </c>
      <c r="I147" s="37">
        <f t="shared" si="7"/>
        <v>0</v>
      </c>
      <c r="J147" s="37"/>
      <c r="L147" s="37"/>
      <c r="M147" s="37"/>
      <c r="N147" s="37"/>
      <c r="O147" s="37">
        <v>133</v>
      </c>
      <c r="P147" s="37">
        <f t="shared" si="8"/>
        <v>0</v>
      </c>
    </row>
    <row r="148" spans="5:16" x14ac:dyDescent="0.35">
      <c r="E148" s="37"/>
      <c r="F148" s="37"/>
      <c r="G148" s="37"/>
      <c r="H148" s="37">
        <v>134</v>
      </c>
      <c r="I148" s="37">
        <f t="shared" si="7"/>
        <v>0</v>
      </c>
      <c r="J148" s="37"/>
      <c r="L148" s="37"/>
      <c r="M148" s="37"/>
      <c r="N148" s="37"/>
      <c r="O148" s="37">
        <v>134</v>
      </c>
      <c r="P148" s="37">
        <f t="shared" si="8"/>
        <v>0</v>
      </c>
    </row>
    <row r="149" spans="5:16" x14ac:dyDescent="0.35">
      <c r="E149" s="37"/>
      <c r="F149" s="37"/>
      <c r="G149" s="37"/>
      <c r="H149" s="37">
        <v>135</v>
      </c>
      <c r="I149" s="37">
        <f t="shared" si="7"/>
        <v>0</v>
      </c>
      <c r="J149" s="37"/>
      <c r="L149" s="37"/>
      <c r="M149" s="37"/>
      <c r="N149" s="37"/>
      <c r="O149" s="37">
        <v>135</v>
      </c>
      <c r="P149" s="37">
        <f t="shared" si="8"/>
        <v>0</v>
      </c>
    </row>
    <row r="150" spans="5:16" x14ac:dyDescent="0.35">
      <c r="E150" s="37"/>
      <c r="F150" s="37"/>
      <c r="G150" s="37"/>
      <c r="H150" s="37">
        <v>136</v>
      </c>
      <c r="I150" s="37">
        <f t="shared" si="7"/>
        <v>0</v>
      </c>
      <c r="J150" s="37"/>
      <c r="L150" s="37"/>
      <c r="M150" s="37"/>
      <c r="N150" s="37"/>
      <c r="O150" s="37">
        <v>136</v>
      </c>
      <c r="P150" s="37">
        <f t="shared" si="8"/>
        <v>0</v>
      </c>
    </row>
    <row r="151" spans="5:16" x14ac:dyDescent="0.35">
      <c r="E151" s="37"/>
      <c r="F151" s="37"/>
      <c r="G151" s="37"/>
      <c r="H151" s="37">
        <v>137</v>
      </c>
      <c r="I151" s="37">
        <f t="shared" si="7"/>
        <v>0</v>
      </c>
      <c r="J151" s="37"/>
      <c r="L151" s="37"/>
      <c r="M151" s="37"/>
      <c r="N151" s="37"/>
      <c r="O151" s="37">
        <v>137</v>
      </c>
      <c r="P151" s="37">
        <f t="shared" si="8"/>
        <v>0</v>
      </c>
    </row>
    <row r="152" spans="5:16" x14ac:dyDescent="0.35">
      <c r="E152" s="37"/>
      <c r="F152" s="37"/>
      <c r="G152" s="37"/>
      <c r="H152" s="37">
        <v>138</v>
      </c>
      <c r="I152" s="37">
        <f t="shared" si="7"/>
        <v>0</v>
      </c>
      <c r="J152" s="37"/>
      <c r="L152" s="37"/>
      <c r="M152" s="37"/>
      <c r="N152" s="37"/>
      <c r="O152" s="37">
        <v>138</v>
      </c>
      <c r="P152" s="37">
        <f t="shared" si="8"/>
        <v>0</v>
      </c>
    </row>
    <row r="153" spans="5:16" x14ac:dyDescent="0.35">
      <c r="E153" s="37"/>
      <c r="F153" s="37"/>
      <c r="G153" s="37"/>
      <c r="H153" s="37">
        <v>139</v>
      </c>
      <c r="I153" s="37">
        <f t="shared" si="7"/>
        <v>0</v>
      </c>
      <c r="J153" s="37"/>
      <c r="L153" s="37"/>
      <c r="M153" s="37"/>
      <c r="N153" s="37"/>
      <c r="O153" s="37">
        <v>139</v>
      </c>
      <c r="P153" s="37">
        <f t="shared" si="8"/>
        <v>0</v>
      </c>
    </row>
    <row r="154" spans="5:16" x14ac:dyDescent="0.35">
      <c r="E154" s="37"/>
      <c r="F154" s="37"/>
      <c r="G154" s="37"/>
      <c r="H154" s="37">
        <v>140</v>
      </c>
      <c r="I154" s="37">
        <f t="shared" si="7"/>
        <v>0</v>
      </c>
      <c r="J154" s="37"/>
      <c r="L154" s="37"/>
      <c r="M154" s="37"/>
      <c r="N154" s="37"/>
      <c r="O154" s="37">
        <v>140</v>
      </c>
      <c r="P154" s="37">
        <f t="shared" si="8"/>
        <v>0</v>
      </c>
    </row>
    <row r="155" spans="5:16" x14ac:dyDescent="0.35">
      <c r="E155" s="37"/>
      <c r="F155" s="37"/>
      <c r="G155" s="37"/>
      <c r="H155" s="37">
        <v>141</v>
      </c>
      <c r="I155" s="37">
        <f t="shared" si="7"/>
        <v>0</v>
      </c>
      <c r="J155" s="37"/>
      <c r="L155" s="37"/>
      <c r="M155" s="37"/>
      <c r="N155" s="37"/>
      <c r="O155" s="37">
        <v>141</v>
      </c>
      <c r="P155" s="37">
        <f t="shared" si="8"/>
        <v>0</v>
      </c>
    </row>
    <row r="156" spans="5:16" x14ac:dyDescent="0.35">
      <c r="E156" s="37"/>
      <c r="F156" s="37"/>
      <c r="G156" s="37"/>
      <c r="H156" s="37">
        <v>142</v>
      </c>
      <c r="I156" s="37">
        <f t="shared" si="7"/>
        <v>0</v>
      </c>
      <c r="J156" s="37"/>
      <c r="L156" s="37"/>
      <c r="M156" s="37"/>
      <c r="N156" s="37"/>
      <c r="O156" s="37">
        <v>142</v>
      </c>
      <c r="P156" s="37">
        <f t="shared" si="8"/>
        <v>0</v>
      </c>
    </row>
    <row r="157" spans="5:16" x14ac:dyDescent="0.35">
      <c r="E157" s="37"/>
      <c r="F157" s="37"/>
      <c r="G157" s="37"/>
      <c r="H157" s="37">
        <v>143</v>
      </c>
      <c r="I157" s="37">
        <f t="shared" si="7"/>
        <v>0</v>
      </c>
      <c r="J157" s="37"/>
      <c r="L157" s="37"/>
      <c r="M157" s="37"/>
      <c r="N157" s="37"/>
      <c r="O157" s="37">
        <v>143</v>
      </c>
      <c r="P157" s="37">
        <f t="shared" si="8"/>
        <v>0</v>
      </c>
    </row>
    <row r="158" spans="5:16" x14ac:dyDescent="0.35">
      <c r="E158" s="37"/>
      <c r="F158" s="37"/>
      <c r="G158" s="37"/>
      <c r="H158" s="37">
        <v>144</v>
      </c>
      <c r="I158" s="37">
        <f t="shared" si="7"/>
        <v>0</v>
      </c>
      <c r="J158" s="37"/>
      <c r="L158" s="37"/>
      <c r="M158" s="37"/>
      <c r="N158" s="37"/>
      <c r="O158" s="37">
        <v>144</v>
      </c>
      <c r="P158" s="37">
        <f t="shared" si="8"/>
        <v>0</v>
      </c>
    </row>
    <row r="159" spans="5:16" x14ac:dyDescent="0.35">
      <c r="E159" s="37"/>
      <c r="F159" s="37"/>
      <c r="G159" s="37"/>
      <c r="H159" s="37">
        <v>145</v>
      </c>
      <c r="I159" s="37">
        <f t="shared" si="7"/>
        <v>0</v>
      </c>
      <c r="J159" s="37"/>
      <c r="L159" s="37"/>
      <c r="M159" s="37"/>
      <c r="N159" s="37"/>
      <c r="O159" s="37">
        <v>145</v>
      </c>
      <c r="P159" s="37">
        <f t="shared" si="8"/>
        <v>0</v>
      </c>
    </row>
    <row r="160" spans="5:16" x14ac:dyDescent="0.35">
      <c r="E160" s="37"/>
      <c r="F160" s="37"/>
      <c r="G160" s="37"/>
      <c r="H160" s="37">
        <v>146</v>
      </c>
      <c r="I160" s="37">
        <f t="shared" si="7"/>
        <v>0</v>
      </c>
      <c r="J160" s="37"/>
      <c r="L160" s="37"/>
      <c r="M160" s="37"/>
      <c r="N160" s="37"/>
      <c r="O160" s="37">
        <v>146</v>
      </c>
      <c r="P160" s="37">
        <f t="shared" si="8"/>
        <v>0</v>
      </c>
    </row>
    <row r="161" spans="5:16" x14ac:dyDescent="0.35">
      <c r="E161" s="37"/>
      <c r="F161" s="37"/>
      <c r="G161" s="37"/>
      <c r="H161" s="37">
        <v>147</v>
      </c>
      <c r="I161" s="37">
        <f t="shared" si="7"/>
        <v>0</v>
      </c>
      <c r="J161" s="37"/>
      <c r="L161" s="37"/>
      <c r="M161" s="37"/>
      <c r="N161" s="37"/>
      <c r="O161" s="37">
        <v>147</v>
      </c>
      <c r="P161" s="37">
        <f t="shared" si="8"/>
        <v>0</v>
      </c>
    </row>
    <row r="162" spans="5:16" x14ac:dyDescent="0.35">
      <c r="E162" s="37"/>
      <c r="F162" s="37"/>
      <c r="G162" s="37"/>
      <c r="H162" s="37">
        <v>148</v>
      </c>
      <c r="I162" s="37">
        <f t="shared" si="7"/>
        <v>0</v>
      </c>
      <c r="J162" s="37"/>
      <c r="L162" s="37"/>
      <c r="M162" s="37"/>
      <c r="N162" s="37"/>
      <c r="O162" s="37">
        <v>148</v>
      </c>
      <c r="P162" s="37">
        <f t="shared" si="8"/>
        <v>0</v>
      </c>
    </row>
    <row r="163" spans="5:16" x14ac:dyDescent="0.35">
      <c r="E163" s="37"/>
      <c r="F163" s="37"/>
      <c r="G163" s="37"/>
      <c r="H163" s="37">
        <v>149</v>
      </c>
      <c r="I163" s="37">
        <f t="shared" si="7"/>
        <v>0</v>
      </c>
      <c r="J163" s="37"/>
      <c r="L163" s="37"/>
      <c r="M163" s="37"/>
      <c r="N163" s="37"/>
      <c r="O163" s="37">
        <v>149</v>
      </c>
      <c r="P163" s="37">
        <f t="shared" si="8"/>
        <v>0</v>
      </c>
    </row>
    <row r="164" spans="5:16" x14ac:dyDescent="0.35">
      <c r="E164" s="37"/>
      <c r="F164" s="37"/>
      <c r="G164" s="37"/>
      <c r="H164" s="37">
        <v>150</v>
      </c>
      <c r="I164" s="37">
        <f t="shared" si="7"/>
        <v>0</v>
      </c>
      <c r="J164" s="37"/>
      <c r="L164" s="37"/>
      <c r="M164" s="37"/>
      <c r="N164" s="37"/>
      <c r="O164" s="37">
        <v>150</v>
      </c>
      <c r="P164" s="37">
        <f t="shared" si="8"/>
        <v>0</v>
      </c>
    </row>
    <row r="165" spans="5:16" x14ac:dyDescent="0.35">
      <c r="E165" s="37"/>
      <c r="F165" s="37"/>
      <c r="G165" s="37"/>
      <c r="H165" s="37">
        <v>151</v>
      </c>
      <c r="I165" s="37">
        <f t="shared" si="7"/>
        <v>0</v>
      </c>
      <c r="J165" s="37"/>
      <c r="L165" s="37"/>
      <c r="M165" s="37"/>
      <c r="N165" s="37"/>
      <c r="O165" s="37">
        <v>151</v>
      </c>
      <c r="P165" s="37">
        <f t="shared" si="8"/>
        <v>0</v>
      </c>
    </row>
    <row r="166" spans="5:16" x14ac:dyDescent="0.35">
      <c r="E166" s="37"/>
      <c r="F166" s="37"/>
      <c r="G166" s="37"/>
      <c r="H166" s="37">
        <v>152</v>
      </c>
      <c r="I166" s="37">
        <f t="shared" si="7"/>
        <v>0</v>
      </c>
      <c r="J166" s="37"/>
      <c r="L166" s="37"/>
      <c r="M166" s="37"/>
      <c r="N166" s="37"/>
      <c r="O166" s="37">
        <v>152</v>
      </c>
      <c r="P166" s="37">
        <f t="shared" si="8"/>
        <v>0</v>
      </c>
    </row>
    <row r="167" spans="5:16" x14ac:dyDescent="0.35">
      <c r="E167" s="37"/>
      <c r="F167" s="37"/>
      <c r="G167" s="37"/>
      <c r="H167" s="37">
        <v>153</v>
      </c>
      <c r="I167" s="37">
        <f t="shared" si="7"/>
        <v>0</v>
      </c>
      <c r="J167" s="37"/>
      <c r="L167" s="37"/>
      <c r="M167" s="37"/>
      <c r="N167" s="37"/>
      <c r="O167" s="37">
        <v>153</v>
      </c>
      <c r="P167" s="37">
        <f t="shared" si="8"/>
        <v>0</v>
      </c>
    </row>
    <row r="168" spans="5:16" x14ac:dyDescent="0.35">
      <c r="E168" s="37"/>
      <c r="F168" s="37"/>
      <c r="G168" s="37"/>
      <c r="H168" s="37">
        <v>154</v>
      </c>
      <c r="I168" s="37">
        <f t="shared" si="7"/>
        <v>0</v>
      </c>
      <c r="J168" s="37"/>
      <c r="L168" s="37"/>
      <c r="M168" s="37"/>
      <c r="N168" s="37"/>
      <c r="O168" s="37">
        <v>154</v>
      </c>
      <c r="P168" s="37">
        <f t="shared" si="8"/>
        <v>0</v>
      </c>
    </row>
    <row r="169" spans="5:16" x14ac:dyDescent="0.35">
      <c r="E169" s="37"/>
      <c r="F169" s="37"/>
      <c r="G169" s="37"/>
      <c r="H169" s="37">
        <v>155</v>
      </c>
      <c r="I169" s="37">
        <f t="shared" si="7"/>
        <v>0</v>
      </c>
      <c r="J169" s="37"/>
      <c r="L169" s="37"/>
      <c r="M169" s="37"/>
      <c r="N169" s="37"/>
      <c r="O169" s="37">
        <v>155</v>
      </c>
      <c r="P169" s="37">
        <f t="shared" si="8"/>
        <v>0</v>
      </c>
    </row>
    <row r="170" spans="5:16" x14ac:dyDescent="0.35">
      <c r="E170" s="37"/>
      <c r="F170" s="37"/>
      <c r="G170" s="37"/>
      <c r="H170" s="37">
        <v>156</v>
      </c>
      <c r="I170" s="37">
        <f t="shared" si="7"/>
        <v>0</v>
      </c>
      <c r="J170" s="37"/>
      <c r="L170" s="37"/>
      <c r="M170" s="37"/>
      <c r="N170" s="37"/>
      <c r="O170" s="37">
        <v>156</v>
      </c>
      <c r="P170" s="37">
        <f t="shared" si="8"/>
        <v>0</v>
      </c>
    </row>
    <row r="171" spans="5:16" x14ac:dyDescent="0.35">
      <c r="E171" s="37"/>
      <c r="F171" s="37"/>
      <c r="G171" s="37"/>
      <c r="H171" s="37">
        <v>157</v>
      </c>
      <c r="I171" s="37">
        <f t="shared" si="7"/>
        <v>0</v>
      </c>
      <c r="J171" s="37"/>
      <c r="L171" s="37"/>
      <c r="M171" s="37"/>
      <c r="N171" s="37"/>
      <c r="O171" s="37">
        <v>157</v>
      </c>
      <c r="P171" s="37">
        <f t="shared" si="8"/>
        <v>0</v>
      </c>
    </row>
    <row r="172" spans="5:16" x14ac:dyDescent="0.35">
      <c r="E172" s="37"/>
      <c r="F172" s="37"/>
      <c r="G172" s="37"/>
      <c r="H172" s="37">
        <v>158</v>
      </c>
      <c r="I172" s="37">
        <f t="shared" si="7"/>
        <v>0</v>
      </c>
      <c r="J172" s="37"/>
      <c r="L172" s="37"/>
      <c r="M172" s="37"/>
      <c r="N172" s="37"/>
      <c r="O172" s="37">
        <v>158</v>
      </c>
      <c r="P172" s="37">
        <f t="shared" si="8"/>
        <v>0</v>
      </c>
    </row>
    <row r="173" spans="5:16" x14ac:dyDescent="0.35">
      <c r="E173" s="37"/>
      <c r="F173" s="37"/>
      <c r="G173" s="37"/>
      <c r="H173" s="37">
        <v>159</v>
      </c>
      <c r="I173" s="37">
        <f t="shared" si="7"/>
        <v>0</v>
      </c>
      <c r="J173" s="37"/>
      <c r="L173" s="37"/>
      <c r="M173" s="37"/>
      <c r="N173" s="37"/>
      <c r="O173" s="37">
        <v>159</v>
      </c>
      <c r="P173" s="37">
        <f t="shared" si="8"/>
        <v>0</v>
      </c>
    </row>
    <row r="174" spans="5:16" x14ac:dyDescent="0.35">
      <c r="E174" s="37"/>
      <c r="F174" s="37"/>
      <c r="G174" s="37"/>
      <c r="H174" s="37">
        <v>160</v>
      </c>
      <c r="I174" s="37">
        <f t="shared" si="7"/>
        <v>0</v>
      </c>
      <c r="J174" s="37"/>
      <c r="L174" s="37"/>
      <c r="M174" s="37"/>
      <c r="N174" s="37"/>
      <c r="O174" s="37">
        <v>160</v>
      </c>
      <c r="P174" s="37">
        <f t="shared" si="8"/>
        <v>0</v>
      </c>
    </row>
    <row r="175" spans="5:16" x14ac:dyDescent="0.35">
      <c r="E175" s="37"/>
      <c r="F175" s="37"/>
      <c r="G175" s="37"/>
      <c r="H175" s="37">
        <v>161</v>
      </c>
      <c r="I175" s="37">
        <f t="shared" si="7"/>
        <v>0</v>
      </c>
      <c r="J175" s="37"/>
      <c r="L175" s="37"/>
      <c r="M175" s="37"/>
      <c r="N175" s="37"/>
      <c r="O175" s="37">
        <v>161</v>
      </c>
      <c r="P175" s="37">
        <f t="shared" si="8"/>
        <v>0</v>
      </c>
    </row>
    <row r="176" spans="5:16" x14ac:dyDescent="0.35">
      <c r="E176" s="37"/>
      <c r="F176" s="37"/>
      <c r="G176" s="37"/>
      <c r="H176" s="37">
        <v>162</v>
      </c>
      <c r="I176" s="37">
        <f t="shared" si="7"/>
        <v>0</v>
      </c>
      <c r="J176" s="37"/>
      <c r="L176" s="37"/>
      <c r="M176" s="37"/>
      <c r="N176" s="37"/>
      <c r="O176" s="37">
        <v>162</v>
      </c>
      <c r="P176" s="37">
        <f t="shared" si="8"/>
        <v>0</v>
      </c>
    </row>
    <row r="177" spans="5:16" x14ac:dyDescent="0.35">
      <c r="E177" s="37"/>
      <c r="F177" s="37"/>
      <c r="G177" s="37"/>
      <c r="H177" s="37">
        <v>163</v>
      </c>
      <c r="I177" s="37">
        <f t="shared" si="7"/>
        <v>0</v>
      </c>
      <c r="J177" s="37"/>
      <c r="L177" s="37"/>
      <c r="M177" s="37"/>
      <c r="N177" s="37"/>
      <c r="O177" s="37">
        <v>163</v>
      </c>
      <c r="P177" s="37">
        <f t="shared" si="8"/>
        <v>0</v>
      </c>
    </row>
    <row r="178" spans="5:16" x14ac:dyDescent="0.35">
      <c r="E178" s="37"/>
      <c r="F178" s="37"/>
      <c r="G178" s="37"/>
      <c r="H178" s="37">
        <v>164</v>
      </c>
      <c r="I178" s="37">
        <f t="shared" si="7"/>
        <v>0</v>
      </c>
      <c r="J178" s="37"/>
      <c r="L178" s="37"/>
      <c r="M178" s="37"/>
      <c r="N178" s="37"/>
      <c r="O178" s="37">
        <v>164</v>
      </c>
      <c r="P178" s="37">
        <f t="shared" si="8"/>
        <v>0</v>
      </c>
    </row>
    <row r="179" spans="5:16" x14ac:dyDescent="0.35">
      <c r="E179" s="37"/>
      <c r="F179" s="37"/>
      <c r="G179" s="37"/>
      <c r="H179" s="37">
        <v>165</v>
      </c>
      <c r="I179" s="37">
        <f t="shared" si="7"/>
        <v>0</v>
      </c>
      <c r="J179" s="37"/>
      <c r="L179" s="37"/>
      <c r="M179" s="37"/>
      <c r="N179" s="37"/>
      <c r="O179" s="37">
        <v>165</v>
      </c>
      <c r="P179" s="37">
        <f t="shared" si="8"/>
        <v>0</v>
      </c>
    </row>
    <row r="180" spans="5:16" x14ac:dyDescent="0.35">
      <c r="E180" s="37"/>
      <c r="F180" s="37"/>
      <c r="G180" s="37"/>
      <c r="H180" s="37">
        <v>166</v>
      </c>
      <c r="I180" s="37">
        <f t="shared" si="7"/>
        <v>0</v>
      </c>
      <c r="J180" s="37"/>
      <c r="L180" s="37"/>
      <c r="M180" s="37"/>
      <c r="N180" s="37"/>
      <c r="O180" s="37">
        <v>166</v>
      </c>
      <c r="P180" s="37">
        <f t="shared" si="8"/>
        <v>0</v>
      </c>
    </row>
    <row r="181" spans="5:16" x14ac:dyDescent="0.35">
      <c r="E181" s="37"/>
      <c r="F181" s="37"/>
      <c r="G181" s="37"/>
      <c r="H181" s="37">
        <v>167</v>
      </c>
      <c r="I181" s="37">
        <f t="shared" si="7"/>
        <v>0</v>
      </c>
      <c r="J181" s="37"/>
      <c r="L181" s="37"/>
      <c r="M181" s="37"/>
      <c r="N181" s="37"/>
      <c r="O181" s="37">
        <v>167</v>
      </c>
      <c r="P181" s="37">
        <f t="shared" si="8"/>
        <v>0</v>
      </c>
    </row>
    <row r="182" spans="5:16" x14ac:dyDescent="0.35">
      <c r="E182" s="37"/>
      <c r="F182" s="37"/>
      <c r="G182" s="37"/>
      <c r="H182" s="37">
        <v>168</v>
      </c>
      <c r="I182" s="37">
        <f t="shared" si="7"/>
        <v>0</v>
      </c>
      <c r="J182" s="37"/>
      <c r="L182" s="37"/>
      <c r="M182" s="37"/>
      <c r="N182" s="37"/>
      <c r="O182" s="37">
        <v>168</v>
      </c>
      <c r="P182" s="37">
        <f t="shared" si="8"/>
        <v>0</v>
      </c>
    </row>
    <row r="183" spans="5:16" x14ac:dyDescent="0.35">
      <c r="E183" s="37"/>
      <c r="F183" s="37"/>
      <c r="G183" s="37"/>
      <c r="H183" s="37">
        <v>169</v>
      </c>
      <c r="I183" s="37">
        <f t="shared" si="7"/>
        <v>0</v>
      </c>
      <c r="J183" s="37"/>
      <c r="L183" s="37"/>
      <c r="M183" s="37"/>
      <c r="N183" s="37"/>
      <c r="O183" s="37">
        <v>169</v>
      </c>
      <c r="P183" s="37">
        <f t="shared" si="8"/>
        <v>0</v>
      </c>
    </row>
    <row r="184" spans="5:16" x14ac:dyDescent="0.35">
      <c r="E184" s="37"/>
      <c r="F184" s="37"/>
      <c r="G184" s="37"/>
      <c r="H184" s="37">
        <v>170</v>
      </c>
      <c r="I184" s="37">
        <f t="shared" si="7"/>
        <v>0</v>
      </c>
      <c r="J184" s="37"/>
      <c r="L184" s="37"/>
      <c r="M184" s="37"/>
      <c r="N184" s="37"/>
      <c r="O184" s="37">
        <v>170</v>
      </c>
      <c r="P184" s="37">
        <f t="shared" si="8"/>
        <v>0</v>
      </c>
    </row>
    <row r="185" spans="5:16" x14ac:dyDescent="0.35">
      <c r="E185" s="37"/>
      <c r="F185" s="37"/>
      <c r="G185" s="37"/>
      <c r="H185" s="37">
        <v>171</v>
      </c>
      <c r="I185" s="37">
        <f t="shared" si="7"/>
        <v>0</v>
      </c>
      <c r="J185" s="37"/>
      <c r="L185" s="37"/>
      <c r="M185" s="37"/>
      <c r="N185" s="37"/>
      <c r="O185" s="37">
        <v>171</v>
      </c>
      <c r="P185" s="37">
        <f t="shared" si="8"/>
        <v>0</v>
      </c>
    </row>
    <row r="186" spans="5:16" x14ac:dyDescent="0.35">
      <c r="E186" s="37"/>
      <c r="F186" s="37"/>
      <c r="G186" s="37"/>
      <c r="H186" s="37">
        <v>172</v>
      </c>
      <c r="I186" s="37">
        <f t="shared" si="7"/>
        <v>0</v>
      </c>
      <c r="J186" s="37"/>
      <c r="L186" s="37"/>
      <c r="M186" s="37"/>
      <c r="N186" s="37"/>
      <c r="O186" s="37">
        <v>172</v>
      </c>
      <c r="P186" s="37">
        <f t="shared" si="8"/>
        <v>0</v>
      </c>
    </row>
    <row r="187" spans="5:16" x14ac:dyDescent="0.35">
      <c r="E187" s="37"/>
      <c r="F187" s="37"/>
      <c r="G187" s="37"/>
      <c r="H187" s="37">
        <v>173</v>
      </c>
      <c r="I187" s="37">
        <f t="shared" si="7"/>
        <v>0</v>
      </c>
      <c r="J187" s="37"/>
      <c r="L187" s="37"/>
      <c r="M187" s="37"/>
      <c r="N187" s="37"/>
      <c r="O187" s="37">
        <v>173</v>
      </c>
      <c r="P187" s="37">
        <f t="shared" si="8"/>
        <v>0</v>
      </c>
    </row>
    <row r="188" spans="5:16" x14ac:dyDescent="0.35">
      <c r="E188" s="37"/>
      <c r="F188" s="37"/>
      <c r="G188" s="37"/>
      <c r="H188" s="37">
        <v>174</v>
      </c>
      <c r="I188" s="37">
        <f t="shared" si="7"/>
        <v>0</v>
      </c>
      <c r="J188" s="37"/>
      <c r="L188" s="37"/>
      <c r="M188" s="37"/>
      <c r="N188" s="37"/>
      <c r="O188" s="37">
        <v>174</v>
      </c>
      <c r="P188" s="37">
        <f t="shared" si="8"/>
        <v>0</v>
      </c>
    </row>
    <row r="189" spans="5:16" x14ac:dyDescent="0.35">
      <c r="E189" s="37"/>
      <c r="F189" s="37"/>
      <c r="G189" s="37"/>
      <c r="H189" s="37">
        <v>175</v>
      </c>
      <c r="I189" s="37">
        <f t="shared" si="7"/>
        <v>0</v>
      </c>
      <c r="J189" s="37"/>
      <c r="L189" s="37"/>
      <c r="M189" s="37"/>
      <c r="N189" s="37"/>
      <c r="O189" s="37">
        <v>175</v>
      </c>
      <c r="P189" s="37">
        <f t="shared" si="8"/>
        <v>0</v>
      </c>
    </row>
    <row r="190" spans="5:16" x14ac:dyDescent="0.35">
      <c r="E190" s="37"/>
      <c r="F190" s="37"/>
      <c r="G190" s="37"/>
      <c r="H190" s="37">
        <v>176</v>
      </c>
      <c r="I190" s="37">
        <f t="shared" si="7"/>
        <v>0</v>
      </c>
      <c r="J190" s="37"/>
      <c r="L190" s="37"/>
      <c r="M190" s="37"/>
      <c r="N190" s="37"/>
      <c r="O190" s="37">
        <v>176</v>
      </c>
      <c r="P190" s="37">
        <f t="shared" si="8"/>
        <v>0</v>
      </c>
    </row>
    <row r="191" spans="5:16" x14ac:dyDescent="0.35">
      <c r="E191" s="37"/>
      <c r="F191" s="37"/>
      <c r="G191" s="37"/>
      <c r="H191" s="37">
        <v>177</v>
      </c>
      <c r="I191" s="37">
        <f t="shared" si="7"/>
        <v>0</v>
      </c>
      <c r="J191" s="37"/>
      <c r="L191" s="37"/>
      <c r="M191" s="37"/>
      <c r="N191" s="37"/>
      <c r="O191" s="37">
        <v>177</v>
      </c>
      <c r="P191" s="37">
        <f t="shared" si="8"/>
        <v>0</v>
      </c>
    </row>
    <row r="192" spans="5:16" x14ac:dyDescent="0.35">
      <c r="E192" s="37"/>
      <c r="F192" s="37"/>
      <c r="G192" s="37"/>
      <c r="H192" s="37">
        <v>178</v>
      </c>
      <c r="I192" s="37">
        <f t="shared" si="7"/>
        <v>0</v>
      </c>
      <c r="J192" s="37"/>
      <c r="L192" s="37"/>
      <c r="M192" s="37"/>
      <c r="N192" s="37"/>
      <c r="O192" s="37">
        <v>178</v>
      </c>
      <c r="P192" s="37">
        <f t="shared" si="8"/>
        <v>0</v>
      </c>
    </row>
    <row r="193" spans="5:16" x14ac:dyDescent="0.35">
      <c r="E193" s="37"/>
      <c r="F193" s="37"/>
      <c r="G193" s="37"/>
      <c r="H193" s="37">
        <v>179</v>
      </c>
      <c r="I193" s="37">
        <f t="shared" si="7"/>
        <v>0</v>
      </c>
      <c r="J193" s="37"/>
      <c r="L193" s="37"/>
      <c r="M193" s="37"/>
      <c r="N193" s="37"/>
      <c r="O193" s="37">
        <v>179</v>
      </c>
      <c r="P193" s="37">
        <f t="shared" si="8"/>
        <v>0</v>
      </c>
    </row>
    <row r="194" spans="5:16" x14ac:dyDescent="0.35">
      <c r="E194" s="37"/>
      <c r="F194" s="37"/>
      <c r="G194" s="37"/>
      <c r="H194" s="37">
        <v>180</v>
      </c>
      <c r="I194" s="37">
        <f t="shared" si="7"/>
        <v>0</v>
      </c>
      <c r="J194" s="37"/>
      <c r="L194" s="37"/>
      <c r="M194" s="37"/>
      <c r="N194" s="37"/>
      <c r="O194" s="37">
        <v>180</v>
      </c>
      <c r="P194" s="37">
        <f t="shared" si="8"/>
        <v>0</v>
      </c>
    </row>
    <row r="195" spans="5:16" x14ac:dyDescent="0.35">
      <c r="E195" s="37"/>
      <c r="F195" s="37"/>
      <c r="G195" s="37"/>
      <c r="H195" s="37">
        <v>181</v>
      </c>
      <c r="I195" s="37">
        <f t="shared" si="7"/>
        <v>0</v>
      </c>
      <c r="J195" s="37"/>
      <c r="L195" s="37"/>
      <c r="M195" s="37"/>
      <c r="N195" s="37"/>
      <c r="O195" s="37">
        <v>181</v>
      </c>
      <c r="P195" s="37">
        <f t="shared" si="8"/>
        <v>0</v>
      </c>
    </row>
    <row r="196" spans="5:16" x14ac:dyDescent="0.35">
      <c r="E196" s="37"/>
      <c r="F196" s="37"/>
      <c r="G196" s="37"/>
      <c r="H196" s="37">
        <v>182</v>
      </c>
      <c r="I196" s="37">
        <f t="shared" si="7"/>
        <v>0</v>
      </c>
      <c r="J196" s="37"/>
      <c r="L196" s="37"/>
      <c r="M196" s="37"/>
      <c r="N196" s="37"/>
      <c r="O196" s="37">
        <v>182</v>
      </c>
      <c r="P196" s="37">
        <f t="shared" si="8"/>
        <v>0</v>
      </c>
    </row>
    <row r="197" spans="5:16" x14ac:dyDescent="0.35">
      <c r="E197" s="37"/>
      <c r="F197" s="37"/>
      <c r="G197" s="37"/>
      <c r="H197" s="37">
        <v>183</v>
      </c>
      <c r="I197" s="37">
        <f t="shared" si="7"/>
        <v>0</v>
      </c>
      <c r="J197" s="37"/>
      <c r="L197" s="37"/>
      <c r="M197" s="37"/>
      <c r="N197" s="37"/>
      <c r="O197" s="37">
        <v>183</v>
      </c>
      <c r="P197" s="37">
        <f t="shared" si="8"/>
        <v>0</v>
      </c>
    </row>
    <row r="198" spans="5:16" x14ac:dyDescent="0.35">
      <c r="E198" s="37"/>
      <c r="F198" s="37"/>
      <c r="G198" s="37"/>
      <c r="H198" s="37">
        <v>184</v>
      </c>
      <c r="I198" s="37">
        <f t="shared" si="7"/>
        <v>0</v>
      </c>
      <c r="J198" s="37"/>
      <c r="L198" s="37"/>
      <c r="M198" s="37"/>
      <c r="N198" s="37"/>
      <c r="O198" s="37">
        <v>184</v>
      </c>
      <c r="P198" s="37">
        <f t="shared" si="8"/>
        <v>0</v>
      </c>
    </row>
    <row r="199" spans="5:16" x14ac:dyDescent="0.35">
      <c r="E199" s="37"/>
      <c r="F199" s="37"/>
      <c r="G199" s="37"/>
      <c r="H199" s="37">
        <v>185</v>
      </c>
      <c r="I199" s="37">
        <f t="shared" si="7"/>
        <v>0</v>
      </c>
      <c r="J199" s="37"/>
      <c r="L199" s="37"/>
      <c r="M199" s="37"/>
      <c r="N199" s="37"/>
      <c r="O199" s="37">
        <v>185</v>
      </c>
      <c r="P199" s="37">
        <f t="shared" si="8"/>
        <v>0</v>
      </c>
    </row>
    <row r="200" spans="5:16" x14ac:dyDescent="0.35">
      <c r="E200" s="37"/>
      <c r="F200" s="37"/>
      <c r="G200" s="37"/>
      <c r="H200" s="37">
        <v>186</v>
      </c>
      <c r="I200" s="37">
        <f t="shared" si="7"/>
        <v>0</v>
      </c>
      <c r="J200" s="37"/>
      <c r="L200" s="37"/>
      <c r="M200" s="37"/>
      <c r="N200" s="37"/>
      <c r="O200" s="37">
        <v>186</v>
      </c>
      <c r="P200" s="37">
        <f t="shared" si="8"/>
        <v>0</v>
      </c>
    </row>
    <row r="201" spans="5:16" x14ac:dyDescent="0.35">
      <c r="E201" s="37"/>
      <c r="F201" s="37"/>
      <c r="G201" s="37"/>
      <c r="H201" s="37">
        <v>187</v>
      </c>
      <c r="I201" s="37">
        <f t="shared" si="7"/>
        <v>0</v>
      </c>
      <c r="J201" s="37"/>
      <c r="L201" s="37"/>
      <c r="M201" s="37"/>
      <c r="N201" s="37"/>
      <c r="O201" s="37">
        <v>187</v>
      </c>
      <c r="P201" s="37">
        <f t="shared" si="8"/>
        <v>0</v>
      </c>
    </row>
    <row r="202" spans="5:16" x14ac:dyDescent="0.35">
      <c r="E202" s="37"/>
      <c r="F202" s="37"/>
      <c r="G202" s="37"/>
      <c r="H202" s="37">
        <v>188</v>
      </c>
      <c r="I202" s="37">
        <f t="shared" si="7"/>
        <v>0</v>
      </c>
      <c r="J202" s="37"/>
      <c r="L202" s="37"/>
      <c r="M202" s="37"/>
      <c r="N202" s="37"/>
      <c r="O202" s="37">
        <v>188</v>
      </c>
      <c r="P202" s="37">
        <f t="shared" si="8"/>
        <v>0</v>
      </c>
    </row>
    <row r="203" spans="5:16" x14ac:dyDescent="0.35">
      <c r="E203" s="37"/>
      <c r="F203" s="37"/>
      <c r="G203" s="37"/>
      <c r="H203" s="37">
        <v>189</v>
      </c>
      <c r="I203" s="37">
        <f t="shared" si="7"/>
        <v>0</v>
      </c>
      <c r="J203" s="37"/>
      <c r="L203" s="37"/>
      <c r="M203" s="37"/>
      <c r="N203" s="37"/>
      <c r="O203" s="37">
        <v>189</v>
      </c>
      <c r="P203" s="37">
        <f t="shared" si="8"/>
        <v>0</v>
      </c>
    </row>
    <row r="204" spans="5:16" x14ac:dyDescent="0.35">
      <c r="E204" s="37"/>
      <c r="F204" s="37"/>
      <c r="G204" s="37"/>
      <c r="H204" s="37">
        <v>190</v>
      </c>
      <c r="I204" s="37">
        <f t="shared" si="7"/>
        <v>0</v>
      </c>
      <c r="J204" s="37"/>
      <c r="L204" s="37"/>
      <c r="M204" s="37"/>
      <c r="N204" s="37"/>
      <c r="O204" s="37">
        <v>190</v>
      </c>
      <c r="P204" s="37">
        <f t="shared" si="8"/>
        <v>0</v>
      </c>
    </row>
    <row r="205" spans="5:16" x14ac:dyDescent="0.35">
      <c r="E205" s="37"/>
      <c r="F205" s="37"/>
      <c r="G205" s="37"/>
      <c r="H205" s="37">
        <v>191</v>
      </c>
      <c r="I205" s="37">
        <f t="shared" si="7"/>
        <v>0</v>
      </c>
      <c r="J205" s="37"/>
      <c r="L205" s="37"/>
      <c r="M205" s="37"/>
      <c r="N205" s="37"/>
      <c r="O205" s="37">
        <v>191</v>
      </c>
      <c r="P205" s="37">
        <f t="shared" si="8"/>
        <v>0</v>
      </c>
    </row>
    <row r="206" spans="5:16" x14ac:dyDescent="0.35">
      <c r="E206" s="37"/>
      <c r="F206" s="37"/>
      <c r="G206" s="37"/>
      <c r="H206" s="37">
        <v>192</v>
      </c>
      <c r="I206" s="37">
        <f t="shared" si="7"/>
        <v>0</v>
      </c>
      <c r="J206" s="37"/>
      <c r="L206" s="37"/>
      <c r="M206" s="37"/>
      <c r="N206" s="37"/>
      <c r="O206" s="37">
        <v>192</v>
      </c>
      <c r="P206" s="37">
        <f t="shared" si="8"/>
        <v>0</v>
      </c>
    </row>
    <row r="207" spans="5:16" x14ac:dyDescent="0.35">
      <c r="E207" s="37"/>
      <c r="F207" s="37"/>
      <c r="G207" s="37"/>
      <c r="H207" s="37">
        <v>193</v>
      </c>
      <c r="I207" s="37">
        <f t="shared" si="7"/>
        <v>0</v>
      </c>
      <c r="J207" s="37"/>
      <c r="L207" s="37"/>
      <c r="M207" s="37"/>
      <c r="N207" s="37"/>
      <c r="O207" s="37">
        <v>193</v>
      </c>
      <c r="P207" s="37">
        <f t="shared" si="8"/>
        <v>0</v>
      </c>
    </row>
    <row r="208" spans="5:16" x14ac:dyDescent="0.35">
      <c r="E208" s="37"/>
      <c r="F208" s="37"/>
      <c r="G208" s="37"/>
      <c r="H208" s="37">
        <v>194</v>
      </c>
      <c r="I208" s="37">
        <f t="shared" ref="I208:I271" si="9">VLOOKUP(H208,$E$15:$F$37,2)</f>
        <v>0</v>
      </c>
      <c r="J208" s="37"/>
      <c r="L208" s="37"/>
      <c r="M208" s="37"/>
      <c r="N208" s="37"/>
      <c r="O208" s="37">
        <v>194</v>
      </c>
      <c r="P208" s="37">
        <f t="shared" ref="P208:P271" si="10">VLOOKUP(O208,$L$15:$M$140,2)</f>
        <v>0</v>
      </c>
    </row>
    <row r="209" spans="5:16" x14ac:dyDescent="0.35">
      <c r="E209" s="37"/>
      <c r="F209" s="37"/>
      <c r="G209" s="37"/>
      <c r="H209" s="37">
        <v>195</v>
      </c>
      <c r="I209" s="37">
        <f t="shared" si="9"/>
        <v>0</v>
      </c>
      <c r="J209" s="37"/>
      <c r="L209" s="37"/>
      <c r="M209" s="37"/>
      <c r="N209" s="37"/>
      <c r="O209" s="37">
        <v>195</v>
      </c>
      <c r="P209" s="37">
        <f t="shared" si="10"/>
        <v>0</v>
      </c>
    </row>
    <row r="210" spans="5:16" x14ac:dyDescent="0.35">
      <c r="E210" s="37"/>
      <c r="F210" s="37"/>
      <c r="G210" s="37"/>
      <c r="H210" s="37">
        <v>196</v>
      </c>
      <c r="I210" s="37">
        <f t="shared" si="9"/>
        <v>0</v>
      </c>
      <c r="J210" s="37"/>
      <c r="L210" s="37"/>
      <c r="M210" s="37"/>
      <c r="N210" s="37"/>
      <c r="O210" s="37">
        <v>196</v>
      </c>
      <c r="P210" s="37">
        <f t="shared" si="10"/>
        <v>0</v>
      </c>
    </row>
    <row r="211" spans="5:16" x14ac:dyDescent="0.35">
      <c r="E211" s="37"/>
      <c r="F211" s="37"/>
      <c r="G211" s="37"/>
      <c r="H211" s="37">
        <v>197</v>
      </c>
      <c r="I211" s="37">
        <f t="shared" si="9"/>
        <v>0</v>
      </c>
      <c r="J211" s="37"/>
      <c r="L211" s="37"/>
      <c r="M211" s="37"/>
      <c r="N211" s="37"/>
      <c r="O211" s="37">
        <v>197</v>
      </c>
      <c r="P211" s="37">
        <f t="shared" si="10"/>
        <v>0</v>
      </c>
    </row>
    <row r="212" spans="5:16" x14ac:dyDescent="0.35">
      <c r="E212" s="37"/>
      <c r="F212" s="37"/>
      <c r="G212" s="37"/>
      <c r="H212" s="37">
        <v>198</v>
      </c>
      <c r="I212" s="37">
        <f t="shared" si="9"/>
        <v>0</v>
      </c>
      <c r="J212" s="37"/>
      <c r="L212" s="37"/>
      <c r="M212" s="37"/>
      <c r="N212" s="37"/>
      <c r="O212" s="37">
        <v>198</v>
      </c>
      <c r="P212" s="37">
        <f t="shared" si="10"/>
        <v>0</v>
      </c>
    </row>
    <row r="213" spans="5:16" x14ac:dyDescent="0.35">
      <c r="E213" s="37"/>
      <c r="F213" s="37"/>
      <c r="G213" s="37"/>
      <c r="H213" s="37">
        <v>199</v>
      </c>
      <c r="I213" s="37">
        <f t="shared" si="9"/>
        <v>0</v>
      </c>
      <c r="J213" s="37"/>
      <c r="L213" s="37"/>
      <c r="M213" s="37"/>
      <c r="N213" s="37"/>
      <c r="O213" s="37">
        <v>199</v>
      </c>
      <c r="P213" s="37">
        <f t="shared" si="10"/>
        <v>0</v>
      </c>
    </row>
    <row r="214" spans="5:16" x14ac:dyDescent="0.35">
      <c r="E214" s="37"/>
      <c r="F214" s="37"/>
      <c r="G214" s="37"/>
      <c r="H214" s="37">
        <v>200</v>
      </c>
      <c r="I214" s="37">
        <f t="shared" si="9"/>
        <v>0</v>
      </c>
      <c r="J214" s="37"/>
      <c r="L214" s="37"/>
      <c r="M214" s="37"/>
      <c r="N214" s="37"/>
      <c r="O214" s="37">
        <v>200</v>
      </c>
      <c r="P214" s="37">
        <f t="shared" si="10"/>
        <v>0</v>
      </c>
    </row>
    <row r="215" spans="5:16" x14ac:dyDescent="0.35">
      <c r="E215" s="37"/>
      <c r="F215" s="37"/>
      <c r="G215" s="37"/>
      <c r="H215" s="37">
        <v>201</v>
      </c>
      <c r="I215" s="37">
        <f t="shared" si="9"/>
        <v>0</v>
      </c>
      <c r="J215" s="37"/>
      <c r="L215" s="37"/>
      <c r="M215" s="37"/>
      <c r="N215" s="37"/>
      <c r="O215" s="37">
        <v>201</v>
      </c>
      <c r="P215" s="37">
        <f t="shared" si="10"/>
        <v>0</v>
      </c>
    </row>
    <row r="216" spans="5:16" x14ac:dyDescent="0.35">
      <c r="E216" s="37"/>
      <c r="F216" s="37"/>
      <c r="G216" s="37"/>
      <c r="H216" s="37">
        <v>202</v>
      </c>
      <c r="I216" s="37">
        <f t="shared" si="9"/>
        <v>0</v>
      </c>
      <c r="J216" s="37"/>
      <c r="L216" s="37"/>
      <c r="M216" s="37"/>
      <c r="N216" s="37"/>
      <c r="O216" s="37">
        <v>202</v>
      </c>
      <c r="P216" s="37">
        <f t="shared" si="10"/>
        <v>0</v>
      </c>
    </row>
    <row r="217" spans="5:16" x14ac:dyDescent="0.35">
      <c r="E217" s="37"/>
      <c r="F217" s="37"/>
      <c r="G217" s="37"/>
      <c r="H217" s="37">
        <v>203</v>
      </c>
      <c r="I217" s="37">
        <f t="shared" si="9"/>
        <v>0</v>
      </c>
      <c r="J217" s="37"/>
      <c r="L217" s="37"/>
      <c r="M217" s="37"/>
      <c r="N217" s="37"/>
      <c r="O217" s="37">
        <v>203</v>
      </c>
      <c r="P217" s="37">
        <f t="shared" si="10"/>
        <v>0</v>
      </c>
    </row>
    <row r="218" spans="5:16" x14ac:dyDescent="0.35">
      <c r="E218" s="37"/>
      <c r="F218" s="37"/>
      <c r="G218" s="37"/>
      <c r="H218" s="37">
        <v>204</v>
      </c>
      <c r="I218" s="37">
        <f t="shared" si="9"/>
        <v>0</v>
      </c>
      <c r="J218" s="37"/>
      <c r="L218" s="37"/>
      <c r="M218" s="37"/>
      <c r="N218" s="37"/>
      <c r="O218" s="37">
        <v>204</v>
      </c>
      <c r="P218" s="37">
        <f t="shared" si="10"/>
        <v>0</v>
      </c>
    </row>
    <row r="219" spans="5:16" x14ac:dyDescent="0.35">
      <c r="E219" s="37"/>
      <c r="F219" s="37"/>
      <c r="G219" s="37"/>
      <c r="H219" s="37">
        <v>205</v>
      </c>
      <c r="I219" s="37">
        <f t="shared" si="9"/>
        <v>0</v>
      </c>
      <c r="J219" s="37"/>
      <c r="L219" s="37"/>
      <c r="M219" s="37"/>
      <c r="N219" s="37"/>
      <c r="O219" s="37">
        <v>205</v>
      </c>
      <c r="P219" s="37">
        <f t="shared" si="10"/>
        <v>0</v>
      </c>
    </row>
    <row r="220" spans="5:16" x14ac:dyDescent="0.35">
      <c r="E220" s="37"/>
      <c r="F220" s="37"/>
      <c r="G220" s="37"/>
      <c r="H220" s="37">
        <v>206</v>
      </c>
      <c r="I220" s="37">
        <f t="shared" si="9"/>
        <v>0</v>
      </c>
      <c r="J220" s="37"/>
      <c r="L220" s="37"/>
      <c r="M220" s="37"/>
      <c r="N220" s="37"/>
      <c r="O220" s="37">
        <v>206</v>
      </c>
      <c r="P220" s="37">
        <f t="shared" si="10"/>
        <v>0</v>
      </c>
    </row>
    <row r="221" spans="5:16" x14ac:dyDescent="0.35">
      <c r="E221" s="37"/>
      <c r="F221" s="37"/>
      <c r="G221" s="37"/>
      <c r="H221" s="37">
        <v>207</v>
      </c>
      <c r="I221" s="37">
        <f t="shared" si="9"/>
        <v>0</v>
      </c>
      <c r="J221" s="37"/>
      <c r="L221" s="37"/>
      <c r="M221" s="37"/>
      <c r="N221" s="37"/>
      <c r="O221" s="37">
        <v>207</v>
      </c>
      <c r="P221" s="37">
        <f t="shared" si="10"/>
        <v>0</v>
      </c>
    </row>
    <row r="222" spans="5:16" x14ac:dyDescent="0.35">
      <c r="E222" s="37"/>
      <c r="F222" s="37"/>
      <c r="G222" s="37"/>
      <c r="H222" s="37">
        <v>208</v>
      </c>
      <c r="I222" s="37">
        <f t="shared" si="9"/>
        <v>0</v>
      </c>
      <c r="J222" s="37"/>
      <c r="L222" s="37"/>
      <c r="M222" s="37"/>
      <c r="N222" s="37"/>
      <c r="O222" s="37">
        <v>208</v>
      </c>
      <c r="P222" s="37">
        <f t="shared" si="10"/>
        <v>0</v>
      </c>
    </row>
    <row r="223" spans="5:16" x14ac:dyDescent="0.35">
      <c r="E223" s="37"/>
      <c r="F223" s="37"/>
      <c r="G223" s="37"/>
      <c r="H223" s="37">
        <v>209</v>
      </c>
      <c r="I223" s="37">
        <f t="shared" si="9"/>
        <v>0</v>
      </c>
      <c r="J223" s="37"/>
      <c r="L223" s="37"/>
      <c r="M223" s="37"/>
      <c r="N223" s="37"/>
      <c r="O223" s="37">
        <v>209</v>
      </c>
      <c r="P223" s="37">
        <f t="shared" si="10"/>
        <v>0</v>
      </c>
    </row>
    <row r="224" spans="5:16" x14ac:dyDescent="0.35">
      <c r="E224" s="37"/>
      <c r="F224" s="37"/>
      <c r="G224" s="37"/>
      <c r="H224" s="37">
        <v>210</v>
      </c>
      <c r="I224" s="37">
        <f t="shared" si="9"/>
        <v>0</v>
      </c>
      <c r="J224" s="37"/>
      <c r="L224" s="37"/>
      <c r="M224" s="37"/>
      <c r="N224" s="37"/>
      <c r="O224" s="37">
        <v>210</v>
      </c>
      <c r="P224" s="37">
        <f t="shared" si="10"/>
        <v>0</v>
      </c>
    </row>
    <row r="225" spans="5:16" x14ac:dyDescent="0.35">
      <c r="E225" s="37"/>
      <c r="F225" s="37"/>
      <c r="G225" s="37"/>
      <c r="H225" s="37">
        <v>211</v>
      </c>
      <c r="I225" s="37">
        <f t="shared" si="9"/>
        <v>0</v>
      </c>
      <c r="J225" s="37"/>
      <c r="L225" s="37"/>
      <c r="M225" s="37"/>
      <c r="N225" s="37"/>
      <c r="O225" s="37">
        <v>211</v>
      </c>
      <c r="P225" s="37">
        <f t="shared" si="10"/>
        <v>0</v>
      </c>
    </row>
    <row r="226" spans="5:16" x14ac:dyDescent="0.35">
      <c r="E226" s="37"/>
      <c r="F226" s="37"/>
      <c r="G226" s="37"/>
      <c r="H226" s="37">
        <v>212</v>
      </c>
      <c r="I226" s="37">
        <f t="shared" si="9"/>
        <v>0</v>
      </c>
      <c r="J226" s="37"/>
      <c r="L226" s="37"/>
      <c r="M226" s="37"/>
      <c r="N226" s="37"/>
      <c r="O226" s="37">
        <v>212</v>
      </c>
      <c r="P226" s="37">
        <f t="shared" si="10"/>
        <v>0</v>
      </c>
    </row>
    <row r="227" spans="5:16" x14ac:dyDescent="0.35">
      <c r="E227" s="37"/>
      <c r="F227" s="37"/>
      <c r="G227" s="37"/>
      <c r="H227" s="37">
        <v>213</v>
      </c>
      <c r="I227" s="37">
        <f t="shared" si="9"/>
        <v>0</v>
      </c>
      <c r="J227" s="37"/>
      <c r="L227" s="37"/>
      <c r="M227" s="37"/>
      <c r="N227" s="37"/>
      <c r="O227" s="37">
        <v>213</v>
      </c>
      <c r="P227" s="37">
        <f t="shared" si="10"/>
        <v>0</v>
      </c>
    </row>
    <row r="228" spans="5:16" x14ac:dyDescent="0.35">
      <c r="E228" s="37"/>
      <c r="F228" s="37"/>
      <c r="G228" s="37"/>
      <c r="H228" s="37">
        <v>214</v>
      </c>
      <c r="I228" s="37">
        <f t="shared" si="9"/>
        <v>0</v>
      </c>
      <c r="J228" s="37"/>
      <c r="L228" s="37"/>
      <c r="M228" s="37"/>
      <c r="N228" s="37"/>
      <c r="O228" s="37">
        <v>214</v>
      </c>
      <c r="P228" s="37">
        <f t="shared" si="10"/>
        <v>0</v>
      </c>
    </row>
    <row r="229" spans="5:16" x14ac:dyDescent="0.35">
      <c r="E229" s="37"/>
      <c r="F229" s="37"/>
      <c r="G229" s="37"/>
      <c r="H229" s="37">
        <v>215</v>
      </c>
      <c r="I229" s="37">
        <f t="shared" si="9"/>
        <v>0</v>
      </c>
      <c r="J229" s="37"/>
      <c r="L229" s="37"/>
      <c r="M229" s="37"/>
      <c r="N229" s="37"/>
      <c r="O229" s="37">
        <v>215</v>
      </c>
      <c r="P229" s="37">
        <f t="shared" si="10"/>
        <v>0</v>
      </c>
    </row>
    <row r="230" spans="5:16" x14ac:dyDescent="0.35">
      <c r="E230" s="37"/>
      <c r="F230" s="37"/>
      <c r="G230" s="37"/>
      <c r="H230" s="37">
        <v>216</v>
      </c>
      <c r="I230" s="37">
        <f t="shared" si="9"/>
        <v>0</v>
      </c>
      <c r="J230" s="37"/>
      <c r="L230" s="37"/>
      <c r="M230" s="37"/>
      <c r="N230" s="37"/>
      <c r="O230" s="37">
        <v>216</v>
      </c>
      <c r="P230" s="37">
        <f t="shared" si="10"/>
        <v>0</v>
      </c>
    </row>
    <row r="231" spans="5:16" x14ac:dyDescent="0.35">
      <c r="E231" s="37"/>
      <c r="F231" s="37"/>
      <c r="G231" s="37"/>
      <c r="H231" s="37">
        <v>217</v>
      </c>
      <c r="I231" s="37">
        <f t="shared" si="9"/>
        <v>0</v>
      </c>
      <c r="J231" s="37"/>
      <c r="L231" s="37"/>
      <c r="M231" s="37"/>
      <c r="N231" s="37"/>
      <c r="O231" s="37">
        <v>217</v>
      </c>
      <c r="P231" s="37">
        <f t="shared" si="10"/>
        <v>0</v>
      </c>
    </row>
    <row r="232" spans="5:16" x14ac:dyDescent="0.35">
      <c r="E232" s="37"/>
      <c r="F232" s="37"/>
      <c r="G232" s="37"/>
      <c r="H232" s="37">
        <v>218</v>
      </c>
      <c r="I232" s="37">
        <f t="shared" si="9"/>
        <v>0</v>
      </c>
      <c r="J232" s="37"/>
      <c r="L232" s="37"/>
      <c r="M232" s="37"/>
      <c r="N232" s="37"/>
      <c r="O232" s="37">
        <v>218</v>
      </c>
      <c r="P232" s="37">
        <f t="shared" si="10"/>
        <v>0</v>
      </c>
    </row>
    <row r="233" spans="5:16" x14ac:dyDescent="0.35">
      <c r="E233" s="37"/>
      <c r="F233" s="37"/>
      <c r="G233" s="37"/>
      <c r="H233" s="37">
        <v>219</v>
      </c>
      <c r="I233" s="37">
        <f t="shared" si="9"/>
        <v>0</v>
      </c>
      <c r="J233" s="37"/>
      <c r="L233" s="37"/>
      <c r="M233" s="37"/>
      <c r="N233" s="37"/>
      <c r="O233" s="37">
        <v>219</v>
      </c>
      <c r="P233" s="37">
        <f t="shared" si="10"/>
        <v>0</v>
      </c>
    </row>
    <row r="234" spans="5:16" x14ac:dyDescent="0.35">
      <c r="E234" s="37"/>
      <c r="F234" s="37"/>
      <c r="G234" s="37"/>
      <c r="H234" s="37">
        <v>220</v>
      </c>
      <c r="I234" s="37">
        <f t="shared" si="9"/>
        <v>0</v>
      </c>
      <c r="J234" s="37"/>
      <c r="L234" s="37"/>
      <c r="M234" s="37"/>
      <c r="N234" s="37"/>
      <c r="O234" s="37">
        <v>220</v>
      </c>
      <c r="P234" s="37">
        <f t="shared" si="10"/>
        <v>0</v>
      </c>
    </row>
    <row r="235" spans="5:16" x14ac:dyDescent="0.35">
      <c r="E235" s="37"/>
      <c r="F235" s="37"/>
      <c r="G235" s="37"/>
      <c r="H235" s="37">
        <v>221</v>
      </c>
      <c r="I235" s="37">
        <f t="shared" si="9"/>
        <v>0</v>
      </c>
      <c r="J235" s="37"/>
      <c r="L235" s="37"/>
      <c r="M235" s="37"/>
      <c r="N235" s="37"/>
      <c r="O235" s="37">
        <v>221</v>
      </c>
      <c r="P235" s="37">
        <f t="shared" si="10"/>
        <v>0</v>
      </c>
    </row>
    <row r="236" spans="5:16" x14ac:dyDescent="0.35">
      <c r="E236" s="37"/>
      <c r="F236" s="37"/>
      <c r="G236" s="37"/>
      <c r="H236" s="37">
        <v>222</v>
      </c>
      <c r="I236" s="37">
        <f t="shared" si="9"/>
        <v>0</v>
      </c>
      <c r="J236" s="37"/>
      <c r="L236" s="37"/>
      <c r="M236" s="37"/>
      <c r="N236" s="37"/>
      <c r="O236" s="37">
        <v>222</v>
      </c>
      <c r="P236" s="37">
        <f t="shared" si="10"/>
        <v>0</v>
      </c>
    </row>
    <row r="237" spans="5:16" x14ac:dyDescent="0.35">
      <c r="E237" s="37"/>
      <c r="F237" s="37"/>
      <c r="G237" s="37"/>
      <c r="H237" s="37">
        <v>223</v>
      </c>
      <c r="I237" s="37">
        <f t="shared" si="9"/>
        <v>0</v>
      </c>
      <c r="J237" s="37"/>
      <c r="L237" s="37"/>
      <c r="M237" s="37"/>
      <c r="N237" s="37"/>
      <c r="O237" s="37">
        <v>223</v>
      </c>
      <c r="P237" s="37">
        <f t="shared" si="10"/>
        <v>0</v>
      </c>
    </row>
    <row r="238" spans="5:16" x14ac:dyDescent="0.35">
      <c r="E238" s="37"/>
      <c r="F238" s="37"/>
      <c r="G238" s="37"/>
      <c r="H238" s="37">
        <v>224</v>
      </c>
      <c r="I238" s="37">
        <f t="shared" si="9"/>
        <v>0</v>
      </c>
      <c r="J238" s="37"/>
      <c r="L238" s="37"/>
      <c r="M238" s="37"/>
      <c r="N238" s="37"/>
      <c r="O238" s="37">
        <v>224</v>
      </c>
      <c r="P238" s="37">
        <f t="shared" si="10"/>
        <v>0</v>
      </c>
    </row>
    <row r="239" spans="5:16" x14ac:dyDescent="0.35">
      <c r="E239" s="37"/>
      <c r="F239" s="37"/>
      <c r="G239" s="37"/>
      <c r="H239" s="37">
        <v>225</v>
      </c>
      <c r="I239" s="37">
        <f t="shared" si="9"/>
        <v>0</v>
      </c>
      <c r="J239" s="37"/>
      <c r="L239" s="37"/>
      <c r="M239" s="37"/>
      <c r="N239" s="37"/>
      <c r="O239" s="37">
        <v>225</v>
      </c>
      <c r="P239" s="37">
        <f t="shared" si="10"/>
        <v>0</v>
      </c>
    </row>
    <row r="240" spans="5:16" x14ac:dyDescent="0.35">
      <c r="E240" s="37"/>
      <c r="F240" s="37"/>
      <c r="G240" s="37"/>
      <c r="H240" s="37">
        <v>226</v>
      </c>
      <c r="I240" s="37">
        <f t="shared" si="9"/>
        <v>0</v>
      </c>
      <c r="J240" s="37"/>
      <c r="L240" s="37"/>
      <c r="M240" s="37"/>
      <c r="N240" s="37"/>
      <c r="O240" s="37">
        <v>226</v>
      </c>
      <c r="P240" s="37">
        <f t="shared" si="10"/>
        <v>0</v>
      </c>
    </row>
    <row r="241" spans="5:16" x14ac:dyDescent="0.35">
      <c r="E241" s="37"/>
      <c r="F241" s="37"/>
      <c r="G241" s="37"/>
      <c r="H241" s="37">
        <v>227</v>
      </c>
      <c r="I241" s="37">
        <f t="shared" si="9"/>
        <v>0</v>
      </c>
      <c r="J241" s="37"/>
      <c r="L241" s="37"/>
      <c r="M241" s="37"/>
      <c r="N241" s="37"/>
      <c r="O241" s="37">
        <v>227</v>
      </c>
      <c r="P241" s="37">
        <f t="shared" si="10"/>
        <v>0</v>
      </c>
    </row>
    <row r="242" spans="5:16" x14ac:dyDescent="0.35">
      <c r="E242" s="37"/>
      <c r="F242" s="37"/>
      <c r="G242" s="37"/>
      <c r="H242" s="37">
        <v>228</v>
      </c>
      <c r="I242" s="37">
        <f t="shared" si="9"/>
        <v>0</v>
      </c>
      <c r="J242" s="37"/>
      <c r="L242" s="37"/>
      <c r="M242" s="37"/>
      <c r="N242" s="37"/>
      <c r="O242" s="37">
        <v>228</v>
      </c>
      <c r="P242" s="37">
        <f t="shared" si="10"/>
        <v>0</v>
      </c>
    </row>
    <row r="243" spans="5:16" x14ac:dyDescent="0.35">
      <c r="E243" s="37"/>
      <c r="F243" s="37"/>
      <c r="G243" s="37"/>
      <c r="H243" s="37">
        <v>229</v>
      </c>
      <c r="I243" s="37">
        <f t="shared" si="9"/>
        <v>0</v>
      </c>
      <c r="J243" s="37"/>
      <c r="L243" s="37"/>
      <c r="M243" s="37"/>
      <c r="N243" s="37"/>
      <c r="O243" s="37">
        <v>229</v>
      </c>
      <c r="P243" s="37">
        <f t="shared" si="10"/>
        <v>0</v>
      </c>
    </row>
    <row r="244" spans="5:16" x14ac:dyDescent="0.35">
      <c r="E244" s="37"/>
      <c r="F244" s="37"/>
      <c r="G244" s="37"/>
      <c r="H244" s="37">
        <v>230</v>
      </c>
      <c r="I244" s="37">
        <f t="shared" si="9"/>
        <v>0</v>
      </c>
      <c r="J244" s="37"/>
      <c r="L244" s="37"/>
      <c r="M244" s="37"/>
      <c r="N244" s="37"/>
      <c r="O244" s="37">
        <v>230</v>
      </c>
      <c r="P244" s="37">
        <f t="shared" si="10"/>
        <v>0</v>
      </c>
    </row>
    <row r="245" spans="5:16" x14ac:dyDescent="0.35">
      <c r="E245" s="37"/>
      <c r="F245" s="37"/>
      <c r="G245" s="37"/>
      <c r="H245" s="37">
        <v>231</v>
      </c>
      <c r="I245" s="37">
        <f t="shared" si="9"/>
        <v>0</v>
      </c>
      <c r="J245" s="37"/>
      <c r="L245" s="37"/>
      <c r="M245" s="37"/>
      <c r="N245" s="37"/>
      <c r="O245" s="37">
        <v>231</v>
      </c>
      <c r="P245" s="37">
        <f t="shared" si="10"/>
        <v>0</v>
      </c>
    </row>
    <row r="246" spans="5:16" x14ac:dyDescent="0.35">
      <c r="E246" s="37"/>
      <c r="F246" s="37"/>
      <c r="G246" s="37"/>
      <c r="H246" s="37">
        <v>232</v>
      </c>
      <c r="I246" s="37">
        <f t="shared" si="9"/>
        <v>0</v>
      </c>
      <c r="J246" s="37"/>
      <c r="L246" s="37"/>
      <c r="M246" s="37"/>
      <c r="N246" s="37"/>
      <c r="O246" s="37">
        <v>232</v>
      </c>
      <c r="P246" s="37">
        <f t="shared" si="10"/>
        <v>0</v>
      </c>
    </row>
    <row r="247" spans="5:16" x14ac:dyDescent="0.35">
      <c r="E247" s="37"/>
      <c r="F247" s="37"/>
      <c r="G247" s="37"/>
      <c r="H247" s="37">
        <v>233</v>
      </c>
      <c r="I247" s="37">
        <f t="shared" si="9"/>
        <v>0</v>
      </c>
      <c r="J247" s="37"/>
      <c r="L247" s="37"/>
      <c r="M247" s="37"/>
      <c r="N247" s="37"/>
      <c r="O247" s="37">
        <v>233</v>
      </c>
      <c r="P247" s="37">
        <f t="shared" si="10"/>
        <v>0</v>
      </c>
    </row>
    <row r="248" spans="5:16" x14ac:dyDescent="0.35">
      <c r="E248" s="37"/>
      <c r="F248" s="37"/>
      <c r="G248" s="37"/>
      <c r="H248" s="37">
        <v>234</v>
      </c>
      <c r="I248" s="37">
        <f t="shared" si="9"/>
        <v>0</v>
      </c>
      <c r="J248" s="37"/>
      <c r="L248" s="37"/>
      <c r="M248" s="37"/>
      <c r="N248" s="37"/>
      <c r="O248" s="37">
        <v>234</v>
      </c>
      <c r="P248" s="37">
        <f t="shared" si="10"/>
        <v>0</v>
      </c>
    </row>
    <row r="249" spans="5:16" x14ac:dyDescent="0.35">
      <c r="E249" s="37"/>
      <c r="F249" s="37"/>
      <c r="G249" s="37"/>
      <c r="H249" s="37">
        <v>235</v>
      </c>
      <c r="I249" s="37">
        <f t="shared" si="9"/>
        <v>0</v>
      </c>
      <c r="J249" s="37"/>
      <c r="L249" s="37"/>
      <c r="M249" s="37"/>
      <c r="N249" s="37"/>
      <c r="O249" s="37">
        <v>235</v>
      </c>
      <c r="P249" s="37">
        <f t="shared" si="10"/>
        <v>0</v>
      </c>
    </row>
    <row r="250" spans="5:16" x14ac:dyDescent="0.35">
      <c r="E250" s="37"/>
      <c r="F250" s="37"/>
      <c r="G250" s="37"/>
      <c r="H250" s="37">
        <v>236</v>
      </c>
      <c r="I250" s="37">
        <f t="shared" si="9"/>
        <v>0</v>
      </c>
      <c r="J250" s="37"/>
      <c r="L250" s="37"/>
      <c r="M250" s="37"/>
      <c r="N250" s="37"/>
      <c r="O250" s="37">
        <v>236</v>
      </c>
      <c r="P250" s="37">
        <f t="shared" si="10"/>
        <v>0</v>
      </c>
    </row>
    <row r="251" spans="5:16" x14ac:dyDescent="0.35">
      <c r="E251" s="37"/>
      <c r="F251" s="37"/>
      <c r="G251" s="37"/>
      <c r="H251" s="37">
        <v>237</v>
      </c>
      <c r="I251" s="37">
        <f t="shared" si="9"/>
        <v>0</v>
      </c>
      <c r="J251" s="37"/>
      <c r="L251" s="37"/>
      <c r="M251" s="37"/>
      <c r="N251" s="37"/>
      <c r="O251" s="37">
        <v>237</v>
      </c>
      <c r="P251" s="37">
        <f t="shared" si="10"/>
        <v>0</v>
      </c>
    </row>
    <row r="252" spans="5:16" x14ac:dyDescent="0.35">
      <c r="E252" s="37"/>
      <c r="F252" s="37"/>
      <c r="G252" s="37"/>
      <c r="H252" s="37">
        <v>238</v>
      </c>
      <c r="I252" s="37">
        <f t="shared" si="9"/>
        <v>0</v>
      </c>
      <c r="J252" s="37"/>
      <c r="L252" s="37"/>
      <c r="M252" s="37"/>
      <c r="N252" s="37"/>
      <c r="O252" s="37">
        <v>238</v>
      </c>
      <c r="P252" s="37">
        <f t="shared" si="10"/>
        <v>0</v>
      </c>
    </row>
    <row r="253" spans="5:16" x14ac:dyDescent="0.35">
      <c r="E253" s="37"/>
      <c r="F253" s="37"/>
      <c r="G253" s="37"/>
      <c r="H253" s="37">
        <v>239</v>
      </c>
      <c r="I253" s="37">
        <f t="shared" si="9"/>
        <v>0</v>
      </c>
      <c r="J253" s="37"/>
      <c r="L253" s="37"/>
      <c r="M253" s="37"/>
      <c r="N253" s="37"/>
      <c r="O253" s="37">
        <v>239</v>
      </c>
      <c r="P253" s="37">
        <f t="shared" si="10"/>
        <v>0</v>
      </c>
    </row>
    <row r="254" spans="5:16" x14ac:dyDescent="0.35">
      <c r="E254" s="37"/>
      <c r="F254" s="37"/>
      <c r="G254" s="37"/>
      <c r="H254" s="37">
        <v>240</v>
      </c>
      <c r="I254" s="37">
        <f t="shared" si="9"/>
        <v>0</v>
      </c>
      <c r="J254" s="37"/>
      <c r="L254" s="37"/>
      <c r="M254" s="37"/>
      <c r="N254" s="37"/>
      <c r="O254" s="37">
        <v>240</v>
      </c>
      <c r="P254" s="37">
        <f t="shared" si="10"/>
        <v>0</v>
      </c>
    </row>
    <row r="255" spans="5:16" x14ac:dyDescent="0.35">
      <c r="E255" s="37"/>
      <c r="F255" s="37"/>
      <c r="G255" s="37"/>
      <c r="H255" s="37">
        <v>241</v>
      </c>
      <c r="I255" s="37">
        <f t="shared" si="9"/>
        <v>0</v>
      </c>
      <c r="J255" s="37"/>
      <c r="L255" s="37"/>
      <c r="M255" s="37"/>
      <c r="N255" s="37"/>
      <c r="O255" s="37">
        <v>241</v>
      </c>
      <c r="P255" s="37">
        <f t="shared" si="10"/>
        <v>0</v>
      </c>
    </row>
    <row r="256" spans="5:16" x14ac:dyDescent="0.35">
      <c r="E256" s="37"/>
      <c r="F256" s="37"/>
      <c r="G256" s="37"/>
      <c r="H256" s="37">
        <v>242</v>
      </c>
      <c r="I256" s="37">
        <f t="shared" si="9"/>
        <v>0</v>
      </c>
      <c r="J256" s="37"/>
      <c r="L256" s="37"/>
      <c r="M256" s="37"/>
      <c r="N256" s="37"/>
      <c r="O256" s="37">
        <v>242</v>
      </c>
      <c r="P256" s="37">
        <f t="shared" si="10"/>
        <v>0</v>
      </c>
    </row>
    <row r="257" spans="5:16" x14ac:dyDescent="0.35">
      <c r="E257" s="37"/>
      <c r="F257" s="37"/>
      <c r="G257" s="37"/>
      <c r="H257" s="37">
        <v>243</v>
      </c>
      <c r="I257" s="37">
        <f t="shared" si="9"/>
        <v>0</v>
      </c>
      <c r="J257" s="37"/>
      <c r="L257" s="37"/>
      <c r="M257" s="37"/>
      <c r="N257" s="37"/>
      <c r="O257" s="37">
        <v>243</v>
      </c>
      <c r="P257" s="37">
        <f t="shared" si="10"/>
        <v>0</v>
      </c>
    </row>
    <row r="258" spans="5:16" x14ac:dyDescent="0.35">
      <c r="E258" s="37"/>
      <c r="F258" s="37"/>
      <c r="G258" s="37"/>
      <c r="H258" s="37">
        <v>244</v>
      </c>
      <c r="I258" s="37">
        <f t="shared" si="9"/>
        <v>0</v>
      </c>
      <c r="J258" s="37"/>
      <c r="L258" s="37"/>
      <c r="M258" s="37"/>
      <c r="N258" s="37"/>
      <c r="O258" s="37">
        <v>244</v>
      </c>
      <c r="P258" s="37">
        <f t="shared" si="10"/>
        <v>0</v>
      </c>
    </row>
    <row r="259" spans="5:16" x14ac:dyDescent="0.35">
      <c r="E259" s="37"/>
      <c r="F259" s="37"/>
      <c r="G259" s="37"/>
      <c r="H259" s="37">
        <v>245</v>
      </c>
      <c r="I259" s="37">
        <f t="shared" si="9"/>
        <v>0</v>
      </c>
      <c r="J259" s="37"/>
      <c r="L259" s="37"/>
      <c r="M259" s="37"/>
      <c r="N259" s="37"/>
      <c r="O259" s="37">
        <v>245</v>
      </c>
      <c r="P259" s="37">
        <f t="shared" si="10"/>
        <v>0</v>
      </c>
    </row>
    <row r="260" spans="5:16" x14ac:dyDescent="0.35">
      <c r="E260" s="37"/>
      <c r="F260" s="37"/>
      <c r="G260" s="37"/>
      <c r="H260" s="37">
        <v>246</v>
      </c>
      <c r="I260" s="37">
        <f t="shared" si="9"/>
        <v>0</v>
      </c>
      <c r="J260" s="37"/>
      <c r="L260" s="37"/>
      <c r="M260" s="37"/>
      <c r="N260" s="37"/>
      <c r="O260" s="37">
        <v>246</v>
      </c>
      <c r="P260" s="37">
        <f t="shared" si="10"/>
        <v>0</v>
      </c>
    </row>
    <row r="261" spans="5:16" x14ac:dyDescent="0.35">
      <c r="E261" s="37"/>
      <c r="F261" s="37"/>
      <c r="G261" s="37"/>
      <c r="H261" s="37">
        <v>247</v>
      </c>
      <c r="I261" s="37">
        <f t="shared" si="9"/>
        <v>0</v>
      </c>
      <c r="J261" s="37"/>
      <c r="L261" s="37"/>
      <c r="M261" s="37"/>
      <c r="N261" s="37"/>
      <c r="O261" s="37">
        <v>247</v>
      </c>
      <c r="P261" s="37">
        <f t="shared" si="10"/>
        <v>0</v>
      </c>
    </row>
    <row r="262" spans="5:16" x14ac:dyDescent="0.35">
      <c r="E262" s="37"/>
      <c r="F262" s="37"/>
      <c r="G262" s="37"/>
      <c r="H262" s="37">
        <v>248</v>
      </c>
      <c r="I262" s="37">
        <f t="shared" si="9"/>
        <v>0</v>
      </c>
      <c r="J262" s="37"/>
      <c r="L262" s="37"/>
      <c r="M262" s="37"/>
      <c r="N262" s="37"/>
      <c r="O262" s="37">
        <v>248</v>
      </c>
      <c r="P262" s="37">
        <f t="shared" si="10"/>
        <v>0</v>
      </c>
    </row>
    <row r="263" spans="5:16" x14ac:dyDescent="0.35">
      <c r="E263" s="37"/>
      <c r="F263" s="37"/>
      <c r="G263" s="37"/>
      <c r="H263" s="37">
        <v>249</v>
      </c>
      <c r="I263" s="37">
        <f t="shared" si="9"/>
        <v>0</v>
      </c>
      <c r="J263" s="37"/>
      <c r="L263" s="37"/>
      <c r="M263" s="37"/>
      <c r="N263" s="37"/>
      <c r="O263" s="37">
        <v>249</v>
      </c>
      <c r="P263" s="37">
        <f t="shared" si="10"/>
        <v>0</v>
      </c>
    </row>
    <row r="264" spans="5:16" x14ac:dyDescent="0.35">
      <c r="E264" s="37"/>
      <c r="F264" s="37"/>
      <c r="G264" s="37"/>
      <c r="H264" s="37">
        <v>250</v>
      </c>
      <c r="I264" s="37">
        <f t="shared" si="9"/>
        <v>0</v>
      </c>
      <c r="J264" s="37"/>
      <c r="L264" s="37"/>
      <c r="M264" s="37"/>
      <c r="N264" s="37"/>
      <c r="O264" s="37">
        <v>250</v>
      </c>
      <c r="P264" s="37">
        <f t="shared" si="10"/>
        <v>0</v>
      </c>
    </row>
    <row r="265" spans="5:16" x14ac:dyDescent="0.35">
      <c r="E265" s="37"/>
      <c r="F265" s="37"/>
      <c r="G265" s="37"/>
      <c r="H265" s="37">
        <v>251</v>
      </c>
      <c r="I265" s="37">
        <f t="shared" si="9"/>
        <v>0</v>
      </c>
      <c r="J265" s="37"/>
      <c r="L265" s="37"/>
      <c r="M265" s="37"/>
      <c r="N265" s="37"/>
      <c r="O265" s="37">
        <v>251</v>
      </c>
      <c r="P265" s="37">
        <f t="shared" si="10"/>
        <v>0</v>
      </c>
    </row>
    <row r="266" spans="5:16" x14ac:dyDescent="0.35">
      <c r="E266" s="37"/>
      <c r="F266" s="37"/>
      <c r="G266" s="37"/>
      <c r="H266" s="37">
        <v>252</v>
      </c>
      <c r="I266" s="37">
        <f t="shared" si="9"/>
        <v>0</v>
      </c>
      <c r="J266" s="37"/>
      <c r="L266" s="37"/>
      <c r="M266" s="37"/>
      <c r="N266" s="37"/>
      <c r="O266" s="37">
        <v>252</v>
      </c>
      <c r="P266" s="37">
        <f t="shared" si="10"/>
        <v>0</v>
      </c>
    </row>
    <row r="267" spans="5:16" x14ac:dyDescent="0.35">
      <c r="E267" s="37"/>
      <c r="F267" s="37"/>
      <c r="G267" s="37"/>
      <c r="H267" s="37">
        <v>253</v>
      </c>
      <c r="I267" s="37">
        <f t="shared" si="9"/>
        <v>0</v>
      </c>
      <c r="J267" s="37"/>
      <c r="L267" s="37"/>
      <c r="M267" s="37"/>
      <c r="N267" s="37"/>
      <c r="O267" s="37">
        <v>253</v>
      </c>
      <c r="P267" s="37">
        <f t="shared" si="10"/>
        <v>0</v>
      </c>
    </row>
    <row r="268" spans="5:16" x14ac:dyDescent="0.35">
      <c r="E268" s="37"/>
      <c r="F268" s="37"/>
      <c r="G268" s="37"/>
      <c r="H268" s="37">
        <v>254</v>
      </c>
      <c r="I268" s="37">
        <f t="shared" si="9"/>
        <v>0</v>
      </c>
      <c r="J268" s="37"/>
      <c r="L268" s="37"/>
      <c r="M268" s="37"/>
      <c r="N268" s="37"/>
      <c r="O268" s="37">
        <v>254</v>
      </c>
      <c r="P268" s="37">
        <f t="shared" si="10"/>
        <v>0</v>
      </c>
    </row>
    <row r="269" spans="5:16" x14ac:dyDescent="0.35">
      <c r="E269" s="37"/>
      <c r="F269" s="37"/>
      <c r="G269" s="37"/>
      <c r="H269" s="37">
        <v>255</v>
      </c>
      <c r="I269" s="37">
        <f t="shared" si="9"/>
        <v>0</v>
      </c>
      <c r="J269" s="37"/>
      <c r="L269" s="37"/>
      <c r="M269" s="37"/>
      <c r="N269" s="37"/>
      <c r="O269" s="37">
        <v>255</v>
      </c>
      <c r="P269" s="37">
        <f t="shared" si="10"/>
        <v>0</v>
      </c>
    </row>
    <row r="270" spans="5:16" x14ac:dyDescent="0.35">
      <c r="E270" s="37"/>
      <c r="F270" s="37"/>
      <c r="G270" s="37"/>
      <c r="H270" s="37">
        <v>256</v>
      </c>
      <c r="I270" s="37">
        <f t="shared" si="9"/>
        <v>0</v>
      </c>
      <c r="J270" s="37"/>
      <c r="L270" s="37"/>
      <c r="M270" s="37"/>
      <c r="N270" s="37"/>
      <c r="O270" s="37">
        <v>256</v>
      </c>
      <c r="P270" s="37">
        <f t="shared" si="10"/>
        <v>0</v>
      </c>
    </row>
    <row r="271" spans="5:16" x14ac:dyDescent="0.35">
      <c r="E271" s="37"/>
      <c r="F271" s="37"/>
      <c r="G271" s="37"/>
      <c r="H271" s="37">
        <v>257</v>
      </c>
      <c r="I271" s="37">
        <f t="shared" si="9"/>
        <v>0</v>
      </c>
      <c r="J271" s="37"/>
      <c r="L271" s="37"/>
      <c r="M271" s="37"/>
      <c r="N271" s="37"/>
      <c r="O271" s="37">
        <v>257</v>
      </c>
      <c r="P271" s="37">
        <f t="shared" si="10"/>
        <v>0</v>
      </c>
    </row>
    <row r="272" spans="5:16" x14ac:dyDescent="0.35">
      <c r="E272" s="37"/>
      <c r="F272" s="37"/>
      <c r="G272" s="37"/>
      <c r="H272" s="37">
        <v>258</v>
      </c>
      <c r="I272" s="37">
        <f t="shared" ref="I272:I335" si="11">VLOOKUP(H272,$E$15:$F$37,2)</f>
        <v>0</v>
      </c>
      <c r="J272" s="37"/>
      <c r="L272" s="37"/>
      <c r="M272" s="37"/>
      <c r="N272" s="37"/>
      <c r="O272" s="37">
        <v>258</v>
      </c>
      <c r="P272" s="37">
        <f t="shared" ref="P272:P335" si="12">VLOOKUP(O272,$L$15:$M$140,2)</f>
        <v>0</v>
      </c>
    </row>
    <row r="273" spans="5:16" x14ac:dyDescent="0.35">
      <c r="E273" s="37"/>
      <c r="F273" s="37"/>
      <c r="G273" s="37"/>
      <c r="H273" s="37">
        <v>259</v>
      </c>
      <c r="I273" s="37">
        <f t="shared" si="11"/>
        <v>0</v>
      </c>
      <c r="J273" s="37"/>
      <c r="L273" s="37"/>
      <c r="M273" s="37"/>
      <c r="N273" s="37"/>
      <c r="O273" s="37">
        <v>259</v>
      </c>
      <c r="P273" s="37">
        <f t="shared" si="12"/>
        <v>0</v>
      </c>
    </row>
    <row r="274" spans="5:16" x14ac:dyDescent="0.35">
      <c r="E274" s="37"/>
      <c r="F274" s="37"/>
      <c r="G274" s="37"/>
      <c r="H274" s="37">
        <v>260</v>
      </c>
      <c r="I274" s="37">
        <f t="shared" si="11"/>
        <v>0</v>
      </c>
      <c r="J274" s="37"/>
      <c r="L274" s="37"/>
      <c r="M274" s="37"/>
      <c r="N274" s="37"/>
      <c r="O274" s="37">
        <v>260</v>
      </c>
      <c r="P274" s="37">
        <f t="shared" si="12"/>
        <v>0</v>
      </c>
    </row>
    <row r="275" spans="5:16" x14ac:dyDescent="0.35">
      <c r="E275" s="37"/>
      <c r="F275" s="37"/>
      <c r="G275" s="37"/>
      <c r="H275" s="37">
        <v>261</v>
      </c>
      <c r="I275" s="37">
        <f t="shared" si="11"/>
        <v>0</v>
      </c>
      <c r="J275" s="37"/>
      <c r="L275" s="37"/>
      <c r="M275" s="37"/>
      <c r="N275" s="37"/>
      <c r="O275" s="37">
        <v>261</v>
      </c>
      <c r="P275" s="37">
        <f t="shared" si="12"/>
        <v>0</v>
      </c>
    </row>
    <row r="276" spans="5:16" x14ac:dyDescent="0.35">
      <c r="E276" s="37"/>
      <c r="F276" s="37"/>
      <c r="G276" s="37"/>
      <c r="H276" s="37">
        <v>262</v>
      </c>
      <c r="I276" s="37">
        <f t="shared" si="11"/>
        <v>0</v>
      </c>
      <c r="J276" s="37"/>
      <c r="L276" s="37"/>
      <c r="M276" s="37"/>
      <c r="N276" s="37"/>
      <c r="O276" s="37">
        <v>262</v>
      </c>
      <c r="P276" s="37">
        <f t="shared" si="12"/>
        <v>0</v>
      </c>
    </row>
    <row r="277" spans="5:16" x14ac:dyDescent="0.35">
      <c r="E277" s="37"/>
      <c r="F277" s="37"/>
      <c r="G277" s="37"/>
      <c r="H277" s="37">
        <v>263</v>
      </c>
      <c r="I277" s="37">
        <f t="shared" si="11"/>
        <v>0</v>
      </c>
      <c r="J277" s="37"/>
      <c r="L277" s="37"/>
      <c r="M277" s="37"/>
      <c r="N277" s="37"/>
      <c r="O277" s="37">
        <v>263</v>
      </c>
      <c r="P277" s="37">
        <f t="shared" si="12"/>
        <v>0</v>
      </c>
    </row>
    <row r="278" spans="5:16" x14ac:dyDescent="0.35">
      <c r="E278" s="37"/>
      <c r="F278" s="37"/>
      <c r="G278" s="37"/>
      <c r="H278" s="37">
        <v>264</v>
      </c>
      <c r="I278" s="37">
        <f t="shared" si="11"/>
        <v>0</v>
      </c>
      <c r="J278" s="37"/>
      <c r="L278" s="37"/>
      <c r="M278" s="37"/>
      <c r="N278" s="37"/>
      <c r="O278" s="37">
        <v>264</v>
      </c>
      <c r="P278" s="37">
        <f t="shared" si="12"/>
        <v>0</v>
      </c>
    </row>
    <row r="279" spans="5:16" x14ac:dyDescent="0.35">
      <c r="E279" s="37"/>
      <c r="F279" s="37"/>
      <c r="G279" s="37"/>
      <c r="H279" s="37">
        <v>265</v>
      </c>
      <c r="I279" s="37">
        <f t="shared" si="11"/>
        <v>0</v>
      </c>
      <c r="J279" s="37"/>
      <c r="L279" s="37"/>
      <c r="M279" s="37"/>
      <c r="N279" s="37"/>
      <c r="O279" s="37">
        <v>265</v>
      </c>
      <c r="P279" s="37">
        <f t="shared" si="12"/>
        <v>0</v>
      </c>
    </row>
    <row r="280" spans="5:16" x14ac:dyDescent="0.35">
      <c r="E280" s="37"/>
      <c r="F280" s="37"/>
      <c r="G280" s="37"/>
      <c r="H280" s="37">
        <v>266</v>
      </c>
      <c r="I280" s="37">
        <f t="shared" si="11"/>
        <v>0</v>
      </c>
      <c r="J280" s="37"/>
      <c r="L280" s="37"/>
      <c r="M280" s="37"/>
      <c r="N280" s="37"/>
      <c r="O280" s="37">
        <v>266</v>
      </c>
      <c r="P280" s="37">
        <f t="shared" si="12"/>
        <v>0</v>
      </c>
    </row>
    <row r="281" spans="5:16" x14ac:dyDescent="0.35">
      <c r="E281" s="37"/>
      <c r="F281" s="37"/>
      <c r="G281" s="37"/>
      <c r="H281" s="37">
        <v>267</v>
      </c>
      <c r="I281" s="37">
        <f t="shared" si="11"/>
        <v>0</v>
      </c>
      <c r="J281" s="37"/>
      <c r="L281" s="37"/>
      <c r="M281" s="37"/>
      <c r="N281" s="37"/>
      <c r="O281" s="37">
        <v>267</v>
      </c>
      <c r="P281" s="37">
        <f t="shared" si="12"/>
        <v>0</v>
      </c>
    </row>
    <row r="282" spans="5:16" x14ac:dyDescent="0.35">
      <c r="E282" s="37"/>
      <c r="F282" s="37"/>
      <c r="G282" s="37"/>
      <c r="H282" s="37">
        <v>268</v>
      </c>
      <c r="I282" s="37">
        <f t="shared" si="11"/>
        <v>0</v>
      </c>
      <c r="J282" s="37"/>
      <c r="L282" s="37"/>
      <c r="M282" s="37"/>
      <c r="N282" s="37"/>
      <c r="O282" s="37">
        <v>268</v>
      </c>
      <c r="P282" s="37">
        <f t="shared" si="12"/>
        <v>0</v>
      </c>
    </row>
    <row r="283" spans="5:16" x14ac:dyDescent="0.35">
      <c r="E283" s="37"/>
      <c r="F283" s="37"/>
      <c r="G283" s="37"/>
      <c r="H283" s="37">
        <v>269</v>
      </c>
      <c r="I283" s="37">
        <f t="shared" si="11"/>
        <v>0</v>
      </c>
      <c r="J283" s="37"/>
      <c r="L283" s="37"/>
      <c r="M283" s="37"/>
      <c r="N283" s="37"/>
      <c r="O283" s="37">
        <v>269</v>
      </c>
      <c r="P283" s="37">
        <f t="shared" si="12"/>
        <v>0</v>
      </c>
    </row>
    <row r="284" spans="5:16" x14ac:dyDescent="0.35">
      <c r="E284" s="37"/>
      <c r="F284" s="37"/>
      <c r="G284" s="37"/>
      <c r="H284" s="37">
        <v>270</v>
      </c>
      <c r="I284" s="37">
        <f t="shared" si="11"/>
        <v>0</v>
      </c>
      <c r="J284" s="37"/>
      <c r="L284" s="37"/>
      <c r="M284" s="37"/>
      <c r="N284" s="37"/>
      <c r="O284" s="37">
        <v>270</v>
      </c>
      <c r="P284" s="37">
        <f t="shared" si="12"/>
        <v>0</v>
      </c>
    </row>
    <row r="285" spans="5:16" x14ac:dyDescent="0.35">
      <c r="E285" s="37"/>
      <c r="F285" s="37"/>
      <c r="G285" s="37"/>
      <c r="H285" s="37">
        <v>271</v>
      </c>
      <c r="I285" s="37">
        <f t="shared" si="11"/>
        <v>0</v>
      </c>
      <c r="J285" s="37"/>
      <c r="L285" s="37"/>
      <c r="M285" s="37"/>
      <c r="N285" s="37"/>
      <c r="O285" s="37">
        <v>271</v>
      </c>
      <c r="P285" s="37">
        <f t="shared" si="12"/>
        <v>0</v>
      </c>
    </row>
    <row r="286" spans="5:16" x14ac:dyDescent="0.35">
      <c r="E286" s="37"/>
      <c r="F286" s="37"/>
      <c r="G286" s="37"/>
      <c r="H286" s="37">
        <v>272</v>
      </c>
      <c r="I286" s="37">
        <f t="shared" si="11"/>
        <v>0</v>
      </c>
      <c r="J286" s="37"/>
      <c r="L286" s="37"/>
      <c r="M286" s="37"/>
      <c r="N286" s="37"/>
      <c r="O286" s="37">
        <v>272</v>
      </c>
      <c r="P286" s="37">
        <f t="shared" si="12"/>
        <v>0</v>
      </c>
    </row>
    <row r="287" spans="5:16" x14ac:dyDescent="0.35">
      <c r="E287" s="37"/>
      <c r="F287" s="37"/>
      <c r="G287" s="37"/>
      <c r="H287" s="37">
        <v>273</v>
      </c>
      <c r="I287" s="37">
        <f t="shared" si="11"/>
        <v>0</v>
      </c>
      <c r="J287" s="37"/>
      <c r="L287" s="37"/>
      <c r="M287" s="37"/>
      <c r="N287" s="37"/>
      <c r="O287" s="37">
        <v>273</v>
      </c>
      <c r="P287" s="37">
        <f t="shared" si="12"/>
        <v>0</v>
      </c>
    </row>
    <row r="288" spans="5:16" x14ac:dyDescent="0.35">
      <c r="E288" s="37"/>
      <c r="F288" s="37"/>
      <c r="G288" s="37"/>
      <c r="H288" s="37">
        <v>274</v>
      </c>
      <c r="I288" s="37">
        <f t="shared" si="11"/>
        <v>0</v>
      </c>
      <c r="J288" s="37"/>
      <c r="L288" s="37"/>
      <c r="M288" s="37"/>
      <c r="N288" s="37"/>
      <c r="O288" s="37">
        <v>274</v>
      </c>
      <c r="P288" s="37">
        <f t="shared" si="12"/>
        <v>0</v>
      </c>
    </row>
    <row r="289" spans="5:16" x14ac:dyDescent="0.35">
      <c r="E289" s="37"/>
      <c r="F289" s="37"/>
      <c r="G289" s="37"/>
      <c r="H289" s="37">
        <v>275</v>
      </c>
      <c r="I289" s="37">
        <f t="shared" si="11"/>
        <v>0</v>
      </c>
      <c r="J289" s="37"/>
      <c r="L289" s="37"/>
      <c r="M289" s="37"/>
      <c r="N289" s="37"/>
      <c r="O289" s="37">
        <v>275</v>
      </c>
      <c r="P289" s="37">
        <f t="shared" si="12"/>
        <v>0</v>
      </c>
    </row>
    <row r="290" spans="5:16" x14ac:dyDescent="0.35">
      <c r="E290" s="37"/>
      <c r="F290" s="37"/>
      <c r="G290" s="37"/>
      <c r="H290" s="37">
        <v>276</v>
      </c>
      <c r="I290" s="37">
        <f t="shared" si="11"/>
        <v>0</v>
      </c>
      <c r="J290" s="37"/>
      <c r="L290" s="37"/>
      <c r="M290" s="37"/>
      <c r="N290" s="37"/>
      <c r="O290" s="37">
        <v>276</v>
      </c>
      <c r="P290" s="37">
        <f t="shared" si="12"/>
        <v>0</v>
      </c>
    </row>
    <row r="291" spans="5:16" x14ac:dyDescent="0.35">
      <c r="E291" s="37"/>
      <c r="F291" s="37"/>
      <c r="G291" s="37"/>
      <c r="H291" s="37">
        <v>277</v>
      </c>
      <c r="I291" s="37">
        <f t="shared" si="11"/>
        <v>0</v>
      </c>
      <c r="J291" s="37"/>
      <c r="L291" s="37"/>
      <c r="M291" s="37"/>
      <c r="N291" s="37"/>
      <c r="O291" s="37">
        <v>277</v>
      </c>
      <c r="P291" s="37">
        <f t="shared" si="12"/>
        <v>0</v>
      </c>
    </row>
    <row r="292" spans="5:16" x14ac:dyDescent="0.35">
      <c r="E292" s="37"/>
      <c r="F292" s="37"/>
      <c r="G292" s="37"/>
      <c r="H292" s="37">
        <v>278</v>
      </c>
      <c r="I292" s="37">
        <f t="shared" si="11"/>
        <v>0</v>
      </c>
      <c r="J292" s="37"/>
      <c r="L292" s="37"/>
      <c r="M292" s="37"/>
      <c r="N292" s="37"/>
      <c r="O292" s="37">
        <v>278</v>
      </c>
      <c r="P292" s="37">
        <f t="shared" si="12"/>
        <v>0</v>
      </c>
    </row>
    <row r="293" spans="5:16" x14ac:dyDescent="0.35">
      <c r="E293" s="37"/>
      <c r="F293" s="37"/>
      <c r="G293" s="37"/>
      <c r="H293" s="37">
        <v>279</v>
      </c>
      <c r="I293" s="37">
        <f t="shared" si="11"/>
        <v>0</v>
      </c>
      <c r="J293" s="37"/>
      <c r="L293" s="37"/>
      <c r="M293" s="37"/>
      <c r="N293" s="37"/>
      <c r="O293" s="37">
        <v>279</v>
      </c>
      <c r="P293" s="37">
        <f t="shared" si="12"/>
        <v>0</v>
      </c>
    </row>
    <row r="294" spans="5:16" x14ac:dyDescent="0.35">
      <c r="E294" s="37"/>
      <c r="F294" s="37"/>
      <c r="G294" s="37"/>
      <c r="H294" s="37">
        <v>280</v>
      </c>
      <c r="I294" s="37">
        <f t="shared" si="11"/>
        <v>0</v>
      </c>
      <c r="J294" s="37"/>
      <c r="L294" s="37"/>
      <c r="M294" s="37"/>
      <c r="N294" s="37"/>
      <c r="O294" s="37">
        <v>280</v>
      </c>
      <c r="P294" s="37">
        <f t="shared" si="12"/>
        <v>0</v>
      </c>
    </row>
    <row r="295" spans="5:16" x14ac:dyDescent="0.35">
      <c r="E295" s="37"/>
      <c r="F295" s="37"/>
      <c r="G295" s="37"/>
      <c r="H295" s="37">
        <v>281</v>
      </c>
      <c r="I295" s="37">
        <f t="shared" si="11"/>
        <v>0</v>
      </c>
      <c r="J295" s="37"/>
      <c r="L295" s="37"/>
      <c r="M295" s="37"/>
      <c r="N295" s="37"/>
      <c r="O295" s="37">
        <v>281</v>
      </c>
      <c r="P295" s="37">
        <f t="shared" si="12"/>
        <v>0</v>
      </c>
    </row>
    <row r="296" spans="5:16" x14ac:dyDescent="0.35">
      <c r="E296" s="37"/>
      <c r="F296" s="37"/>
      <c r="G296" s="37"/>
      <c r="H296" s="37">
        <v>282</v>
      </c>
      <c r="I296" s="37">
        <f t="shared" si="11"/>
        <v>0</v>
      </c>
      <c r="J296" s="37"/>
      <c r="L296" s="37"/>
      <c r="M296" s="37"/>
      <c r="N296" s="37"/>
      <c r="O296" s="37">
        <v>282</v>
      </c>
      <c r="P296" s="37">
        <f t="shared" si="12"/>
        <v>0</v>
      </c>
    </row>
    <row r="297" spans="5:16" x14ac:dyDescent="0.35">
      <c r="E297" s="37"/>
      <c r="F297" s="37"/>
      <c r="G297" s="37"/>
      <c r="H297" s="37">
        <v>283</v>
      </c>
      <c r="I297" s="37">
        <f t="shared" si="11"/>
        <v>0</v>
      </c>
      <c r="J297" s="37"/>
      <c r="L297" s="37"/>
      <c r="M297" s="37"/>
      <c r="N297" s="37"/>
      <c r="O297" s="37">
        <v>283</v>
      </c>
      <c r="P297" s="37">
        <f t="shared" si="12"/>
        <v>0</v>
      </c>
    </row>
    <row r="298" spans="5:16" x14ac:dyDescent="0.35">
      <c r="E298" s="37"/>
      <c r="F298" s="37"/>
      <c r="G298" s="37"/>
      <c r="H298" s="37">
        <v>284</v>
      </c>
      <c r="I298" s="37">
        <f t="shared" si="11"/>
        <v>0</v>
      </c>
      <c r="J298" s="37"/>
      <c r="L298" s="37"/>
      <c r="M298" s="37"/>
      <c r="N298" s="37"/>
      <c r="O298" s="37">
        <v>284</v>
      </c>
      <c r="P298" s="37">
        <f t="shared" si="12"/>
        <v>0</v>
      </c>
    </row>
    <row r="299" spans="5:16" x14ac:dyDescent="0.35">
      <c r="E299" s="37"/>
      <c r="F299" s="37"/>
      <c r="G299" s="37"/>
      <c r="H299" s="37">
        <v>285</v>
      </c>
      <c r="I299" s="37">
        <f t="shared" si="11"/>
        <v>0</v>
      </c>
      <c r="J299" s="37"/>
      <c r="L299" s="37"/>
      <c r="M299" s="37"/>
      <c r="N299" s="37"/>
      <c r="O299" s="37">
        <v>285</v>
      </c>
      <c r="P299" s="37">
        <f t="shared" si="12"/>
        <v>0</v>
      </c>
    </row>
    <row r="300" spans="5:16" x14ac:dyDescent="0.35">
      <c r="E300" s="37"/>
      <c r="F300" s="37"/>
      <c r="G300" s="37"/>
      <c r="H300" s="37">
        <v>286</v>
      </c>
      <c r="I300" s="37">
        <f t="shared" si="11"/>
        <v>0</v>
      </c>
      <c r="J300" s="37"/>
      <c r="L300" s="37"/>
      <c r="M300" s="37"/>
      <c r="N300" s="37"/>
      <c r="O300" s="37">
        <v>286</v>
      </c>
      <c r="P300" s="37">
        <f t="shared" si="12"/>
        <v>0</v>
      </c>
    </row>
    <row r="301" spans="5:16" x14ac:dyDescent="0.35">
      <c r="E301" s="37"/>
      <c r="F301" s="37"/>
      <c r="G301" s="37"/>
      <c r="H301" s="37">
        <v>287</v>
      </c>
      <c r="I301" s="37">
        <f t="shared" si="11"/>
        <v>0</v>
      </c>
      <c r="J301" s="37"/>
      <c r="L301" s="37"/>
      <c r="M301" s="37"/>
      <c r="N301" s="37"/>
      <c r="O301" s="37">
        <v>287</v>
      </c>
      <c r="P301" s="37">
        <f t="shared" si="12"/>
        <v>0</v>
      </c>
    </row>
    <row r="302" spans="5:16" x14ac:dyDescent="0.35">
      <c r="E302" s="37"/>
      <c r="F302" s="37"/>
      <c r="G302" s="37"/>
      <c r="H302" s="37">
        <v>288</v>
      </c>
      <c r="I302" s="37">
        <f t="shared" si="11"/>
        <v>0</v>
      </c>
      <c r="J302" s="37"/>
      <c r="L302" s="37"/>
      <c r="M302" s="37"/>
      <c r="N302" s="37"/>
      <c r="O302" s="37">
        <v>288</v>
      </c>
      <c r="P302" s="37">
        <f t="shared" si="12"/>
        <v>0</v>
      </c>
    </row>
    <row r="303" spans="5:16" x14ac:dyDescent="0.35">
      <c r="E303" s="37"/>
      <c r="F303" s="37"/>
      <c r="G303" s="37"/>
      <c r="H303" s="37">
        <v>289</v>
      </c>
      <c r="I303" s="37">
        <f t="shared" si="11"/>
        <v>0</v>
      </c>
      <c r="J303" s="37"/>
      <c r="L303" s="37"/>
      <c r="M303" s="37"/>
      <c r="N303" s="37"/>
      <c r="O303" s="37">
        <v>289</v>
      </c>
      <c r="P303" s="37">
        <f t="shared" si="12"/>
        <v>0</v>
      </c>
    </row>
    <row r="304" spans="5:16" x14ac:dyDescent="0.35">
      <c r="E304" s="37"/>
      <c r="F304" s="37"/>
      <c r="G304" s="37"/>
      <c r="H304" s="37">
        <v>290</v>
      </c>
      <c r="I304" s="37">
        <f t="shared" si="11"/>
        <v>0</v>
      </c>
      <c r="J304" s="37"/>
      <c r="L304" s="37"/>
      <c r="M304" s="37"/>
      <c r="N304" s="37"/>
      <c r="O304" s="37">
        <v>290</v>
      </c>
      <c r="P304" s="37">
        <f t="shared" si="12"/>
        <v>0</v>
      </c>
    </row>
    <row r="305" spans="5:16" x14ac:dyDescent="0.35">
      <c r="E305" s="37"/>
      <c r="F305" s="37"/>
      <c r="G305" s="37"/>
      <c r="H305" s="37">
        <v>291</v>
      </c>
      <c r="I305" s="37">
        <f t="shared" si="11"/>
        <v>0</v>
      </c>
      <c r="J305" s="37"/>
      <c r="L305" s="37"/>
      <c r="M305" s="37"/>
      <c r="N305" s="37"/>
      <c r="O305" s="37">
        <v>291</v>
      </c>
      <c r="P305" s="37">
        <f t="shared" si="12"/>
        <v>0</v>
      </c>
    </row>
    <row r="306" spans="5:16" x14ac:dyDescent="0.35">
      <c r="E306" s="37"/>
      <c r="F306" s="37"/>
      <c r="G306" s="37"/>
      <c r="H306" s="37">
        <v>292</v>
      </c>
      <c r="I306" s="37">
        <f t="shared" si="11"/>
        <v>0</v>
      </c>
      <c r="J306" s="37"/>
      <c r="L306" s="37"/>
      <c r="M306" s="37"/>
      <c r="N306" s="37"/>
      <c r="O306" s="37">
        <v>292</v>
      </c>
      <c r="P306" s="37">
        <f t="shared" si="12"/>
        <v>0</v>
      </c>
    </row>
    <row r="307" spans="5:16" x14ac:dyDescent="0.35">
      <c r="E307" s="37"/>
      <c r="F307" s="37"/>
      <c r="G307" s="37"/>
      <c r="H307" s="37">
        <v>293</v>
      </c>
      <c r="I307" s="37">
        <f t="shared" si="11"/>
        <v>0</v>
      </c>
      <c r="J307" s="37"/>
      <c r="L307" s="37"/>
      <c r="M307" s="37"/>
      <c r="N307" s="37"/>
      <c r="O307" s="37">
        <v>293</v>
      </c>
      <c r="P307" s="37">
        <f t="shared" si="12"/>
        <v>0</v>
      </c>
    </row>
    <row r="308" spans="5:16" x14ac:dyDescent="0.35">
      <c r="E308" s="37"/>
      <c r="F308" s="37"/>
      <c r="G308" s="37"/>
      <c r="H308" s="37">
        <v>294</v>
      </c>
      <c r="I308" s="37">
        <f t="shared" si="11"/>
        <v>0</v>
      </c>
      <c r="J308" s="37"/>
      <c r="L308" s="37"/>
      <c r="M308" s="37"/>
      <c r="N308" s="37"/>
      <c r="O308" s="37">
        <v>294</v>
      </c>
      <c r="P308" s="37">
        <f t="shared" si="12"/>
        <v>0</v>
      </c>
    </row>
    <row r="309" spans="5:16" x14ac:dyDescent="0.35">
      <c r="E309" s="37"/>
      <c r="F309" s="37"/>
      <c r="G309" s="37"/>
      <c r="H309" s="37">
        <v>295</v>
      </c>
      <c r="I309" s="37">
        <f t="shared" si="11"/>
        <v>0</v>
      </c>
      <c r="J309" s="37"/>
      <c r="L309" s="37"/>
      <c r="M309" s="37"/>
      <c r="N309" s="37"/>
      <c r="O309" s="37">
        <v>295</v>
      </c>
      <c r="P309" s="37">
        <f t="shared" si="12"/>
        <v>0</v>
      </c>
    </row>
    <row r="310" spans="5:16" x14ac:dyDescent="0.35">
      <c r="E310" s="37"/>
      <c r="F310" s="37"/>
      <c r="G310" s="37"/>
      <c r="H310" s="37">
        <v>296</v>
      </c>
      <c r="I310" s="37">
        <f t="shared" si="11"/>
        <v>0</v>
      </c>
      <c r="J310" s="37"/>
      <c r="L310" s="37"/>
      <c r="M310" s="37"/>
      <c r="N310" s="37"/>
      <c r="O310" s="37">
        <v>296</v>
      </c>
      <c r="P310" s="37">
        <f t="shared" si="12"/>
        <v>0</v>
      </c>
    </row>
    <row r="311" spans="5:16" x14ac:dyDescent="0.35">
      <c r="E311" s="37"/>
      <c r="F311" s="37"/>
      <c r="G311" s="37"/>
      <c r="H311" s="37">
        <v>297</v>
      </c>
      <c r="I311" s="37">
        <f t="shared" si="11"/>
        <v>0</v>
      </c>
      <c r="J311" s="37"/>
      <c r="L311" s="37"/>
      <c r="M311" s="37"/>
      <c r="N311" s="37"/>
      <c r="O311" s="37">
        <v>297</v>
      </c>
      <c r="P311" s="37">
        <f t="shared" si="12"/>
        <v>0</v>
      </c>
    </row>
    <row r="312" spans="5:16" x14ac:dyDescent="0.35">
      <c r="E312" s="37"/>
      <c r="F312" s="37"/>
      <c r="G312" s="37"/>
      <c r="H312" s="37">
        <v>298</v>
      </c>
      <c r="I312" s="37">
        <f t="shared" si="11"/>
        <v>0</v>
      </c>
      <c r="J312" s="37"/>
      <c r="L312" s="37"/>
      <c r="M312" s="37"/>
      <c r="N312" s="37"/>
      <c r="O312" s="37">
        <v>298</v>
      </c>
      <c r="P312" s="37">
        <f t="shared" si="12"/>
        <v>0</v>
      </c>
    </row>
    <row r="313" spans="5:16" x14ac:dyDescent="0.35">
      <c r="E313" s="37"/>
      <c r="F313" s="37"/>
      <c r="G313" s="37"/>
      <c r="H313" s="37">
        <v>299</v>
      </c>
      <c r="I313" s="37">
        <f t="shared" si="11"/>
        <v>0</v>
      </c>
      <c r="J313" s="37"/>
      <c r="L313" s="37"/>
      <c r="M313" s="37"/>
      <c r="N313" s="37"/>
      <c r="O313" s="37">
        <v>299</v>
      </c>
      <c r="P313" s="37">
        <f t="shared" si="12"/>
        <v>0</v>
      </c>
    </row>
    <row r="314" spans="5:16" x14ac:dyDescent="0.35">
      <c r="E314" s="37"/>
      <c r="F314" s="37"/>
      <c r="G314" s="37"/>
      <c r="H314" s="37">
        <v>300</v>
      </c>
      <c r="I314" s="37">
        <f t="shared" si="11"/>
        <v>0</v>
      </c>
      <c r="J314" s="37"/>
      <c r="L314" s="37"/>
      <c r="M314" s="37"/>
      <c r="N314" s="37"/>
      <c r="O314" s="37">
        <v>300</v>
      </c>
      <c r="P314" s="37">
        <f t="shared" si="12"/>
        <v>0</v>
      </c>
    </row>
    <row r="315" spans="5:16" x14ac:dyDescent="0.35">
      <c r="E315" s="37"/>
      <c r="F315" s="37"/>
      <c r="G315" s="37"/>
      <c r="H315" s="37">
        <v>301</v>
      </c>
      <c r="I315" s="37">
        <f t="shared" si="11"/>
        <v>0</v>
      </c>
      <c r="J315" s="37"/>
      <c r="L315" s="37"/>
      <c r="M315" s="37"/>
      <c r="N315" s="37"/>
      <c r="O315" s="37">
        <v>301</v>
      </c>
      <c r="P315" s="37">
        <f t="shared" si="12"/>
        <v>0</v>
      </c>
    </row>
    <row r="316" spans="5:16" x14ac:dyDescent="0.35">
      <c r="E316" s="37"/>
      <c r="F316" s="37"/>
      <c r="G316" s="37"/>
      <c r="H316" s="37">
        <v>302</v>
      </c>
      <c r="I316" s="37">
        <f t="shared" si="11"/>
        <v>0</v>
      </c>
      <c r="J316" s="37"/>
      <c r="L316" s="37"/>
      <c r="M316" s="37"/>
      <c r="N316" s="37"/>
      <c r="O316" s="37">
        <v>302</v>
      </c>
      <c r="P316" s="37">
        <f t="shared" si="12"/>
        <v>0</v>
      </c>
    </row>
    <row r="317" spans="5:16" x14ac:dyDescent="0.35">
      <c r="E317" s="37"/>
      <c r="F317" s="37"/>
      <c r="G317" s="37"/>
      <c r="H317" s="37">
        <v>303</v>
      </c>
      <c r="I317" s="37">
        <f t="shared" si="11"/>
        <v>0</v>
      </c>
      <c r="J317" s="37"/>
      <c r="L317" s="37"/>
      <c r="M317" s="37"/>
      <c r="N317" s="37"/>
      <c r="O317" s="37">
        <v>303</v>
      </c>
      <c r="P317" s="37">
        <f t="shared" si="12"/>
        <v>0</v>
      </c>
    </row>
    <row r="318" spans="5:16" x14ac:dyDescent="0.35">
      <c r="E318" s="37"/>
      <c r="F318" s="37"/>
      <c r="G318" s="37"/>
      <c r="H318" s="37">
        <v>304</v>
      </c>
      <c r="I318" s="37">
        <f t="shared" si="11"/>
        <v>0</v>
      </c>
      <c r="J318" s="37"/>
      <c r="L318" s="37"/>
      <c r="M318" s="37"/>
      <c r="N318" s="37"/>
      <c r="O318" s="37">
        <v>304</v>
      </c>
      <c r="P318" s="37">
        <f t="shared" si="12"/>
        <v>0</v>
      </c>
    </row>
    <row r="319" spans="5:16" x14ac:dyDescent="0.35">
      <c r="E319" s="37"/>
      <c r="F319" s="37"/>
      <c r="G319" s="37"/>
      <c r="H319" s="37">
        <v>305</v>
      </c>
      <c r="I319" s="37">
        <f t="shared" si="11"/>
        <v>0</v>
      </c>
      <c r="J319" s="37"/>
      <c r="L319" s="37"/>
      <c r="M319" s="37"/>
      <c r="N319" s="37"/>
      <c r="O319" s="37">
        <v>305</v>
      </c>
      <c r="P319" s="37">
        <f t="shared" si="12"/>
        <v>0</v>
      </c>
    </row>
    <row r="320" spans="5:16" x14ac:dyDescent="0.35">
      <c r="E320" s="37"/>
      <c r="F320" s="37"/>
      <c r="G320" s="37"/>
      <c r="H320" s="37">
        <v>306</v>
      </c>
      <c r="I320" s="37">
        <f t="shared" si="11"/>
        <v>0</v>
      </c>
      <c r="J320" s="37"/>
      <c r="L320" s="37"/>
      <c r="M320" s="37"/>
      <c r="N320" s="37"/>
      <c r="O320" s="37">
        <v>306</v>
      </c>
      <c r="P320" s="37">
        <f t="shared" si="12"/>
        <v>0</v>
      </c>
    </row>
    <row r="321" spans="5:16" x14ac:dyDescent="0.35">
      <c r="E321" s="37"/>
      <c r="F321" s="37"/>
      <c r="G321" s="37"/>
      <c r="H321" s="37">
        <v>307</v>
      </c>
      <c r="I321" s="37">
        <f t="shared" si="11"/>
        <v>0</v>
      </c>
      <c r="J321" s="37"/>
      <c r="L321" s="37"/>
      <c r="M321" s="37"/>
      <c r="N321" s="37"/>
      <c r="O321" s="37">
        <v>307</v>
      </c>
      <c r="P321" s="37">
        <f t="shared" si="12"/>
        <v>0</v>
      </c>
    </row>
    <row r="322" spans="5:16" x14ac:dyDescent="0.35">
      <c r="E322" s="37"/>
      <c r="F322" s="37"/>
      <c r="G322" s="37"/>
      <c r="H322" s="37">
        <v>308</v>
      </c>
      <c r="I322" s="37">
        <f t="shared" si="11"/>
        <v>0</v>
      </c>
      <c r="J322" s="37"/>
      <c r="L322" s="37"/>
      <c r="M322" s="37"/>
      <c r="N322" s="37"/>
      <c r="O322" s="37">
        <v>308</v>
      </c>
      <c r="P322" s="37">
        <f t="shared" si="12"/>
        <v>0</v>
      </c>
    </row>
    <row r="323" spans="5:16" x14ac:dyDescent="0.35">
      <c r="E323" s="37"/>
      <c r="F323" s="37"/>
      <c r="G323" s="37"/>
      <c r="H323" s="37">
        <v>309</v>
      </c>
      <c r="I323" s="37">
        <f t="shared" si="11"/>
        <v>0</v>
      </c>
      <c r="J323" s="37"/>
      <c r="L323" s="37"/>
      <c r="M323" s="37"/>
      <c r="N323" s="37"/>
      <c r="O323" s="37">
        <v>309</v>
      </c>
      <c r="P323" s="37">
        <f t="shared" si="12"/>
        <v>0</v>
      </c>
    </row>
    <row r="324" spans="5:16" x14ac:dyDescent="0.35">
      <c r="E324" s="37"/>
      <c r="F324" s="37"/>
      <c r="G324" s="37"/>
      <c r="H324" s="37">
        <v>310</v>
      </c>
      <c r="I324" s="37">
        <f t="shared" si="11"/>
        <v>0</v>
      </c>
      <c r="J324" s="37"/>
      <c r="L324" s="37"/>
      <c r="M324" s="37"/>
      <c r="N324" s="37"/>
      <c r="O324" s="37">
        <v>310</v>
      </c>
      <c r="P324" s="37">
        <f t="shared" si="12"/>
        <v>0</v>
      </c>
    </row>
    <row r="325" spans="5:16" x14ac:dyDescent="0.35">
      <c r="E325" s="37"/>
      <c r="F325" s="37"/>
      <c r="G325" s="37"/>
      <c r="H325" s="37">
        <v>311</v>
      </c>
      <c r="I325" s="37">
        <f t="shared" si="11"/>
        <v>0</v>
      </c>
      <c r="J325" s="37"/>
      <c r="L325" s="37"/>
      <c r="M325" s="37"/>
      <c r="N325" s="37"/>
      <c r="O325" s="37">
        <v>311</v>
      </c>
      <c r="P325" s="37">
        <f t="shared" si="12"/>
        <v>0</v>
      </c>
    </row>
    <row r="326" spans="5:16" x14ac:dyDescent="0.35">
      <c r="E326" s="37"/>
      <c r="F326" s="37"/>
      <c r="G326" s="37"/>
      <c r="H326" s="37">
        <v>312</v>
      </c>
      <c r="I326" s="37">
        <f t="shared" si="11"/>
        <v>0</v>
      </c>
      <c r="J326" s="37"/>
      <c r="L326" s="37"/>
      <c r="M326" s="37"/>
      <c r="N326" s="37"/>
      <c r="O326" s="37">
        <v>312</v>
      </c>
      <c r="P326" s="37">
        <f t="shared" si="12"/>
        <v>0</v>
      </c>
    </row>
    <row r="327" spans="5:16" x14ac:dyDescent="0.35">
      <c r="E327" s="37"/>
      <c r="F327" s="37"/>
      <c r="G327" s="37"/>
      <c r="H327" s="37">
        <v>313</v>
      </c>
      <c r="I327" s="37">
        <f t="shared" si="11"/>
        <v>0</v>
      </c>
      <c r="J327" s="37"/>
      <c r="L327" s="37"/>
      <c r="M327" s="37"/>
      <c r="N327" s="37"/>
      <c r="O327" s="37">
        <v>313</v>
      </c>
      <c r="P327" s="37">
        <f t="shared" si="12"/>
        <v>0</v>
      </c>
    </row>
    <row r="328" spans="5:16" x14ac:dyDescent="0.35">
      <c r="E328" s="37"/>
      <c r="F328" s="37"/>
      <c r="G328" s="37"/>
      <c r="H328" s="37">
        <v>314</v>
      </c>
      <c r="I328" s="37">
        <f t="shared" si="11"/>
        <v>0</v>
      </c>
      <c r="J328" s="37"/>
      <c r="L328" s="37"/>
      <c r="M328" s="37"/>
      <c r="N328" s="37"/>
      <c r="O328" s="37">
        <v>314</v>
      </c>
      <c r="P328" s="37">
        <f t="shared" si="12"/>
        <v>0</v>
      </c>
    </row>
    <row r="329" spans="5:16" x14ac:dyDescent="0.35">
      <c r="E329" s="37"/>
      <c r="F329" s="37"/>
      <c r="G329" s="37"/>
      <c r="H329" s="37">
        <v>315</v>
      </c>
      <c r="I329" s="37">
        <f t="shared" si="11"/>
        <v>0</v>
      </c>
      <c r="J329" s="37"/>
      <c r="L329" s="37"/>
      <c r="M329" s="37"/>
      <c r="N329" s="37"/>
      <c r="O329" s="37">
        <v>315</v>
      </c>
      <c r="P329" s="37">
        <f t="shared" si="12"/>
        <v>0</v>
      </c>
    </row>
    <row r="330" spans="5:16" x14ac:dyDescent="0.35">
      <c r="E330" s="37"/>
      <c r="F330" s="37"/>
      <c r="G330" s="37"/>
      <c r="H330" s="37">
        <v>316</v>
      </c>
      <c r="I330" s="37">
        <f t="shared" si="11"/>
        <v>0</v>
      </c>
      <c r="J330" s="37"/>
      <c r="L330" s="37"/>
      <c r="M330" s="37"/>
      <c r="N330" s="37"/>
      <c r="O330" s="37">
        <v>316</v>
      </c>
      <c r="P330" s="37">
        <f t="shared" si="12"/>
        <v>0</v>
      </c>
    </row>
    <row r="331" spans="5:16" x14ac:dyDescent="0.35">
      <c r="E331" s="37"/>
      <c r="F331" s="37"/>
      <c r="G331" s="37"/>
      <c r="H331" s="37">
        <v>317</v>
      </c>
      <c r="I331" s="37">
        <f t="shared" si="11"/>
        <v>0</v>
      </c>
      <c r="J331" s="37"/>
      <c r="L331" s="37"/>
      <c r="M331" s="37"/>
      <c r="N331" s="37"/>
      <c r="O331" s="37">
        <v>317</v>
      </c>
      <c r="P331" s="37">
        <f t="shared" si="12"/>
        <v>0</v>
      </c>
    </row>
    <row r="332" spans="5:16" x14ac:dyDescent="0.35">
      <c r="E332" s="37"/>
      <c r="F332" s="37"/>
      <c r="G332" s="37"/>
      <c r="H332" s="37">
        <v>318</v>
      </c>
      <c r="I332" s="37">
        <f t="shared" si="11"/>
        <v>0</v>
      </c>
      <c r="J332" s="37"/>
      <c r="L332" s="37"/>
      <c r="M332" s="37"/>
      <c r="N332" s="37"/>
      <c r="O332" s="37">
        <v>318</v>
      </c>
      <c r="P332" s="37">
        <f t="shared" si="12"/>
        <v>0</v>
      </c>
    </row>
    <row r="333" spans="5:16" x14ac:dyDescent="0.35">
      <c r="E333" s="37"/>
      <c r="F333" s="37"/>
      <c r="G333" s="37"/>
      <c r="H333" s="37">
        <v>319</v>
      </c>
      <c r="I333" s="37">
        <f t="shared" si="11"/>
        <v>0</v>
      </c>
      <c r="J333" s="37"/>
      <c r="L333" s="37"/>
      <c r="M333" s="37"/>
      <c r="N333" s="37"/>
      <c r="O333" s="37">
        <v>319</v>
      </c>
      <c r="P333" s="37">
        <f t="shared" si="12"/>
        <v>0</v>
      </c>
    </row>
    <row r="334" spans="5:16" x14ac:dyDescent="0.35">
      <c r="E334" s="37"/>
      <c r="F334" s="37"/>
      <c r="G334" s="37"/>
      <c r="H334" s="37">
        <v>320</v>
      </c>
      <c r="I334" s="37">
        <f t="shared" si="11"/>
        <v>0</v>
      </c>
      <c r="J334" s="37"/>
      <c r="L334" s="37"/>
      <c r="M334" s="37"/>
      <c r="N334" s="37"/>
      <c r="O334" s="37">
        <v>320</v>
      </c>
      <c r="P334" s="37">
        <f t="shared" si="12"/>
        <v>0</v>
      </c>
    </row>
    <row r="335" spans="5:16" x14ac:dyDescent="0.35">
      <c r="E335" s="37"/>
      <c r="F335" s="37"/>
      <c r="G335" s="37"/>
      <c r="H335" s="37">
        <v>321</v>
      </c>
      <c r="I335" s="37">
        <f t="shared" si="11"/>
        <v>0</v>
      </c>
      <c r="J335" s="37"/>
      <c r="L335" s="37"/>
      <c r="M335" s="37"/>
      <c r="N335" s="37"/>
      <c r="O335" s="37">
        <v>321</v>
      </c>
      <c r="P335" s="37">
        <f t="shared" si="12"/>
        <v>0</v>
      </c>
    </row>
    <row r="336" spans="5:16" x14ac:dyDescent="0.35">
      <c r="E336" s="37"/>
      <c r="F336" s="37"/>
      <c r="G336" s="37"/>
      <c r="H336" s="37">
        <v>322</v>
      </c>
      <c r="I336" s="37">
        <f t="shared" ref="I336:I399" si="13">VLOOKUP(H336,$E$15:$F$37,2)</f>
        <v>0</v>
      </c>
      <c r="J336" s="37"/>
      <c r="L336" s="37"/>
      <c r="M336" s="37"/>
      <c r="N336" s="37"/>
      <c r="O336" s="37">
        <v>322</v>
      </c>
      <c r="P336" s="37">
        <f t="shared" ref="P336:P399" si="14">VLOOKUP(O336,$L$15:$M$140,2)</f>
        <v>0</v>
      </c>
    </row>
    <row r="337" spans="5:16" x14ac:dyDescent="0.35">
      <c r="E337" s="37"/>
      <c r="F337" s="37"/>
      <c r="G337" s="37"/>
      <c r="H337" s="37">
        <v>323</v>
      </c>
      <c r="I337" s="37">
        <f t="shared" si="13"/>
        <v>0</v>
      </c>
      <c r="J337" s="37"/>
      <c r="L337" s="37"/>
      <c r="M337" s="37"/>
      <c r="N337" s="37"/>
      <c r="O337" s="37">
        <v>323</v>
      </c>
      <c r="P337" s="37">
        <f t="shared" si="14"/>
        <v>0</v>
      </c>
    </row>
    <row r="338" spans="5:16" x14ac:dyDescent="0.35">
      <c r="E338" s="37"/>
      <c r="F338" s="37"/>
      <c r="G338" s="37"/>
      <c r="H338" s="37">
        <v>324</v>
      </c>
      <c r="I338" s="37">
        <f t="shared" si="13"/>
        <v>0</v>
      </c>
      <c r="J338" s="37"/>
      <c r="L338" s="37"/>
      <c r="M338" s="37"/>
      <c r="N338" s="37"/>
      <c r="O338" s="37">
        <v>324</v>
      </c>
      <c r="P338" s="37">
        <f t="shared" si="14"/>
        <v>0</v>
      </c>
    </row>
    <row r="339" spans="5:16" x14ac:dyDescent="0.35">
      <c r="E339" s="37"/>
      <c r="F339" s="37"/>
      <c r="G339" s="37"/>
      <c r="H339" s="37">
        <v>325</v>
      </c>
      <c r="I339" s="37">
        <f t="shared" si="13"/>
        <v>0</v>
      </c>
      <c r="J339" s="37"/>
      <c r="L339" s="37"/>
      <c r="M339" s="37"/>
      <c r="N339" s="37"/>
      <c r="O339" s="37">
        <v>325</v>
      </c>
      <c r="P339" s="37">
        <f t="shared" si="14"/>
        <v>0</v>
      </c>
    </row>
    <row r="340" spans="5:16" x14ac:dyDescent="0.35">
      <c r="E340" s="37"/>
      <c r="F340" s="37"/>
      <c r="G340" s="37"/>
      <c r="H340" s="37">
        <v>326</v>
      </c>
      <c r="I340" s="37">
        <f t="shared" si="13"/>
        <v>0</v>
      </c>
      <c r="J340" s="37"/>
      <c r="L340" s="37"/>
      <c r="M340" s="37"/>
      <c r="N340" s="37"/>
      <c r="O340" s="37">
        <v>326</v>
      </c>
      <c r="P340" s="37">
        <f t="shared" si="14"/>
        <v>0</v>
      </c>
    </row>
    <row r="341" spans="5:16" x14ac:dyDescent="0.35">
      <c r="E341" s="37"/>
      <c r="F341" s="37"/>
      <c r="G341" s="37"/>
      <c r="H341" s="37">
        <v>327</v>
      </c>
      <c r="I341" s="37">
        <f t="shared" si="13"/>
        <v>0</v>
      </c>
      <c r="J341" s="37"/>
      <c r="L341" s="37"/>
      <c r="M341" s="37"/>
      <c r="N341" s="37"/>
      <c r="O341" s="37">
        <v>327</v>
      </c>
      <c r="P341" s="37">
        <f t="shared" si="14"/>
        <v>0</v>
      </c>
    </row>
    <row r="342" spans="5:16" x14ac:dyDescent="0.35">
      <c r="E342" s="37"/>
      <c r="F342" s="37"/>
      <c r="G342" s="37"/>
      <c r="H342" s="37">
        <v>328</v>
      </c>
      <c r="I342" s="37">
        <f t="shared" si="13"/>
        <v>0</v>
      </c>
      <c r="J342" s="37"/>
      <c r="L342" s="37"/>
      <c r="M342" s="37"/>
      <c r="N342" s="37"/>
      <c r="O342" s="37">
        <v>328</v>
      </c>
      <c r="P342" s="37">
        <f t="shared" si="14"/>
        <v>0</v>
      </c>
    </row>
    <row r="343" spans="5:16" x14ac:dyDescent="0.35">
      <c r="E343" s="37"/>
      <c r="F343" s="37"/>
      <c r="G343" s="37"/>
      <c r="H343" s="37">
        <v>329</v>
      </c>
      <c r="I343" s="37">
        <f t="shared" si="13"/>
        <v>0</v>
      </c>
      <c r="J343" s="37"/>
      <c r="L343" s="37"/>
      <c r="M343" s="37"/>
      <c r="N343" s="37"/>
      <c r="O343" s="37">
        <v>329</v>
      </c>
      <c r="P343" s="37">
        <f t="shared" si="14"/>
        <v>0</v>
      </c>
    </row>
    <row r="344" spans="5:16" x14ac:dyDescent="0.35">
      <c r="E344" s="37"/>
      <c r="F344" s="37"/>
      <c r="G344" s="37"/>
      <c r="H344" s="37">
        <v>330</v>
      </c>
      <c r="I344" s="37">
        <f t="shared" si="13"/>
        <v>0</v>
      </c>
      <c r="J344" s="37"/>
      <c r="L344" s="37"/>
      <c r="M344" s="37"/>
      <c r="N344" s="37"/>
      <c r="O344" s="37">
        <v>330</v>
      </c>
      <c r="P344" s="37">
        <f t="shared" si="14"/>
        <v>0</v>
      </c>
    </row>
    <row r="345" spans="5:16" x14ac:dyDescent="0.35">
      <c r="E345" s="37"/>
      <c r="F345" s="37"/>
      <c r="G345" s="37"/>
      <c r="H345" s="37">
        <v>331</v>
      </c>
      <c r="I345" s="37">
        <f t="shared" si="13"/>
        <v>0</v>
      </c>
      <c r="J345" s="37"/>
      <c r="L345" s="37"/>
      <c r="M345" s="37"/>
      <c r="N345" s="37"/>
      <c r="O345" s="37">
        <v>331</v>
      </c>
      <c r="P345" s="37">
        <f t="shared" si="14"/>
        <v>0</v>
      </c>
    </row>
    <row r="346" spans="5:16" x14ac:dyDescent="0.35">
      <c r="E346" s="37"/>
      <c r="F346" s="37"/>
      <c r="G346" s="37"/>
      <c r="H346" s="37">
        <v>332</v>
      </c>
      <c r="I346" s="37">
        <f t="shared" si="13"/>
        <v>0</v>
      </c>
      <c r="J346" s="37"/>
      <c r="L346" s="37"/>
      <c r="M346" s="37"/>
      <c r="N346" s="37"/>
      <c r="O346" s="37">
        <v>332</v>
      </c>
      <c r="P346" s="37">
        <f t="shared" si="14"/>
        <v>0</v>
      </c>
    </row>
    <row r="347" spans="5:16" x14ac:dyDescent="0.35">
      <c r="E347" s="37"/>
      <c r="F347" s="37"/>
      <c r="G347" s="37"/>
      <c r="H347" s="37">
        <v>333</v>
      </c>
      <c r="I347" s="37">
        <f t="shared" si="13"/>
        <v>0</v>
      </c>
      <c r="J347" s="37"/>
      <c r="L347" s="37"/>
      <c r="M347" s="37"/>
      <c r="N347" s="37"/>
      <c r="O347" s="37">
        <v>333</v>
      </c>
      <c r="P347" s="37">
        <f t="shared" si="14"/>
        <v>0</v>
      </c>
    </row>
    <row r="348" spans="5:16" x14ac:dyDescent="0.35">
      <c r="E348" s="37"/>
      <c r="F348" s="37"/>
      <c r="G348" s="37"/>
      <c r="H348" s="37">
        <v>334</v>
      </c>
      <c r="I348" s="37">
        <f t="shared" si="13"/>
        <v>0</v>
      </c>
      <c r="J348" s="37"/>
      <c r="L348" s="37"/>
      <c r="M348" s="37"/>
      <c r="N348" s="37"/>
      <c r="O348" s="37">
        <v>334</v>
      </c>
      <c r="P348" s="37">
        <f t="shared" si="14"/>
        <v>0</v>
      </c>
    </row>
    <row r="349" spans="5:16" x14ac:dyDescent="0.35">
      <c r="E349" s="37"/>
      <c r="F349" s="37"/>
      <c r="G349" s="37"/>
      <c r="H349" s="37">
        <v>335</v>
      </c>
      <c r="I349" s="37">
        <f t="shared" si="13"/>
        <v>0</v>
      </c>
      <c r="J349" s="37"/>
      <c r="L349" s="37"/>
      <c r="M349" s="37"/>
      <c r="N349" s="37"/>
      <c r="O349" s="37">
        <v>335</v>
      </c>
      <c r="P349" s="37">
        <f t="shared" si="14"/>
        <v>0</v>
      </c>
    </row>
    <row r="350" spans="5:16" x14ac:dyDescent="0.35">
      <c r="E350" s="37"/>
      <c r="F350" s="37"/>
      <c r="G350" s="37"/>
      <c r="H350" s="37">
        <v>336</v>
      </c>
      <c r="I350" s="37">
        <f t="shared" si="13"/>
        <v>0</v>
      </c>
      <c r="J350" s="37"/>
      <c r="L350" s="37"/>
      <c r="M350" s="37"/>
      <c r="N350" s="37"/>
      <c r="O350" s="37">
        <v>336</v>
      </c>
      <c r="P350" s="37">
        <f t="shared" si="14"/>
        <v>0</v>
      </c>
    </row>
    <row r="351" spans="5:16" x14ac:dyDescent="0.35">
      <c r="E351" s="37"/>
      <c r="F351" s="37"/>
      <c r="G351" s="37"/>
      <c r="H351" s="37">
        <v>337</v>
      </c>
      <c r="I351" s="37">
        <f t="shared" si="13"/>
        <v>0</v>
      </c>
      <c r="J351" s="37"/>
      <c r="L351" s="37"/>
      <c r="M351" s="37"/>
      <c r="N351" s="37"/>
      <c r="O351" s="37">
        <v>337</v>
      </c>
      <c r="P351" s="37">
        <f t="shared" si="14"/>
        <v>0</v>
      </c>
    </row>
    <row r="352" spans="5:16" x14ac:dyDescent="0.35">
      <c r="E352" s="37"/>
      <c r="F352" s="37"/>
      <c r="G352" s="37"/>
      <c r="H352" s="37">
        <v>338</v>
      </c>
      <c r="I352" s="37">
        <f t="shared" si="13"/>
        <v>0</v>
      </c>
      <c r="J352" s="37"/>
      <c r="L352" s="37"/>
      <c r="M352" s="37"/>
      <c r="N352" s="37"/>
      <c r="O352" s="37">
        <v>338</v>
      </c>
      <c r="P352" s="37">
        <f t="shared" si="14"/>
        <v>0</v>
      </c>
    </row>
    <row r="353" spans="5:16" x14ac:dyDescent="0.35">
      <c r="E353" s="37"/>
      <c r="F353" s="37"/>
      <c r="G353" s="37"/>
      <c r="H353" s="37">
        <v>339</v>
      </c>
      <c r="I353" s="37">
        <f t="shared" si="13"/>
        <v>0</v>
      </c>
      <c r="J353" s="37"/>
      <c r="L353" s="37"/>
      <c r="M353" s="37"/>
      <c r="N353" s="37"/>
      <c r="O353" s="37">
        <v>339</v>
      </c>
      <c r="P353" s="37">
        <f t="shared" si="14"/>
        <v>0</v>
      </c>
    </row>
    <row r="354" spans="5:16" x14ac:dyDescent="0.35">
      <c r="E354" s="37"/>
      <c r="F354" s="37"/>
      <c r="G354" s="37"/>
      <c r="H354" s="37">
        <v>340</v>
      </c>
      <c r="I354" s="37">
        <f t="shared" si="13"/>
        <v>0</v>
      </c>
      <c r="J354" s="37"/>
      <c r="L354" s="37"/>
      <c r="M354" s="37"/>
      <c r="N354" s="37"/>
      <c r="O354" s="37">
        <v>340</v>
      </c>
      <c r="P354" s="37">
        <f t="shared" si="14"/>
        <v>0</v>
      </c>
    </row>
    <row r="355" spans="5:16" x14ac:dyDescent="0.35">
      <c r="E355" s="37"/>
      <c r="F355" s="37"/>
      <c r="G355" s="37"/>
      <c r="H355" s="37">
        <v>341</v>
      </c>
      <c r="I355" s="37">
        <f t="shared" si="13"/>
        <v>0</v>
      </c>
      <c r="J355" s="37"/>
      <c r="L355" s="37"/>
      <c r="M355" s="37"/>
      <c r="N355" s="37"/>
      <c r="O355" s="37">
        <v>341</v>
      </c>
      <c r="P355" s="37">
        <f t="shared" si="14"/>
        <v>0</v>
      </c>
    </row>
    <row r="356" spans="5:16" x14ac:dyDescent="0.35">
      <c r="E356" s="37"/>
      <c r="F356" s="37"/>
      <c r="G356" s="37"/>
      <c r="H356" s="37">
        <v>342</v>
      </c>
      <c r="I356" s="37">
        <f t="shared" si="13"/>
        <v>0</v>
      </c>
      <c r="J356" s="37"/>
      <c r="L356" s="37"/>
      <c r="M356" s="37"/>
      <c r="N356" s="37"/>
      <c r="O356" s="37">
        <v>342</v>
      </c>
      <c r="P356" s="37">
        <f t="shared" si="14"/>
        <v>0</v>
      </c>
    </row>
    <row r="357" spans="5:16" x14ac:dyDescent="0.35">
      <c r="E357" s="37"/>
      <c r="F357" s="37"/>
      <c r="G357" s="37"/>
      <c r="H357" s="37">
        <v>343</v>
      </c>
      <c r="I357" s="37">
        <f t="shared" si="13"/>
        <v>0</v>
      </c>
      <c r="J357" s="37"/>
      <c r="L357" s="37"/>
      <c r="M357" s="37"/>
      <c r="N357" s="37"/>
      <c r="O357" s="37">
        <v>343</v>
      </c>
      <c r="P357" s="37">
        <f t="shared" si="14"/>
        <v>0</v>
      </c>
    </row>
    <row r="358" spans="5:16" x14ac:dyDescent="0.35">
      <c r="E358" s="37"/>
      <c r="F358" s="37"/>
      <c r="G358" s="37"/>
      <c r="H358" s="37">
        <v>344</v>
      </c>
      <c r="I358" s="37">
        <f t="shared" si="13"/>
        <v>0</v>
      </c>
      <c r="J358" s="37"/>
      <c r="L358" s="37"/>
      <c r="M358" s="37"/>
      <c r="N358" s="37"/>
      <c r="O358" s="37">
        <v>344</v>
      </c>
      <c r="P358" s="37">
        <f t="shared" si="14"/>
        <v>0</v>
      </c>
    </row>
    <row r="359" spans="5:16" x14ac:dyDescent="0.35">
      <c r="E359" s="37"/>
      <c r="F359" s="37"/>
      <c r="G359" s="37"/>
      <c r="H359" s="37">
        <v>345</v>
      </c>
      <c r="I359" s="37">
        <f t="shared" si="13"/>
        <v>0</v>
      </c>
      <c r="J359" s="37"/>
      <c r="L359" s="37"/>
      <c r="M359" s="37"/>
      <c r="N359" s="37"/>
      <c r="O359" s="37">
        <v>345</v>
      </c>
      <c r="P359" s="37">
        <f t="shared" si="14"/>
        <v>0</v>
      </c>
    </row>
    <row r="360" spans="5:16" x14ac:dyDescent="0.35">
      <c r="E360" s="37"/>
      <c r="F360" s="37"/>
      <c r="G360" s="37"/>
      <c r="H360" s="37">
        <v>346</v>
      </c>
      <c r="I360" s="37">
        <f t="shared" si="13"/>
        <v>0</v>
      </c>
      <c r="J360" s="37"/>
      <c r="L360" s="37"/>
      <c r="M360" s="37"/>
      <c r="N360" s="37"/>
      <c r="O360" s="37">
        <v>346</v>
      </c>
      <c r="P360" s="37">
        <f t="shared" si="14"/>
        <v>0</v>
      </c>
    </row>
    <row r="361" spans="5:16" x14ac:dyDescent="0.35">
      <c r="E361" s="37"/>
      <c r="F361" s="37"/>
      <c r="G361" s="37"/>
      <c r="H361" s="37">
        <v>347</v>
      </c>
      <c r="I361" s="37">
        <f t="shared" si="13"/>
        <v>0</v>
      </c>
      <c r="J361" s="37"/>
      <c r="L361" s="37"/>
      <c r="M361" s="37"/>
      <c r="N361" s="37"/>
      <c r="O361" s="37">
        <v>347</v>
      </c>
      <c r="P361" s="37">
        <f t="shared" si="14"/>
        <v>0</v>
      </c>
    </row>
    <row r="362" spans="5:16" x14ac:dyDescent="0.35">
      <c r="E362" s="37"/>
      <c r="F362" s="37"/>
      <c r="G362" s="37"/>
      <c r="H362" s="37">
        <v>348</v>
      </c>
      <c r="I362" s="37">
        <f t="shared" si="13"/>
        <v>0</v>
      </c>
      <c r="J362" s="37"/>
      <c r="L362" s="37"/>
      <c r="M362" s="37"/>
      <c r="N362" s="37"/>
      <c r="O362" s="37">
        <v>348</v>
      </c>
      <c r="P362" s="37">
        <f t="shared" si="14"/>
        <v>0</v>
      </c>
    </row>
    <row r="363" spans="5:16" x14ac:dyDescent="0.35">
      <c r="E363" s="37"/>
      <c r="F363" s="37"/>
      <c r="G363" s="37"/>
      <c r="H363" s="37">
        <v>349</v>
      </c>
      <c r="I363" s="37">
        <f t="shared" si="13"/>
        <v>0</v>
      </c>
      <c r="J363" s="37"/>
      <c r="L363" s="37"/>
      <c r="M363" s="37"/>
      <c r="N363" s="37"/>
      <c r="O363" s="37">
        <v>349</v>
      </c>
      <c r="P363" s="37">
        <f t="shared" si="14"/>
        <v>0</v>
      </c>
    </row>
    <row r="364" spans="5:16" x14ac:dyDescent="0.35">
      <c r="E364" s="37"/>
      <c r="F364" s="37"/>
      <c r="G364" s="37"/>
      <c r="H364" s="37">
        <v>350</v>
      </c>
      <c r="I364" s="37">
        <f t="shared" si="13"/>
        <v>0</v>
      </c>
      <c r="J364" s="37"/>
      <c r="L364" s="37"/>
      <c r="M364" s="37"/>
      <c r="N364" s="37"/>
      <c r="O364" s="37">
        <v>350</v>
      </c>
      <c r="P364" s="37">
        <f t="shared" si="14"/>
        <v>0</v>
      </c>
    </row>
    <row r="365" spans="5:16" x14ac:dyDescent="0.35">
      <c r="E365" s="37"/>
      <c r="F365" s="37"/>
      <c r="G365" s="37"/>
      <c r="H365" s="37">
        <v>351</v>
      </c>
      <c r="I365" s="37">
        <f t="shared" si="13"/>
        <v>0</v>
      </c>
      <c r="J365" s="37"/>
      <c r="L365" s="37"/>
      <c r="M365" s="37"/>
      <c r="N365" s="37"/>
      <c r="O365" s="37">
        <v>351</v>
      </c>
      <c r="P365" s="37">
        <f t="shared" si="14"/>
        <v>0</v>
      </c>
    </row>
    <row r="366" spans="5:16" x14ac:dyDescent="0.35">
      <c r="E366" s="37"/>
      <c r="F366" s="37"/>
      <c r="G366" s="37"/>
      <c r="H366" s="37">
        <v>352</v>
      </c>
      <c r="I366" s="37">
        <f t="shared" si="13"/>
        <v>0</v>
      </c>
      <c r="J366" s="37"/>
      <c r="L366" s="37"/>
      <c r="M366" s="37"/>
      <c r="N366" s="37"/>
      <c r="O366" s="37">
        <v>352</v>
      </c>
      <c r="P366" s="37">
        <f t="shared" si="14"/>
        <v>0</v>
      </c>
    </row>
    <row r="367" spans="5:16" x14ac:dyDescent="0.35">
      <c r="E367" s="37"/>
      <c r="F367" s="37"/>
      <c r="G367" s="37"/>
      <c r="H367" s="37">
        <v>353</v>
      </c>
      <c r="I367" s="37">
        <f t="shared" si="13"/>
        <v>0</v>
      </c>
      <c r="J367" s="37"/>
      <c r="L367" s="37"/>
      <c r="M367" s="37"/>
      <c r="N367" s="37"/>
      <c r="O367" s="37">
        <v>353</v>
      </c>
      <c r="P367" s="37">
        <f t="shared" si="14"/>
        <v>0</v>
      </c>
    </row>
    <row r="368" spans="5:16" x14ac:dyDescent="0.35">
      <c r="E368" s="37"/>
      <c r="F368" s="37"/>
      <c r="G368" s="37"/>
      <c r="H368" s="37">
        <v>354</v>
      </c>
      <c r="I368" s="37">
        <f t="shared" si="13"/>
        <v>0</v>
      </c>
      <c r="J368" s="37"/>
      <c r="L368" s="37"/>
      <c r="M368" s="37"/>
      <c r="N368" s="37"/>
      <c r="O368" s="37">
        <v>354</v>
      </c>
      <c r="P368" s="37">
        <f t="shared" si="14"/>
        <v>0</v>
      </c>
    </row>
    <row r="369" spans="5:16" x14ac:dyDescent="0.35">
      <c r="E369" s="37"/>
      <c r="F369" s="37"/>
      <c r="G369" s="37"/>
      <c r="H369" s="37">
        <v>355</v>
      </c>
      <c r="I369" s="37">
        <f t="shared" si="13"/>
        <v>0</v>
      </c>
      <c r="J369" s="37"/>
      <c r="L369" s="37"/>
      <c r="M369" s="37"/>
      <c r="N369" s="37"/>
      <c r="O369" s="37">
        <v>355</v>
      </c>
      <c r="P369" s="37">
        <f t="shared" si="14"/>
        <v>0</v>
      </c>
    </row>
    <row r="370" spans="5:16" x14ac:dyDescent="0.35">
      <c r="E370" s="37"/>
      <c r="F370" s="37"/>
      <c r="G370" s="37"/>
      <c r="H370" s="37">
        <v>356</v>
      </c>
      <c r="I370" s="37">
        <f t="shared" si="13"/>
        <v>0</v>
      </c>
      <c r="J370" s="37"/>
      <c r="L370" s="37"/>
      <c r="M370" s="37"/>
      <c r="N370" s="37"/>
      <c r="O370" s="37">
        <v>356</v>
      </c>
      <c r="P370" s="37">
        <f t="shared" si="14"/>
        <v>0</v>
      </c>
    </row>
    <row r="371" spans="5:16" x14ac:dyDescent="0.35">
      <c r="E371" s="37"/>
      <c r="F371" s="37"/>
      <c r="G371" s="37"/>
      <c r="H371" s="37">
        <v>357</v>
      </c>
      <c r="I371" s="37">
        <f t="shared" si="13"/>
        <v>0</v>
      </c>
      <c r="J371" s="37"/>
      <c r="L371" s="37"/>
      <c r="M371" s="37"/>
      <c r="N371" s="37"/>
      <c r="O371" s="37">
        <v>357</v>
      </c>
      <c r="P371" s="37">
        <f t="shared" si="14"/>
        <v>0</v>
      </c>
    </row>
    <row r="372" spans="5:16" x14ac:dyDescent="0.35">
      <c r="E372" s="37"/>
      <c r="F372" s="37"/>
      <c r="G372" s="37"/>
      <c r="H372" s="37">
        <v>358</v>
      </c>
      <c r="I372" s="37">
        <f t="shared" si="13"/>
        <v>0</v>
      </c>
      <c r="J372" s="37"/>
      <c r="L372" s="37"/>
      <c r="M372" s="37"/>
      <c r="N372" s="37"/>
      <c r="O372" s="37">
        <v>358</v>
      </c>
      <c r="P372" s="37">
        <f t="shared" si="14"/>
        <v>0</v>
      </c>
    </row>
    <row r="373" spans="5:16" x14ac:dyDescent="0.35">
      <c r="E373" s="37"/>
      <c r="F373" s="37"/>
      <c r="G373" s="37"/>
      <c r="H373" s="37">
        <v>359</v>
      </c>
      <c r="I373" s="37">
        <f t="shared" si="13"/>
        <v>0</v>
      </c>
      <c r="J373" s="37"/>
      <c r="L373" s="37"/>
      <c r="M373" s="37"/>
      <c r="N373" s="37"/>
      <c r="O373" s="37">
        <v>359</v>
      </c>
      <c r="P373" s="37">
        <f t="shared" si="14"/>
        <v>0</v>
      </c>
    </row>
    <row r="374" spans="5:16" x14ac:dyDescent="0.35">
      <c r="E374" s="37"/>
      <c r="F374" s="37"/>
      <c r="G374" s="37"/>
      <c r="H374" s="37">
        <v>360</v>
      </c>
      <c r="I374" s="37">
        <f t="shared" si="13"/>
        <v>0</v>
      </c>
      <c r="J374" s="37"/>
      <c r="L374" s="37"/>
      <c r="M374" s="37"/>
      <c r="N374" s="37"/>
      <c r="O374" s="37">
        <v>360</v>
      </c>
      <c r="P374" s="37">
        <f t="shared" si="14"/>
        <v>0</v>
      </c>
    </row>
    <row r="375" spans="5:16" x14ac:dyDescent="0.35">
      <c r="E375" s="37"/>
      <c r="F375" s="37"/>
      <c r="G375" s="37"/>
      <c r="H375" s="37">
        <v>361</v>
      </c>
      <c r="I375" s="37">
        <f t="shared" si="13"/>
        <v>0</v>
      </c>
      <c r="J375" s="37"/>
      <c r="L375" s="37"/>
      <c r="M375" s="37"/>
      <c r="N375" s="37"/>
      <c r="O375" s="37">
        <v>361</v>
      </c>
      <c r="P375" s="37">
        <f t="shared" si="14"/>
        <v>0</v>
      </c>
    </row>
    <row r="376" spans="5:16" x14ac:dyDescent="0.35">
      <c r="E376" s="37"/>
      <c r="F376" s="37"/>
      <c r="G376" s="37"/>
      <c r="H376" s="37">
        <v>362</v>
      </c>
      <c r="I376" s="37">
        <f t="shared" si="13"/>
        <v>0</v>
      </c>
      <c r="J376" s="37"/>
      <c r="L376" s="37"/>
      <c r="M376" s="37"/>
      <c r="N376" s="37"/>
      <c r="O376" s="37">
        <v>362</v>
      </c>
      <c r="P376" s="37">
        <f t="shared" si="14"/>
        <v>0</v>
      </c>
    </row>
    <row r="377" spans="5:16" x14ac:dyDescent="0.35">
      <c r="E377" s="37"/>
      <c r="F377" s="37"/>
      <c r="G377" s="37"/>
      <c r="H377" s="37">
        <v>363</v>
      </c>
      <c r="I377" s="37">
        <f t="shared" si="13"/>
        <v>0</v>
      </c>
      <c r="J377" s="37"/>
      <c r="L377" s="37"/>
      <c r="M377" s="37"/>
      <c r="N377" s="37"/>
      <c r="O377" s="37">
        <v>363</v>
      </c>
      <c r="P377" s="37">
        <f t="shared" si="14"/>
        <v>0</v>
      </c>
    </row>
    <row r="378" spans="5:16" x14ac:dyDescent="0.35">
      <c r="E378" s="37"/>
      <c r="F378" s="37"/>
      <c r="G378" s="37"/>
      <c r="H378" s="37">
        <v>364</v>
      </c>
      <c r="I378" s="37">
        <f t="shared" si="13"/>
        <v>0</v>
      </c>
      <c r="J378" s="37"/>
      <c r="L378" s="37"/>
      <c r="M378" s="37"/>
      <c r="N378" s="37"/>
      <c r="O378" s="37">
        <v>364</v>
      </c>
      <c r="P378" s="37">
        <f t="shared" si="14"/>
        <v>0</v>
      </c>
    </row>
    <row r="379" spans="5:16" x14ac:dyDescent="0.35">
      <c r="E379" s="37"/>
      <c r="F379" s="37"/>
      <c r="G379" s="37"/>
      <c r="H379" s="37">
        <v>365</v>
      </c>
      <c r="I379" s="37">
        <f t="shared" si="13"/>
        <v>0</v>
      </c>
      <c r="J379" s="37"/>
      <c r="L379" s="37"/>
      <c r="M379" s="37"/>
      <c r="N379" s="37"/>
      <c r="O379" s="37">
        <v>365</v>
      </c>
      <c r="P379" s="37">
        <f t="shared" si="14"/>
        <v>0</v>
      </c>
    </row>
    <row r="380" spans="5:16" x14ac:dyDescent="0.35">
      <c r="E380" s="37"/>
      <c r="F380" s="37"/>
      <c r="G380" s="37"/>
      <c r="H380" s="37">
        <v>366</v>
      </c>
      <c r="I380" s="37">
        <f t="shared" si="13"/>
        <v>0</v>
      </c>
      <c r="J380" s="37"/>
      <c r="L380" s="37"/>
      <c r="M380" s="37"/>
      <c r="N380" s="37"/>
      <c r="O380" s="37">
        <v>366</v>
      </c>
      <c r="P380" s="37">
        <f t="shared" si="14"/>
        <v>0</v>
      </c>
    </row>
    <row r="381" spans="5:16" x14ac:dyDescent="0.35">
      <c r="E381" s="37"/>
      <c r="F381" s="37"/>
      <c r="G381" s="37"/>
      <c r="H381" s="37">
        <v>367</v>
      </c>
      <c r="I381" s="37">
        <f t="shared" si="13"/>
        <v>0</v>
      </c>
      <c r="J381" s="37"/>
      <c r="L381" s="37"/>
      <c r="M381" s="37"/>
      <c r="N381" s="37"/>
      <c r="O381" s="37">
        <v>367</v>
      </c>
      <c r="P381" s="37">
        <f t="shared" si="14"/>
        <v>0</v>
      </c>
    </row>
    <row r="382" spans="5:16" x14ac:dyDescent="0.35">
      <c r="E382" s="37"/>
      <c r="F382" s="37"/>
      <c r="G382" s="37"/>
      <c r="H382" s="37">
        <v>368</v>
      </c>
      <c r="I382" s="37">
        <f t="shared" si="13"/>
        <v>0</v>
      </c>
      <c r="J382" s="37"/>
      <c r="L382" s="37"/>
      <c r="M382" s="37"/>
      <c r="N382" s="37"/>
      <c r="O382" s="37">
        <v>368</v>
      </c>
      <c r="P382" s="37">
        <f t="shared" si="14"/>
        <v>0</v>
      </c>
    </row>
    <row r="383" spans="5:16" x14ac:dyDescent="0.35">
      <c r="E383" s="37"/>
      <c r="F383" s="37"/>
      <c r="G383" s="37"/>
      <c r="H383" s="37">
        <v>369</v>
      </c>
      <c r="I383" s="37">
        <f t="shared" si="13"/>
        <v>0</v>
      </c>
      <c r="J383" s="37"/>
      <c r="L383" s="37"/>
      <c r="M383" s="37"/>
      <c r="N383" s="37"/>
      <c r="O383" s="37">
        <v>369</v>
      </c>
      <c r="P383" s="37">
        <f t="shared" si="14"/>
        <v>0</v>
      </c>
    </row>
    <row r="384" spans="5:16" x14ac:dyDescent="0.35">
      <c r="E384" s="37"/>
      <c r="F384" s="37"/>
      <c r="G384" s="37"/>
      <c r="H384" s="37">
        <v>370</v>
      </c>
      <c r="I384" s="37">
        <f t="shared" si="13"/>
        <v>0</v>
      </c>
      <c r="J384" s="37"/>
      <c r="L384" s="37"/>
      <c r="M384" s="37"/>
      <c r="N384" s="37"/>
      <c r="O384" s="37">
        <v>370</v>
      </c>
      <c r="P384" s="37">
        <f t="shared" si="14"/>
        <v>0</v>
      </c>
    </row>
    <row r="385" spans="5:16" x14ac:dyDescent="0.35">
      <c r="E385" s="37"/>
      <c r="F385" s="37"/>
      <c r="G385" s="37"/>
      <c r="H385" s="37">
        <v>371</v>
      </c>
      <c r="I385" s="37">
        <f t="shared" si="13"/>
        <v>0</v>
      </c>
      <c r="J385" s="37"/>
      <c r="L385" s="37"/>
      <c r="M385" s="37"/>
      <c r="N385" s="37"/>
      <c r="O385" s="37">
        <v>371</v>
      </c>
      <c r="P385" s="37">
        <f t="shared" si="14"/>
        <v>0</v>
      </c>
    </row>
    <row r="386" spans="5:16" x14ac:dyDescent="0.35">
      <c r="E386" s="37"/>
      <c r="F386" s="37"/>
      <c r="G386" s="37"/>
      <c r="H386" s="37">
        <v>372</v>
      </c>
      <c r="I386" s="37">
        <f t="shared" si="13"/>
        <v>0</v>
      </c>
      <c r="J386" s="37"/>
      <c r="L386" s="37"/>
      <c r="M386" s="37"/>
      <c r="N386" s="37"/>
      <c r="O386" s="37">
        <v>372</v>
      </c>
      <c r="P386" s="37">
        <f t="shared" si="14"/>
        <v>0</v>
      </c>
    </row>
    <row r="387" spans="5:16" x14ac:dyDescent="0.35">
      <c r="E387" s="37"/>
      <c r="F387" s="37"/>
      <c r="G387" s="37"/>
      <c r="H387" s="37">
        <v>373</v>
      </c>
      <c r="I387" s="37">
        <f t="shared" si="13"/>
        <v>0</v>
      </c>
      <c r="J387" s="37"/>
      <c r="L387" s="37"/>
      <c r="M387" s="37"/>
      <c r="N387" s="37"/>
      <c r="O387" s="37">
        <v>373</v>
      </c>
      <c r="P387" s="37">
        <f t="shared" si="14"/>
        <v>0</v>
      </c>
    </row>
    <row r="388" spans="5:16" x14ac:dyDescent="0.35">
      <c r="E388" s="37"/>
      <c r="F388" s="37"/>
      <c r="G388" s="37"/>
      <c r="H388" s="37">
        <v>374</v>
      </c>
      <c r="I388" s="37">
        <f t="shared" si="13"/>
        <v>0</v>
      </c>
      <c r="J388" s="37"/>
      <c r="L388" s="37"/>
      <c r="M388" s="37"/>
      <c r="N388" s="37"/>
      <c r="O388" s="37">
        <v>374</v>
      </c>
      <c r="P388" s="37">
        <f t="shared" si="14"/>
        <v>0</v>
      </c>
    </row>
    <row r="389" spans="5:16" x14ac:dyDescent="0.35">
      <c r="E389" s="37"/>
      <c r="F389" s="37"/>
      <c r="G389" s="37"/>
      <c r="H389" s="37">
        <v>375</v>
      </c>
      <c r="I389" s="37">
        <f t="shared" si="13"/>
        <v>0</v>
      </c>
      <c r="J389" s="37"/>
      <c r="L389" s="37"/>
      <c r="M389" s="37"/>
      <c r="N389" s="37"/>
      <c r="O389" s="37">
        <v>375</v>
      </c>
      <c r="P389" s="37">
        <f t="shared" si="14"/>
        <v>0</v>
      </c>
    </row>
    <row r="390" spans="5:16" x14ac:dyDescent="0.35">
      <c r="E390" s="37"/>
      <c r="F390" s="37"/>
      <c r="G390" s="37"/>
      <c r="H390" s="37">
        <v>376</v>
      </c>
      <c r="I390" s="37">
        <f t="shared" si="13"/>
        <v>0</v>
      </c>
      <c r="J390" s="37"/>
      <c r="L390" s="37"/>
      <c r="M390" s="37"/>
      <c r="N390" s="37"/>
      <c r="O390" s="37">
        <v>376</v>
      </c>
      <c r="P390" s="37">
        <f t="shared" si="14"/>
        <v>0</v>
      </c>
    </row>
    <row r="391" spans="5:16" x14ac:dyDescent="0.35">
      <c r="E391" s="37"/>
      <c r="F391" s="37"/>
      <c r="G391" s="37"/>
      <c r="H391" s="37">
        <v>377</v>
      </c>
      <c r="I391" s="37">
        <f t="shared" si="13"/>
        <v>0</v>
      </c>
      <c r="J391" s="37"/>
      <c r="L391" s="37"/>
      <c r="M391" s="37"/>
      <c r="N391" s="37"/>
      <c r="O391" s="37">
        <v>377</v>
      </c>
      <c r="P391" s="37">
        <f t="shared" si="14"/>
        <v>0</v>
      </c>
    </row>
    <row r="392" spans="5:16" x14ac:dyDescent="0.35">
      <c r="E392" s="37"/>
      <c r="F392" s="37"/>
      <c r="G392" s="37"/>
      <c r="H392" s="37">
        <v>378</v>
      </c>
      <c r="I392" s="37">
        <f t="shared" si="13"/>
        <v>0</v>
      </c>
      <c r="J392" s="37"/>
      <c r="L392" s="37"/>
      <c r="M392" s="37"/>
      <c r="N392" s="37"/>
      <c r="O392" s="37">
        <v>378</v>
      </c>
      <c r="P392" s="37">
        <f t="shared" si="14"/>
        <v>0</v>
      </c>
    </row>
    <row r="393" spans="5:16" x14ac:dyDescent="0.35">
      <c r="E393" s="37"/>
      <c r="F393" s="37"/>
      <c r="G393" s="37"/>
      <c r="H393" s="37">
        <v>379</v>
      </c>
      <c r="I393" s="37">
        <f t="shared" si="13"/>
        <v>0</v>
      </c>
      <c r="J393" s="37"/>
      <c r="L393" s="37"/>
      <c r="M393" s="37"/>
      <c r="N393" s="37"/>
      <c r="O393" s="37">
        <v>379</v>
      </c>
      <c r="P393" s="37">
        <f t="shared" si="14"/>
        <v>0</v>
      </c>
    </row>
    <row r="394" spans="5:16" x14ac:dyDescent="0.35">
      <c r="E394" s="37"/>
      <c r="F394" s="37"/>
      <c r="G394" s="37"/>
      <c r="H394" s="37">
        <v>380</v>
      </c>
      <c r="I394" s="37">
        <f t="shared" si="13"/>
        <v>0</v>
      </c>
      <c r="J394" s="37"/>
      <c r="L394" s="37"/>
      <c r="M394" s="37"/>
      <c r="N394" s="37"/>
      <c r="O394" s="37">
        <v>380</v>
      </c>
      <c r="P394" s="37">
        <f t="shared" si="14"/>
        <v>0</v>
      </c>
    </row>
    <row r="395" spans="5:16" x14ac:dyDescent="0.35">
      <c r="E395" s="37"/>
      <c r="F395" s="37"/>
      <c r="G395" s="37"/>
      <c r="H395" s="37">
        <v>381</v>
      </c>
      <c r="I395" s="37">
        <f t="shared" si="13"/>
        <v>0</v>
      </c>
      <c r="J395" s="37"/>
      <c r="L395" s="37"/>
      <c r="M395" s="37"/>
      <c r="N395" s="37"/>
      <c r="O395" s="37">
        <v>381</v>
      </c>
      <c r="P395" s="37">
        <f t="shared" si="14"/>
        <v>0</v>
      </c>
    </row>
    <row r="396" spans="5:16" x14ac:dyDescent="0.35">
      <c r="E396" s="37"/>
      <c r="F396" s="37"/>
      <c r="G396" s="37"/>
      <c r="H396" s="37">
        <v>382</v>
      </c>
      <c r="I396" s="37">
        <f t="shared" si="13"/>
        <v>0</v>
      </c>
      <c r="J396" s="37"/>
      <c r="L396" s="37"/>
      <c r="M396" s="37"/>
      <c r="N396" s="37"/>
      <c r="O396" s="37">
        <v>382</v>
      </c>
      <c r="P396" s="37">
        <f t="shared" si="14"/>
        <v>0</v>
      </c>
    </row>
    <row r="397" spans="5:16" x14ac:dyDescent="0.35">
      <c r="E397" s="37"/>
      <c r="F397" s="37"/>
      <c r="G397" s="37"/>
      <c r="H397" s="37">
        <v>383</v>
      </c>
      <c r="I397" s="37">
        <f t="shared" si="13"/>
        <v>0</v>
      </c>
      <c r="J397" s="37"/>
      <c r="L397" s="37"/>
      <c r="M397" s="37"/>
      <c r="N397" s="37"/>
      <c r="O397" s="37">
        <v>383</v>
      </c>
      <c r="P397" s="37">
        <f t="shared" si="14"/>
        <v>0</v>
      </c>
    </row>
    <row r="398" spans="5:16" x14ac:dyDescent="0.35">
      <c r="E398" s="37"/>
      <c r="F398" s="37"/>
      <c r="G398" s="37"/>
      <c r="H398" s="37">
        <v>384</v>
      </c>
      <c r="I398" s="37">
        <f t="shared" si="13"/>
        <v>0</v>
      </c>
      <c r="J398" s="37"/>
      <c r="L398" s="37"/>
      <c r="M398" s="37"/>
      <c r="N398" s="37"/>
      <c r="O398" s="37">
        <v>384</v>
      </c>
      <c r="P398" s="37">
        <f t="shared" si="14"/>
        <v>0</v>
      </c>
    </row>
    <row r="399" spans="5:16" x14ac:dyDescent="0.35">
      <c r="E399" s="37"/>
      <c r="F399" s="37"/>
      <c r="G399" s="37"/>
      <c r="H399" s="37">
        <v>385</v>
      </c>
      <c r="I399" s="37">
        <f t="shared" si="13"/>
        <v>0</v>
      </c>
      <c r="J399" s="37"/>
      <c r="L399" s="37"/>
      <c r="M399" s="37"/>
      <c r="N399" s="37"/>
      <c r="O399" s="37">
        <v>385</v>
      </c>
      <c r="P399" s="37">
        <f t="shared" si="14"/>
        <v>0</v>
      </c>
    </row>
    <row r="400" spans="5:16" x14ac:dyDescent="0.35">
      <c r="E400" s="37"/>
      <c r="F400" s="37"/>
      <c r="G400" s="37"/>
      <c r="H400" s="37">
        <v>386</v>
      </c>
      <c r="I400" s="37">
        <f t="shared" ref="I400:I463" si="15">VLOOKUP(H400,$E$15:$F$37,2)</f>
        <v>0</v>
      </c>
      <c r="J400" s="37"/>
      <c r="L400" s="37"/>
      <c r="M400" s="37"/>
      <c r="N400" s="37"/>
      <c r="O400" s="37">
        <v>386</v>
      </c>
      <c r="P400" s="37">
        <f t="shared" ref="P400:P463" si="16">VLOOKUP(O400,$L$15:$M$140,2)</f>
        <v>0</v>
      </c>
    </row>
    <row r="401" spans="5:16" x14ac:dyDescent="0.35">
      <c r="E401" s="37"/>
      <c r="F401" s="37"/>
      <c r="G401" s="37"/>
      <c r="H401" s="37">
        <v>387</v>
      </c>
      <c r="I401" s="37">
        <f t="shared" si="15"/>
        <v>0</v>
      </c>
      <c r="J401" s="37"/>
      <c r="L401" s="37"/>
      <c r="M401" s="37"/>
      <c r="N401" s="37"/>
      <c r="O401" s="37">
        <v>387</v>
      </c>
      <c r="P401" s="37">
        <f t="shared" si="16"/>
        <v>0</v>
      </c>
    </row>
    <row r="402" spans="5:16" x14ac:dyDescent="0.35">
      <c r="E402" s="37"/>
      <c r="F402" s="37"/>
      <c r="G402" s="37"/>
      <c r="H402" s="37">
        <v>388</v>
      </c>
      <c r="I402" s="37">
        <f t="shared" si="15"/>
        <v>0</v>
      </c>
      <c r="J402" s="37"/>
      <c r="L402" s="37"/>
      <c r="M402" s="37"/>
      <c r="N402" s="37"/>
      <c r="O402" s="37">
        <v>388</v>
      </c>
      <c r="P402" s="37">
        <f t="shared" si="16"/>
        <v>0</v>
      </c>
    </row>
    <row r="403" spans="5:16" x14ac:dyDescent="0.35">
      <c r="E403" s="37"/>
      <c r="F403" s="37"/>
      <c r="G403" s="37"/>
      <c r="H403" s="37">
        <v>389</v>
      </c>
      <c r="I403" s="37">
        <f t="shared" si="15"/>
        <v>0</v>
      </c>
      <c r="J403" s="37"/>
      <c r="L403" s="37"/>
      <c r="M403" s="37"/>
      <c r="N403" s="37"/>
      <c r="O403" s="37">
        <v>389</v>
      </c>
      <c r="P403" s="37">
        <f t="shared" si="16"/>
        <v>0</v>
      </c>
    </row>
    <row r="404" spans="5:16" x14ac:dyDescent="0.35">
      <c r="E404" s="37"/>
      <c r="F404" s="37"/>
      <c r="G404" s="37"/>
      <c r="H404" s="37">
        <v>390</v>
      </c>
      <c r="I404" s="37">
        <f t="shared" si="15"/>
        <v>0</v>
      </c>
      <c r="J404" s="37"/>
      <c r="L404" s="37"/>
      <c r="M404" s="37"/>
      <c r="N404" s="37"/>
      <c r="O404" s="37">
        <v>390</v>
      </c>
      <c r="P404" s="37">
        <f t="shared" si="16"/>
        <v>0</v>
      </c>
    </row>
    <row r="405" spans="5:16" x14ac:dyDescent="0.35">
      <c r="E405" s="37"/>
      <c r="F405" s="37"/>
      <c r="G405" s="37"/>
      <c r="H405" s="37">
        <v>391</v>
      </c>
      <c r="I405" s="37">
        <f t="shared" si="15"/>
        <v>0</v>
      </c>
      <c r="J405" s="37"/>
      <c r="L405" s="37"/>
      <c r="M405" s="37"/>
      <c r="N405" s="37"/>
      <c r="O405" s="37">
        <v>391</v>
      </c>
      <c r="P405" s="37">
        <f t="shared" si="16"/>
        <v>0</v>
      </c>
    </row>
    <row r="406" spans="5:16" x14ac:dyDescent="0.35">
      <c r="E406" s="37"/>
      <c r="F406" s="37"/>
      <c r="G406" s="37"/>
      <c r="H406" s="37">
        <v>392</v>
      </c>
      <c r="I406" s="37">
        <f t="shared" si="15"/>
        <v>0</v>
      </c>
      <c r="J406" s="37"/>
      <c r="L406" s="37"/>
      <c r="M406" s="37"/>
      <c r="N406" s="37"/>
      <c r="O406" s="37">
        <v>392</v>
      </c>
      <c r="P406" s="37">
        <f t="shared" si="16"/>
        <v>0</v>
      </c>
    </row>
    <row r="407" spans="5:16" x14ac:dyDescent="0.35">
      <c r="E407" s="37"/>
      <c r="F407" s="37"/>
      <c r="G407" s="37"/>
      <c r="H407" s="37">
        <v>393</v>
      </c>
      <c r="I407" s="37">
        <f t="shared" si="15"/>
        <v>0</v>
      </c>
      <c r="J407" s="37"/>
      <c r="L407" s="37"/>
      <c r="M407" s="37"/>
      <c r="N407" s="37"/>
      <c r="O407" s="37">
        <v>393</v>
      </c>
      <c r="P407" s="37">
        <f t="shared" si="16"/>
        <v>0</v>
      </c>
    </row>
    <row r="408" spans="5:16" x14ac:dyDescent="0.35">
      <c r="E408" s="37"/>
      <c r="F408" s="37"/>
      <c r="G408" s="37"/>
      <c r="H408" s="37">
        <v>394</v>
      </c>
      <c r="I408" s="37">
        <f t="shared" si="15"/>
        <v>0</v>
      </c>
      <c r="J408" s="37"/>
      <c r="L408" s="37"/>
      <c r="M408" s="37"/>
      <c r="N408" s="37"/>
      <c r="O408" s="37">
        <v>394</v>
      </c>
      <c r="P408" s="37">
        <f t="shared" si="16"/>
        <v>0</v>
      </c>
    </row>
    <row r="409" spans="5:16" x14ac:dyDescent="0.35">
      <c r="E409" s="37"/>
      <c r="F409" s="37"/>
      <c r="G409" s="37"/>
      <c r="H409" s="37">
        <v>395</v>
      </c>
      <c r="I409" s="37">
        <f t="shared" si="15"/>
        <v>0</v>
      </c>
      <c r="J409" s="37"/>
      <c r="L409" s="37"/>
      <c r="M409" s="37"/>
      <c r="N409" s="37"/>
      <c r="O409" s="37">
        <v>395</v>
      </c>
      <c r="P409" s="37">
        <f t="shared" si="16"/>
        <v>0</v>
      </c>
    </row>
    <row r="410" spans="5:16" x14ac:dyDescent="0.35">
      <c r="E410" s="37"/>
      <c r="F410" s="37"/>
      <c r="G410" s="37"/>
      <c r="H410" s="37">
        <v>396</v>
      </c>
      <c r="I410" s="37">
        <f t="shared" si="15"/>
        <v>0</v>
      </c>
      <c r="J410" s="37"/>
      <c r="L410" s="37"/>
      <c r="M410" s="37"/>
      <c r="N410" s="37"/>
      <c r="O410" s="37">
        <v>396</v>
      </c>
      <c r="P410" s="37">
        <f t="shared" si="16"/>
        <v>0</v>
      </c>
    </row>
    <row r="411" spans="5:16" x14ac:dyDescent="0.35">
      <c r="E411" s="37"/>
      <c r="F411" s="37"/>
      <c r="G411" s="37"/>
      <c r="H411" s="37">
        <v>397</v>
      </c>
      <c r="I411" s="37">
        <f t="shared" si="15"/>
        <v>0</v>
      </c>
      <c r="J411" s="37"/>
      <c r="L411" s="37"/>
      <c r="M411" s="37"/>
      <c r="N411" s="37"/>
      <c r="O411" s="37">
        <v>397</v>
      </c>
      <c r="P411" s="37">
        <f t="shared" si="16"/>
        <v>0</v>
      </c>
    </row>
    <row r="412" spans="5:16" x14ac:dyDescent="0.35">
      <c r="E412" s="37"/>
      <c r="F412" s="37"/>
      <c r="G412" s="37"/>
      <c r="H412" s="37">
        <v>398</v>
      </c>
      <c r="I412" s="37">
        <f t="shared" si="15"/>
        <v>0</v>
      </c>
      <c r="J412" s="37"/>
      <c r="L412" s="37"/>
      <c r="M412" s="37"/>
      <c r="N412" s="37"/>
      <c r="O412" s="37">
        <v>398</v>
      </c>
      <c r="P412" s="37">
        <f t="shared" si="16"/>
        <v>0</v>
      </c>
    </row>
    <row r="413" spans="5:16" x14ac:dyDescent="0.35">
      <c r="E413" s="37"/>
      <c r="F413" s="37"/>
      <c r="G413" s="37"/>
      <c r="H413" s="37">
        <v>399</v>
      </c>
      <c r="I413" s="37">
        <f t="shared" si="15"/>
        <v>0</v>
      </c>
      <c r="J413" s="37"/>
      <c r="L413" s="37"/>
      <c r="M413" s="37"/>
      <c r="N413" s="37"/>
      <c r="O413" s="37">
        <v>399</v>
      </c>
      <c r="P413" s="37">
        <f t="shared" si="16"/>
        <v>0</v>
      </c>
    </row>
    <row r="414" spans="5:16" x14ac:dyDescent="0.35">
      <c r="E414" s="37"/>
      <c r="F414" s="37"/>
      <c r="G414" s="37"/>
      <c r="H414" s="37">
        <v>400</v>
      </c>
      <c r="I414" s="37">
        <f t="shared" si="15"/>
        <v>0</v>
      </c>
      <c r="J414" s="37"/>
      <c r="L414" s="37"/>
      <c r="M414" s="37"/>
      <c r="N414" s="37"/>
      <c r="O414" s="37">
        <v>400</v>
      </c>
      <c r="P414" s="37">
        <f t="shared" si="16"/>
        <v>0</v>
      </c>
    </row>
    <row r="415" spans="5:16" x14ac:dyDescent="0.35">
      <c r="E415" s="37"/>
      <c r="F415" s="37"/>
      <c r="G415" s="37"/>
      <c r="H415" s="37">
        <v>401</v>
      </c>
      <c r="I415" s="37">
        <f t="shared" si="15"/>
        <v>0</v>
      </c>
      <c r="J415" s="37"/>
      <c r="L415" s="37"/>
      <c r="M415" s="37"/>
      <c r="N415" s="37"/>
      <c r="O415" s="37">
        <v>401</v>
      </c>
      <c r="P415" s="37">
        <f t="shared" si="16"/>
        <v>0</v>
      </c>
    </row>
    <row r="416" spans="5:16" x14ac:dyDescent="0.35">
      <c r="E416" s="37"/>
      <c r="F416" s="37"/>
      <c r="G416" s="37"/>
      <c r="H416" s="37">
        <v>402</v>
      </c>
      <c r="I416" s="37">
        <f t="shared" si="15"/>
        <v>0</v>
      </c>
      <c r="J416" s="37"/>
      <c r="L416" s="37"/>
      <c r="M416" s="37"/>
      <c r="N416" s="37"/>
      <c r="O416" s="37">
        <v>402</v>
      </c>
      <c r="P416" s="37">
        <f t="shared" si="16"/>
        <v>0</v>
      </c>
    </row>
    <row r="417" spans="5:16" x14ac:dyDescent="0.35">
      <c r="E417" s="37"/>
      <c r="F417" s="37"/>
      <c r="G417" s="37"/>
      <c r="H417" s="37">
        <v>403</v>
      </c>
      <c r="I417" s="37">
        <f t="shared" si="15"/>
        <v>0</v>
      </c>
      <c r="J417" s="37"/>
      <c r="L417" s="37"/>
      <c r="M417" s="37"/>
      <c r="N417" s="37"/>
      <c r="O417" s="37">
        <v>403</v>
      </c>
      <c r="P417" s="37">
        <f t="shared" si="16"/>
        <v>0</v>
      </c>
    </row>
    <row r="418" spans="5:16" x14ac:dyDescent="0.35">
      <c r="E418" s="37"/>
      <c r="F418" s="37"/>
      <c r="G418" s="37"/>
      <c r="H418" s="37">
        <v>404</v>
      </c>
      <c r="I418" s="37">
        <f t="shared" si="15"/>
        <v>0</v>
      </c>
      <c r="J418" s="37"/>
      <c r="L418" s="37"/>
      <c r="M418" s="37"/>
      <c r="N418" s="37"/>
      <c r="O418" s="37">
        <v>404</v>
      </c>
      <c r="P418" s="37">
        <f t="shared" si="16"/>
        <v>0</v>
      </c>
    </row>
    <row r="419" spans="5:16" x14ac:dyDescent="0.35">
      <c r="E419" s="37"/>
      <c r="F419" s="37"/>
      <c r="G419" s="37"/>
      <c r="H419" s="37">
        <v>405</v>
      </c>
      <c r="I419" s="37">
        <f t="shared" si="15"/>
        <v>0</v>
      </c>
      <c r="J419" s="37"/>
      <c r="L419" s="37"/>
      <c r="M419" s="37"/>
      <c r="N419" s="37"/>
      <c r="O419" s="37">
        <v>405</v>
      </c>
      <c r="P419" s="37">
        <f t="shared" si="16"/>
        <v>0</v>
      </c>
    </row>
    <row r="420" spans="5:16" x14ac:dyDescent="0.35">
      <c r="E420" s="37"/>
      <c r="F420" s="37"/>
      <c r="G420" s="37"/>
      <c r="H420" s="37">
        <v>406</v>
      </c>
      <c r="I420" s="37">
        <f t="shared" si="15"/>
        <v>0</v>
      </c>
      <c r="J420" s="37"/>
      <c r="L420" s="37"/>
      <c r="M420" s="37"/>
      <c r="N420" s="37"/>
      <c r="O420" s="37">
        <v>406</v>
      </c>
      <c r="P420" s="37">
        <f t="shared" si="16"/>
        <v>0</v>
      </c>
    </row>
    <row r="421" spans="5:16" x14ac:dyDescent="0.35">
      <c r="E421" s="37"/>
      <c r="F421" s="37"/>
      <c r="G421" s="37"/>
      <c r="H421" s="37">
        <v>407</v>
      </c>
      <c r="I421" s="37">
        <f t="shared" si="15"/>
        <v>0</v>
      </c>
      <c r="J421" s="37"/>
      <c r="L421" s="37"/>
      <c r="M421" s="37"/>
      <c r="N421" s="37"/>
      <c r="O421" s="37">
        <v>407</v>
      </c>
      <c r="P421" s="37">
        <f t="shared" si="16"/>
        <v>0</v>
      </c>
    </row>
    <row r="422" spans="5:16" x14ac:dyDescent="0.35">
      <c r="E422" s="37"/>
      <c r="F422" s="37"/>
      <c r="G422" s="37"/>
      <c r="H422" s="37">
        <v>408</v>
      </c>
      <c r="I422" s="37">
        <f t="shared" si="15"/>
        <v>0</v>
      </c>
      <c r="J422" s="37"/>
      <c r="L422" s="37"/>
      <c r="M422" s="37"/>
      <c r="N422" s="37"/>
      <c r="O422" s="37">
        <v>408</v>
      </c>
      <c r="P422" s="37">
        <f t="shared" si="16"/>
        <v>0</v>
      </c>
    </row>
    <row r="423" spans="5:16" x14ac:dyDescent="0.35">
      <c r="E423" s="37"/>
      <c r="F423" s="37"/>
      <c r="G423" s="37"/>
      <c r="H423" s="37">
        <v>409</v>
      </c>
      <c r="I423" s="37">
        <f t="shared" si="15"/>
        <v>0</v>
      </c>
      <c r="J423" s="37"/>
      <c r="L423" s="37"/>
      <c r="M423" s="37"/>
      <c r="N423" s="37"/>
      <c r="O423" s="37">
        <v>409</v>
      </c>
      <c r="P423" s="37">
        <f t="shared" si="16"/>
        <v>0</v>
      </c>
    </row>
    <row r="424" spans="5:16" x14ac:dyDescent="0.35">
      <c r="E424" s="37"/>
      <c r="F424" s="37"/>
      <c r="G424" s="37"/>
      <c r="H424" s="37">
        <v>410</v>
      </c>
      <c r="I424" s="37">
        <f t="shared" si="15"/>
        <v>0</v>
      </c>
      <c r="J424" s="37"/>
      <c r="L424" s="37"/>
      <c r="M424" s="37"/>
      <c r="N424" s="37"/>
      <c r="O424" s="37">
        <v>410</v>
      </c>
      <c r="P424" s="37">
        <f t="shared" si="16"/>
        <v>0</v>
      </c>
    </row>
    <row r="425" spans="5:16" x14ac:dyDescent="0.35">
      <c r="E425" s="37"/>
      <c r="F425" s="37"/>
      <c r="G425" s="37"/>
      <c r="H425" s="37">
        <v>411</v>
      </c>
      <c r="I425" s="37">
        <f t="shared" si="15"/>
        <v>0</v>
      </c>
      <c r="J425" s="37"/>
      <c r="L425" s="37"/>
      <c r="M425" s="37"/>
      <c r="N425" s="37"/>
      <c r="O425" s="37">
        <v>411</v>
      </c>
      <c r="P425" s="37">
        <f t="shared" si="16"/>
        <v>0</v>
      </c>
    </row>
    <row r="426" spans="5:16" x14ac:dyDescent="0.35">
      <c r="E426" s="37"/>
      <c r="F426" s="37"/>
      <c r="G426" s="37"/>
      <c r="H426" s="37">
        <v>412</v>
      </c>
      <c r="I426" s="37">
        <f t="shared" si="15"/>
        <v>0</v>
      </c>
      <c r="J426" s="37"/>
      <c r="L426" s="37"/>
      <c r="M426" s="37"/>
      <c r="N426" s="37"/>
      <c r="O426" s="37">
        <v>412</v>
      </c>
      <c r="P426" s="37">
        <f t="shared" si="16"/>
        <v>0</v>
      </c>
    </row>
    <row r="427" spans="5:16" x14ac:dyDescent="0.35">
      <c r="E427" s="37"/>
      <c r="F427" s="37"/>
      <c r="G427" s="37"/>
      <c r="H427" s="37">
        <v>413</v>
      </c>
      <c r="I427" s="37">
        <f t="shared" si="15"/>
        <v>0</v>
      </c>
      <c r="J427" s="37"/>
      <c r="L427" s="37"/>
      <c r="M427" s="37"/>
      <c r="N427" s="37"/>
      <c r="O427" s="37">
        <v>413</v>
      </c>
      <c r="P427" s="37">
        <f t="shared" si="16"/>
        <v>0</v>
      </c>
    </row>
    <row r="428" spans="5:16" x14ac:dyDescent="0.35">
      <c r="E428" s="37"/>
      <c r="F428" s="37"/>
      <c r="G428" s="37"/>
      <c r="H428" s="37">
        <v>414</v>
      </c>
      <c r="I428" s="37">
        <f t="shared" si="15"/>
        <v>0</v>
      </c>
      <c r="J428" s="37"/>
      <c r="L428" s="37"/>
      <c r="M428" s="37"/>
      <c r="N428" s="37"/>
      <c r="O428" s="37">
        <v>414</v>
      </c>
      <c r="P428" s="37">
        <f t="shared" si="16"/>
        <v>0</v>
      </c>
    </row>
    <row r="429" spans="5:16" x14ac:dyDescent="0.35">
      <c r="E429" s="37"/>
      <c r="F429" s="37"/>
      <c r="G429" s="37"/>
      <c r="H429" s="37">
        <v>415</v>
      </c>
      <c r="I429" s="37">
        <f t="shared" si="15"/>
        <v>0</v>
      </c>
      <c r="J429" s="37"/>
      <c r="L429" s="37"/>
      <c r="M429" s="37"/>
      <c r="N429" s="37"/>
      <c r="O429" s="37">
        <v>415</v>
      </c>
      <c r="P429" s="37">
        <f t="shared" si="16"/>
        <v>0</v>
      </c>
    </row>
    <row r="430" spans="5:16" x14ac:dyDescent="0.35">
      <c r="E430" s="37"/>
      <c r="F430" s="37"/>
      <c r="G430" s="37"/>
      <c r="H430" s="37">
        <v>416</v>
      </c>
      <c r="I430" s="37">
        <f t="shared" si="15"/>
        <v>0</v>
      </c>
      <c r="J430" s="37"/>
      <c r="L430" s="37"/>
      <c r="M430" s="37"/>
      <c r="N430" s="37"/>
      <c r="O430" s="37">
        <v>416</v>
      </c>
      <c r="P430" s="37">
        <f t="shared" si="16"/>
        <v>0</v>
      </c>
    </row>
    <row r="431" spans="5:16" x14ac:dyDescent="0.35">
      <c r="E431" s="37"/>
      <c r="F431" s="37"/>
      <c r="G431" s="37"/>
      <c r="H431" s="37">
        <v>417</v>
      </c>
      <c r="I431" s="37">
        <f t="shared" si="15"/>
        <v>0</v>
      </c>
      <c r="J431" s="37"/>
      <c r="L431" s="37"/>
      <c r="M431" s="37"/>
      <c r="N431" s="37"/>
      <c r="O431" s="37">
        <v>417</v>
      </c>
      <c r="P431" s="37">
        <f t="shared" si="16"/>
        <v>0</v>
      </c>
    </row>
    <row r="432" spans="5:16" x14ac:dyDescent="0.35">
      <c r="E432" s="37"/>
      <c r="F432" s="37"/>
      <c r="G432" s="37"/>
      <c r="H432" s="37">
        <v>418</v>
      </c>
      <c r="I432" s="37">
        <f t="shared" si="15"/>
        <v>0</v>
      </c>
      <c r="J432" s="37"/>
      <c r="L432" s="37"/>
      <c r="M432" s="37"/>
      <c r="N432" s="37"/>
      <c r="O432" s="37">
        <v>418</v>
      </c>
      <c r="P432" s="37">
        <f t="shared" si="16"/>
        <v>0</v>
      </c>
    </row>
    <row r="433" spans="5:16" x14ac:dyDescent="0.35">
      <c r="E433" s="37"/>
      <c r="F433" s="37"/>
      <c r="G433" s="37"/>
      <c r="H433" s="37">
        <v>419</v>
      </c>
      <c r="I433" s="37">
        <f t="shared" si="15"/>
        <v>0</v>
      </c>
      <c r="J433" s="37"/>
      <c r="L433" s="37"/>
      <c r="M433" s="37"/>
      <c r="N433" s="37"/>
      <c r="O433" s="37">
        <v>419</v>
      </c>
      <c r="P433" s="37">
        <f t="shared" si="16"/>
        <v>0</v>
      </c>
    </row>
    <row r="434" spans="5:16" x14ac:dyDescent="0.35">
      <c r="E434" s="37"/>
      <c r="F434" s="37"/>
      <c r="G434" s="37"/>
      <c r="H434" s="37">
        <v>420</v>
      </c>
      <c r="I434" s="37">
        <f t="shared" si="15"/>
        <v>0</v>
      </c>
      <c r="J434" s="37"/>
      <c r="L434" s="37"/>
      <c r="M434" s="37"/>
      <c r="N434" s="37"/>
      <c r="O434" s="37">
        <v>420</v>
      </c>
      <c r="P434" s="37">
        <f t="shared" si="16"/>
        <v>0</v>
      </c>
    </row>
    <row r="435" spans="5:16" x14ac:dyDescent="0.35">
      <c r="E435" s="37"/>
      <c r="F435" s="37"/>
      <c r="G435" s="37"/>
      <c r="H435" s="37">
        <v>421</v>
      </c>
      <c r="I435" s="37">
        <f t="shared" si="15"/>
        <v>0</v>
      </c>
      <c r="J435" s="37"/>
      <c r="L435" s="37"/>
      <c r="M435" s="37"/>
      <c r="N435" s="37"/>
      <c r="O435" s="37">
        <v>421</v>
      </c>
      <c r="P435" s="37">
        <f t="shared" si="16"/>
        <v>0</v>
      </c>
    </row>
    <row r="436" spans="5:16" x14ac:dyDescent="0.35">
      <c r="E436" s="37"/>
      <c r="F436" s="37"/>
      <c r="G436" s="37"/>
      <c r="H436" s="37">
        <v>422</v>
      </c>
      <c r="I436" s="37">
        <f t="shared" si="15"/>
        <v>0</v>
      </c>
      <c r="J436" s="37"/>
      <c r="L436" s="37"/>
      <c r="M436" s="37"/>
      <c r="N436" s="37"/>
      <c r="O436" s="37">
        <v>422</v>
      </c>
      <c r="P436" s="37">
        <f t="shared" si="16"/>
        <v>0</v>
      </c>
    </row>
    <row r="437" spans="5:16" x14ac:dyDescent="0.35">
      <c r="E437" s="37"/>
      <c r="F437" s="37"/>
      <c r="G437" s="37"/>
      <c r="H437" s="37">
        <v>423</v>
      </c>
      <c r="I437" s="37">
        <f t="shared" si="15"/>
        <v>0</v>
      </c>
      <c r="J437" s="37"/>
      <c r="L437" s="37"/>
      <c r="M437" s="37"/>
      <c r="N437" s="37"/>
      <c r="O437" s="37">
        <v>423</v>
      </c>
      <c r="P437" s="37">
        <f t="shared" si="16"/>
        <v>0</v>
      </c>
    </row>
    <row r="438" spans="5:16" x14ac:dyDescent="0.35">
      <c r="E438" s="37"/>
      <c r="F438" s="37"/>
      <c r="G438" s="37"/>
      <c r="H438" s="37">
        <v>424</v>
      </c>
      <c r="I438" s="37">
        <f t="shared" si="15"/>
        <v>0</v>
      </c>
      <c r="J438" s="37"/>
      <c r="L438" s="37"/>
      <c r="M438" s="37"/>
      <c r="N438" s="37"/>
      <c r="O438" s="37">
        <v>424</v>
      </c>
      <c r="P438" s="37">
        <f t="shared" si="16"/>
        <v>0</v>
      </c>
    </row>
    <row r="439" spans="5:16" x14ac:dyDescent="0.35">
      <c r="E439" s="37"/>
      <c r="F439" s="37"/>
      <c r="G439" s="37"/>
      <c r="H439" s="37">
        <v>425</v>
      </c>
      <c r="I439" s="37">
        <f t="shared" si="15"/>
        <v>0</v>
      </c>
      <c r="J439" s="37"/>
      <c r="L439" s="37"/>
      <c r="M439" s="37"/>
      <c r="N439" s="37"/>
      <c r="O439" s="37">
        <v>425</v>
      </c>
      <c r="P439" s="37">
        <f t="shared" si="16"/>
        <v>0</v>
      </c>
    </row>
    <row r="440" spans="5:16" x14ac:dyDescent="0.35">
      <c r="E440" s="37"/>
      <c r="F440" s="37"/>
      <c r="G440" s="37"/>
      <c r="H440" s="37">
        <v>426</v>
      </c>
      <c r="I440" s="37">
        <f t="shared" si="15"/>
        <v>0</v>
      </c>
      <c r="J440" s="37"/>
      <c r="L440" s="37"/>
      <c r="M440" s="37"/>
      <c r="N440" s="37"/>
      <c r="O440" s="37">
        <v>426</v>
      </c>
      <c r="P440" s="37">
        <f t="shared" si="16"/>
        <v>0</v>
      </c>
    </row>
    <row r="441" spans="5:16" x14ac:dyDescent="0.35">
      <c r="E441" s="37"/>
      <c r="F441" s="37"/>
      <c r="G441" s="37"/>
      <c r="H441" s="37">
        <v>427</v>
      </c>
      <c r="I441" s="37">
        <f t="shared" si="15"/>
        <v>0</v>
      </c>
      <c r="J441" s="37"/>
      <c r="L441" s="37"/>
      <c r="M441" s="37"/>
      <c r="N441" s="37"/>
      <c r="O441" s="37">
        <v>427</v>
      </c>
      <c r="P441" s="37">
        <f t="shared" si="16"/>
        <v>0</v>
      </c>
    </row>
    <row r="442" spans="5:16" x14ac:dyDescent="0.35">
      <c r="E442" s="37"/>
      <c r="F442" s="37"/>
      <c r="G442" s="37"/>
      <c r="H442" s="37">
        <v>428</v>
      </c>
      <c r="I442" s="37">
        <f t="shared" si="15"/>
        <v>0</v>
      </c>
      <c r="J442" s="37"/>
      <c r="L442" s="37"/>
      <c r="M442" s="37"/>
      <c r="N442" s="37"/>
      <c r="O442" s="37">
        <v>428</v>
      </c>
      <c r="P442" s="37">
        <f t="shared" si="16"/>
        <v>0</v>
      </c>
    </row>
    <row r="443" spans="5:16" x14ac:dyDescent="0.35">
      <c r="E443" s="37"/>
      <c r="F443" s="37"/>
      <c r="G443" s="37"/>
      <c r="H443" s="37">
        <v>429</v>
      </c>
      <c r="I443" s="37">
        <f t="shared" si="15"/>
        <v>0</v>
      </c>
      <c r="J443" s="37"/>
      <c r="L443" s="37"/>
      <c r="M443" s="37"/>
      <c r="N443" s="37"/>
      <c r="O443" s="37">
        <v>429</v>
      </c>
      <c r="P443" s="37">
        <f t="shared" si="16"/>
        <v>0</v>
      </c>
    </row>
    <row r="444" spans="5:16" x14ac:dyDescent="0.35">
      <c r="E444" s="37"/>
      <c r="F444" s="37"/>
      <c r="G444" s="37"/>
      <c r="H444" s="37">
        <v>430</v>
      </c>
      <c r="I444" s="37">
        <f t="shared" si="15"/>
        <v>0</v>
      </c>
      <c r="J444" s="37"/>
      <c r="L444" s="37"/>
      <c r="M444" s="37"/>
      <c r="N444" s="37"/>
      <c r="O444" s="37">
        <v>430</v>
      </c>
      <c r="P444" s="37">
        <f t="shared" si="16"/>
        <v>0</v>
      </c>
    </row>
    <row r="445" spans="5:16" x14ac:dyDescent="0.35">
      <c r="E445" s="37"/>
      <c r="F445" s="37"/>
      <c r="G445" s="37"/>
      <c r="H445" s="37">
        <v>431</v>
      </c>
      <c r="I445" s="37">
        <f t="shared" si="15"/>
        <v>0</v>
      </c>
      <c r="J445" s="37"/>
      <c r="L445" s="37"/>
      <c r="M445" s="37"/>
      <c r="N445" s="37"/>
      <c r="O445" s="37">
        <v>431</v>
      </c>
      <c r="P445" s="37">
        <f t="shared" si="16"/>
        <v>0</v>
      </c>
    </row>
    <row r="446" spans="5:16" x14ac:dyDescent="0.35">
      <c r="E446" s="37"/>
      <c r="F446" s="37"/>
      <c r="G446" s="37"/>
      <c r="H446" s="37">
        <v>432</v>
      </c>
      <c r="I446" s="37">
        <f t="shared" si="15"/>
        <v>0</v>
      </c>
      <c r="J446" s="37"/>
      <c r="L446" s="37"/>
      <c r="M446" s="37"/>
      <c r="N446" s="37"/>
      <c r="O446" s="37">
        <v>432</v>
      </c>
      <c r="P446" s="37">
        <f t="shared" si="16"/>
        <v>0</v>
      </c>
    </row>
    <row r="447" spans="5:16" x14ac:dyDescent="0.35">
      <c r="E447" s="37"/>
      <c r="F447" s="37"/>
      <c r="G447" s="37"/>
      <c r="H447" s="37">
        <v>433</v>
      </c>
      <c r="I447" s="37">
        <f t="shared" si="15"/>
        <v>0</v>
      </c>
      <c r="J447" s="37"/>
      <c r="L447" s="37"/>
      <c r="M447" s="37"/>
      <c r="N447" s="37"/>
      <c r="O447" s="37">
        <v>433</v>
      </c>
      <c r="P447" s="37">
        <f t="shared" si="16"/>
        <v>0</v>
      </c>
    </row>
    <row r="448" spans="5:16" x14ac:dyDescent="0.35">
      <c r="E448" s="37"/>
      <c r="F448" s="37"/>
      <c r="G448" s="37"/>
      <c r="H448" s="37">
        <v>434</v>
      </c>
      <c r="I448" s="37">
        <f t="shared" si="15"/>
        <v>0</v>
      </c>
      <c r="J448" s="37"/>
      <c r="L448" s="37"/>
      <c r="M448" s="37"/>
      <c r="N448" s="37"/>
      <c r="O448" s="37">
        <v>434</v>
      </c>
      <c r="P448" s="37">
        <f t="shared" si="16"/>
        <v>0</v>
      </c>
    </row>
    <row r="449" spans="5:16" x14ac:dyDescent="0.35">
      <c r="E449" s="37"/>
      <c r="F449" s="37"/>
      <c r="G449" s="37"/>
      <c r="H449" s="37">
        <v>435</v>
      </c>
      <c r="I449" s="37">
        <f t="shared" si="15"/>
        <v>0</v>
      </c>
      <c r="J449" s="37"/>
      <c r="L449" s="37"/>
      <c r="M449" s="37"/>
      <c r="N449" s="37"/>
      <c r="O449" s="37">
        <v>435</v>
      </c>
      <c r="P449" s="37">
        <f t="shared" si="16"/>
        <v>0</v>
      </c>
    </row>
    <row r="450" spans="5:16" x14ac:dyDescent="0.35">
      <c r="E450" s="37"/>
      <c r="F450" s="37"/>
      <c r="G450" s="37"/>
      <c r="H450" s="37">
        <v>436</v>
      </c>
      <c r="I450" s="37">
        <f t="shared" si="15"/>
        <v>0</v>
      </c>
      <c r="J450" s="37"/>
      <c r="L450" s="37"/>
      <c r="M450" s="37"/>
      <c r="N450" s="37"/>
      <c r="O450" s="37">
        <v>436</v>
      </c>
      <c r="P450" s="37">
        <f t="shared" si="16"/>
        <v>0</v>
      </c>
    </row>
    <row r="451" spans="5:16" x14ac:dyDescent="0.35">
      <c r="E451" s="37"/>
      <c r="F451" s="37"/>
      <c r="G451" s="37"/>
      <c r="H451" s="37">
        <v>437</v>
      </c>
      <c r="I451" s="37">
        <f t="shared" si="15"/>
        <v>0</v>
      </c>
      <c r="J451" s="37"/>
      <c r="L451" s="37"/>
      <c r="M451" s="37"/>
      <c r="N451" s="37"/>
      <c r="O451" s="37">
        <v>437</v>
      </c>
      <c r="P451" s="37">
        <f t="shared" si="16"/>
        <v>0</v>
      </c>
    </row>
    <row r="452" spans="5:16" x14ac:dyDescent="0.35">
      <c r="E452" s="37"/>
      <c r="F452" s="37"/>
      <c r="G452" s="37"/>
      <c r="H452" s="37">
        <v>438</v>
      </c>
      <c r="I452" s="37">
        <f t="shared" si="15"/>
        <v>0</v>
      </c>
      <c r="J452" s="37"/>
      <c r="L452" s="37"/>
      <c r="M452" s="37"/>
      <c r="N452" s="37"/>
      <c r="O452" s="37">
        <v>438</v>
      </c>
      <c r="P452" s="37">
        <f t="shared" si="16"/>
        <v>0</v>
      </c>
    </row>
    <row r="453" spans="5:16" x14ac:dyDescent="0.35">
      <c r="E453" s="37"/>
      <c r="F453" s="37"/>
      <c r="G453" s="37"/>
      <c r="H453" s="37">
        <v>439</v>
      </c>
      <c r="I453" s="37">
        <f t="shared" si="15"/>
        <v>0</v>
      </c>
      <c r="J453" s="37"/>
      <c r="L453" s="37"/>
      <c r="M453" s="37"/>
      <c r="N453" s="37"/>
      <c r="O453" s="37">
        <v>439</v>
      </c>
      <c r="P453" s="37">
        <f t="shared" si="16"/>
        <v>0</v>
      </c>
    </row>
    <row r="454" spans="5:16" x14ac:dyDescent="0.35">
      <c r="E454" s="37"/>
      <c r="F454" s="37"/>
      <c r="G454" s="37"/>
      <c r="H454" s="37">
        <v>440</v>
      </c>
      <c r="I454" s="37">
        <f t="shared" si="15"/>
        <v>0</v>
      </c>
      <c r="J454" s="37"/>
      <c r="L454" s="37"/>
      <c r="M454" s="37"/>
      <c r="N454" s="37"/>
      <c r="O454" s="37">
        <v>440</v>
      </c>
      <c r="P454" s="37">
        <f t="shared" si="16"/>
        <v>0</v>
      </c>
    </row>
    <row r="455" spans="5:16" x14ac:dyDescent="0.35">
      <c r="E455" s="37"/>
      <c r="F455" s="37"/>
      <c r="G455" s="37"/>
      <c r="H455" s="37">
        <v>441</v>
      </c>
      <c r="I455" s="37">
        <f t="shared" si="15"/>
        <v>0</v>
      </c>
      <c r="J455" s="37"/>
      <c r="L455" s="37"/>
      <c r="M455" s="37"/>
      <c r="N455" s="37"/>
      <c r="O455" s="37">
        <v>441</v>
      </c>
      <c r="P455" s="37">
        <f t="shared" si="16"/>
        <v>0</v>
      </c>
    </row>
    <row r="456" spans="5:16" x14ac:dyDescent="0.35">
      <c r="E456" s="37"/>
      <c r="F456" s="37"/>
      <c r="G456" s="37"/>
      <c r="H456" s="37">
        <v>442</v>
      </c>
      <c r="I456" s="37">
        <f t="shared" si="15"/>
        <v>0</v>
      </c>
      <c r="J456" s="37"/>
      <c r="L456" s="37"/>
      <c r="M456" s="37"/>
      <c r="N456" s="37"/>
      <c r="O456" s="37">
        <v>442</v>
      </c>
      <c r="P456" s="37">
        <f t="shared" si="16"/>
        <v>0</v>
      </c>
    </row>
    <row r="457" spans="5:16" x14ac:dyDescent="0.35">
      <c r="E457" s="37"/>
      <c r="F457" s="37"/>
      <c r="G457" s="37"/>
      <c r="H457" s="37">
        <v>443</v>
      </c>
      <c r="I457" s="37">
        <f t="shared" si="15"/>
        <v>0</v>
      </c>
      <c r="J457" s="37"/>
      <c r="L457" s="37"/>
      <c r="M457" s="37"/>
      <c r="N457" s="37"/>
      <c r="O457" s="37">
        <v>443</v>
      </c>
      <c r="P457" s="37">
        <f t="shared" si="16"/>
        <v>0</v>
      </c>
    </row>
    <row r="458" spans="5:16" x14ac:dyDescent="0.35">
      <c r="E458" s="37"/>
      <c r="F458" s="37"/>
      <c r="G458" s="37"/>
      <c r="H458" s="37">
        <v>444</v>
      </c>
      <c r="I458" s="37">
        <f t="shared" si="15"/>
        <v>0</v>
      </c>
      <c r="J458" s="37"/>
      <c r="L458" s="37"/>
      <c r="M458" s="37"/>
      <c r="N458" s="37"/>
      <c r="O458" s="37">
        <v>444</v>
      </c>
      <c r="P458" s="37">
        <f t="shared" si="16"/>
        <v>0</v>
      </c>
    </row>
    <row r="459" spans="5:16" x14ac:dyDescent="0.35">
      <c r="E459" s="37"/>
      <c r="F459" s="37"/>
      <c r="G459" s="37"/>
      <c r="H459" s="37">
        <v>445</v>
      </c>
      <c r="I459" s="37">
        <f t="shared" si="15"/>
        <v>0</v>
      </c>
      <c r="J459" s="37"/>
      <c r="L459" s="37"/>
      <c r="M459" s="37"/>
      <c r="N459" s="37"/>
      <c r="O459" s="37">
        <v>445</v>
      </c>
      <c r="P459" s="37">
        <f t="shared" si="16"/>
        <v>0</v>
      </c>
    </row>
    <row r="460" spans="5:16" x14ac:dyDescent="0.35">
      <c r="E460" s="37"/>
      <c r="F460" s="37"/>
      <c r="G460" s="37"/>
      <c r="H460" s="37">
        <v>446</v>
      </c>
      <c r="I460" s="37">
        <f t="shared" si="15"/>
        <v>0</v>
      </c>
      <c r="J460" s="37"/>
      <c r="L460" s="37"/>
      <c r="M460" s="37"/>
      <c r="N460" s="37"/>
      <c r="O460" s="37">
        <v>446</v>
      </c>
      <c r="P460" s="37">
        <f t="shared" si="16"/>
        <v>0</v>
      </c>
    </row>
    <row r="461" spans="5:16" x14ac:dyDescent="0.35">
      <c r="E461" s="37"/>
      <c r="F461" s="37"/>
      <c r="G461" s="37"/>
      <c r="H461" s="37">
        <v>447</v>
      </c>
      <c r="I461" s="37">
        <f t="shared" si="15"/>
        <v>0</v>
      </c>
      <c r="J461" s="37"/>
      <c r="L461" s="37"/>
      <c r="M461" s="37"/>
      <c r="N461" s="37"/>
      <c r="O461" s="37">
        <v>447</v>
      </c>
      <c r="P461" s="37">
        <f t="shared" si="16"/>
        <v>0</v>
      </c>
    </row>
    <row r="462" spans="5:16" x14ac:dyDescent="0.35">
      <c r="E462" s="37"/>
      <c r="F462" s="37"/>
      <c r="G462" s="37"/>
      <c r="H462" s="37">
        <v>448</v>
      </c>
      <c r="I462" s="37">
        <f t="shared" si="15"/>
        <v>0</v>
      </c>
      <c r="J462" s="37"/>
      <c r="L462" s="37"/>
      <c r="M462" s="37"/>
      <c r="N462" s="37"/>
      <c r="O462" s="37">
        <v>448</v>
      </c>
      <c r="P462" s="37">
        <f t="shared" si="16"/>
        <v>0</v>
      </c>
    </row>
    <row r="463" spans="5:16" x14ac:dyDescent="0.35">
      <c r="E463" s="37"/>
      <c r="F463" s="37"/>
      <c r="G463" s="37"/>
      <c r="H463" s="37">
        <v>449</v>
      </c>
      <c r="I463" s="37">
        <f t="shared" si="15"/>
        <v>0</v>
      </c>
      <c r="J463" s="37"/>
      <c r="L463" s="37"/>
      <c r="M463" s="37"/>
      <c r="N463" s="37"/>
      <c r="O463" s="37">
        <v>449</v>
      </c>
      <c r="P463" s="37">
        <f t="shared" si="16"/>
        <v>0</v>
      </c>
    </row>
    <row r="464" spans="5:16" x14ac:dyDescent="0.35">
      <c r="E464" s="37"/>
      <c r="F464" s="37"/>
      <c r="G464" s="37"/>
      <c r="H464" s="37">
        <v>450</v>
      </c>
      <c r="I464" s="37">
        <f t="shared" ref="I464:I527" si="17">VLOOKUP(H464,$E$15:$F$37,2)</f>
        <v>0</v>
      </c>
      <c r="J464" s="37"/>
      <c r="L464" s="37"/>
      <c r="M464" s="37"/>
      <c r="N464" s="37"/>
      <c r="O464" s="37">
        <v>450</v>
      </c>
      <c r="P464" s="37">
        <f t="shared" ref="P464:P527" si="18">VLOOKUP(O464,$L$15:$M$140,2)</f>
        <v>0</v>
      </c>
    </row>
    <row r="465" spans="5:16" x14ac:dyDescent="0.35">
      <c r="E465" s="37"/>
      <c r="F465" s="37"/>
      <c r="G465" s="37"/>
      <c r="H465" s="37">
        <v>451</v>
      </c>
      <c r="I465" s="37">
        <f t="shared" si="17"/>
        <v>0</v>
      </c>
      <c r="J465" s="37"/>
      <c r="L465" s="37"/>
      <c r="M465" s="37"/>
      <c r="N465" s="37"/>
      <c r="O465" s="37">
        <v>451</v>
      </c>
      <c r="P465" s="37">
        <f t="shared" si="18"/>
        <v>0</v>
      </c>
    </row>
    <row r="466" spans="5:16" x14ac:dyDescent="0.35">
      <c r="E466" s="37"/>
      <c r="F466" s="37"/>
      <c r="G466" s="37"/>
      <c r="H466" s="37">
        <v>452</v>
      </c>
      <c r="I466" s="37">
        <f t="shared" si="17"/>
        <v>0</v>
      </c>
      <c r="J466" s="37"/>
      <c r="L466" s="37"/>
      <c r="M466" s="37"/>
      <c r="N466" s="37"/>
      <c r="O466" s="37">
        <v>452</v>
      </c>
      <c r="P466" s="37">
        <f t="shared" si="18"/>
        <v>0</v>
      </c>
    </row>
    <row r="467" spans="5:16" x14ac:dyDescent="0.35">
      <c r="E467" s="37"/>
      <c r="F467" s="37"/>
      <c r="G467" s="37"/>
      <c r="H467" s="37">
        <v>453</v>
      </c>
      <c r="I467" s="37">
        <f t="shared" si="17"/>
        <v>0</v>
      </c>
      <c r="J467" s="37"/>
      <c r="L467" s="37"/>
      <c r="M467" s="37"/>
      <c r="N467" s="37"/>
      <c r="O467" s="37">
        <v>453</v>
      </c>
      <c r="P467" s="37">
        <f t="shared" si="18"/>
        <v>0</v>
      </c>
    </row>
    <row r="468" spans="5:16" x14ac:dyDescent="0.35">
      <c r="E468" s="37"/>
      <c r="F468" s="37"/>
      <c r="G468" s="37"/>
      <c r="H468" s="37">
        <v>454</v>
      </c>
      <c r="I468" s="37">
        <f t="shared" si="17"/>
        <v>0</v>
      </c>
      <c r="J468" s="37"/>
      <c r="L468" s="37"/>
      <c r="M468" s="37"/>
      <c r="N468" s="37"/>
      <c r="O468" s="37">
        <v>454</v>
      </c>
      <c r="P468" s="37">
        <f t="shared" si="18"/>
        <v>0</v>
      </c>
    </row>
    <row r="469" spans="5:16" x14ac:dyDescent="0.35">
      <c r="E469" s="37"/>
      <c r="F469" s="37"/>
      <c r="G469" s="37"/>
      <c r="H469" s="37">
        <v>455</v>
      </c>
      <c r="I469" s="37">
        <f t="shared" si="17"/>
        <v>0</v>
      </c>
      <c r="J469" s="37"/>
      <c r="L469" s="37"/>
      <c r="M469" s="37"/>
      <c r="N469" s="37"/>
      <c r="O469" s="37">
        <v>455</v>
      </c>
      <c r="P469" s="37">
        <f t="shared" si="18"/>
        <v>0</v>
      </c>
    </row>
    <row r="470" spans="5:16" x14ac:dyDescent="0.35">
      <c r="E470" s="37"/>
      <c r="F470" s="37"/>
      <c r="G470" s="37"/>
      <c r="H470" s="37">
        <v>456</v>
      </c>
      <c r="I470" s="37">
        <f t="shared" si="17"/>
        <v>0</v>
      </c>
      <c r="J470" s="37"/>
      <c r="L470" s="37"/>
      <c r="M470" s="37"/>
      <c r="N470" s="37"/>
      <c r="O470" s="37">
        <v>456</v>
      </c>
      <c r="P470" s="37">
        <f t="shared" si="18"/>
        <v>0</v>
      </c>
    </row>
    <row r="471" spans="5:16" x14ac:dyDescent="0.35">
      <c r="E471" s="37"/>
      <c r="F471" s="37"/>
      <c r="G471" s="37"/>
      <c r="H471" s="37">
        <v>457</v>
      </c>
      <c r="I471" s="37">
        <f t="shared" si="17"/>
        <v>0</v>
      </c>
      <c r="J471" s="37"/>
      <c r="L471" s="37"/>
      <c r="M471" s="37"/>
      <c r="N471" s="37"/>
      <c r="O471" s="37">
        <v>457</v>
      </c>
      <c r="P471" s="37">
        <f t="shared" si="18"/>
        <v>0</v>
      </c>
    </row>
    <row r="472" spans="5:16" x14ac:dyDescent="0.35">
      <c r="E472" s="37"/>
      <c r="F472" s="37"/>
      <c r="G472" s="37"/>
      <c r="H472" s="37">
        <v>458</v>
      </c>
      <c r="I472" s="37">
        <f t="shared" si="17"/>
        <v>0</v>
      </c>
      <c r="J472" s="37"/>
      <c r="L472" s="37"/>
      <c r="M472" s="37"/>
      <c r="N472" s="37"/>
      <c r="O472" s="37">
        <v>458</v>
      </c>
      <c r="P472" s="37">
        <f t="shared" si="18"/>
        <v>0</v>
      </c>
    </row>
    <row r="473" spans="5:16" x14ac:dyDescent="0.35">
      <c r="E473" s="37"/>
      <c r="F473" s="37"/>
      <c r="G473" s="37"/>
      <c r="H473" s="37">
        <v>459</v>
      </c>
      <c r="I473" s="37">
        <f t="shared" si="17"/>
        <v>0</v>
      </c>
      <c r="J473" s="37"/>
      <c r="L473" s="37"/>
      <c r="M473" s="37"/>
      <c r="N473" s="37"/>
      <c r="O473" s="37">
        <v>459</v>
      </c>
      <c r="P473" s="37">
        <f t="shared" si="18"/>
        <v>0</v>
      </c>
    </row>
    <row r="474" spans="5:16" x14ac:dyDescent="0.35">
      <c r="E474" s="37"/>
      <c r="F474" s="37"/>
      <c r="G474" s="37"/>
      <c r="H474" s="37">
        <v>460</v>
      </c>
      <c r="I474" s="37">
        <f t="shared" si="17"/>
        <v>0</v>
      </c>
      <c r="J474" s="37"/>
      <c r="L474" s="37"/>
      <c r="M474" s="37"/>
      <c r="N474" s="37"/>
      <c r="O474" s="37">
        <v>460</v>
      </c>
      <c r="P474" s="37">
        <f t="shared" si="18"/>
        <v>0</v>
      </c>
    </row>
    <row r="475" spans="5:16" x14ac:dyDescent="0.35">
      <c r="E475" s="37"/>
      <c r="F475" s="37"/>
      <c r="G475" s="37"/>
      <c r="H475" s="37">
        <v>461</v>
      </c>
      <c r="I475" s="37">
        <f t="shared" si="17"/>
        <v>0</v>
      </c>
      <c r="J475" s="37"/>
      <c r="L475" s="37"/>
      <c r="M475" s="37"/>
      <c r="N475" s="37"/>
      <c r="O475" s="37">
        <v>461</v>
      </c>
      <c r="P475" s="37">
        <f t="shared" si="18"/>
        <v>0</v>
      </c>
    </row>
    <row r="476" spans="5:16" x14ac:dyDescent="0.35">
      <c r="E476" s="37"/>
      <c r="F476" s="37"/>
      <c r="G476" s="37"/>
      <c r="H476" s="37">
        <v>462</v>
      </c>
      <c r="I476" s="37">
        <f t="shared" si="17"/>
        <v>0</v>
      </c>
      <c r="J476" s="37"/>
      <c r="L476" s="37"/>
      <c r="M476" s="37"/>
      <c r="N476" s="37"/>
      <c r="O476" s="37">
        <v>462</v>
      </c>
      <c r="P476" s="37">
        <f t="shared" si="18"/>
        <v>0</v>
      </c>
    </row>
    <row r="477" spans="5:16" x14ac:dyDescent="0.35">
      <c r="E477" s="37"/>
      <c r="F477" s="37"/>
      <c r="G477" s="37"/>
      <c r="H477" s="37">
        <v>463</v>
      </c>
      <c r="I477" s="37">
        <f t="shared" si="17"/>
        <v>0</v>
      </c>
      <c r="J477" s="37"/>
      <c r="L477" s="37"/>
      <c r="M477" s="37"/>
      <c r="N477" s="37"/>
      <c r="O477" s="37">
        <v>463</v>
      </c>
      <c r="P477" s="37">
        <f t="shared" si="18"/>
        <v>0</v>
      </c>
    </row>
    <row r="478" spans="5:16" x14ac:dyDescent="0.35">
      <c r="E478" s="37"/>
      <c r="F478" s="37"/>
      <c r="G478" s="37"/>
      <c r="H478" s="37">
        <v>464</v>
      </c>
      <c r="I478" s="37">
        <f t="shared" si="17"/>
        <v>0</v>
      </c>
      <c r="J478" s="37"/>
      <c r="L478" s="37"/>
      <c r="M478" s="37"/>
      <c r="N478" s="37"/>
      <c r="O478" s="37">
        <v>464</v>
      </c>
      <c r="P478" s="37">
        <f t="shared" si="18"/>
        <v>0</v>
      </c>
    </row>
    <row r="479" spans="5:16" x14ac:dyDescent="0.35">
      <c r="E479" s="37"/>
      <c r="F479" s="37"/>
      <c r="G479" s="37"/>
      <c r="H479" s="37">
        <v>465</v>
      </c>
      <c r="I479" s="37">
        <f t="shared" si="17"/>
        <v>0</v>
      </c>
      <c r="J479" s="37"/>
      <c r="L479" s="37"/>
      <c r="M479" s="37"/>
      <c r="N479" s="37"/>
      <c r="O479" s="37">
        <v>465</v>
      </c>
      <c r="P479" s="37">
        <f t="shared" si="18"/>
        <v>0</v>
      </c>
    </row>
    <row r="480" spans="5:16" x14ac:dyDescent="0.35">
      <c r="E480" s="37"/>
      <c r="F480" s="37"/>
      <c r="G480" s="37"/>
      <c r="H480" s="37">
        <v>466</v>
      </c>
      <c r="I480" s="37">
        <f t="shared" si="17"/>
        <v>0</v>
      </c>
      <c r="J480" s="37"/>
      <c r="L480" s="37"/>
      <c r="M480" s="37"/>
      <c r="N480" s="37"/>
      <c r="O480" s="37">
        <v>466</v>
      </c>
      <c r="P480" s="37">
        <f t="shared" si="18"/>
        <v>0</v>
      </c>
    </row>
    <row r="481" spans="5:16" x14ac:dyDescent="0.35">
      <c r="E481" s="37"/>
      <c r="F481" s="37"/>
      <c r="G481" s="37"/>
      <c r="H481" s="37">
        <v>467</v>
      </c>
      <c r="I481" s="37">
        <f t="shared" si="17"/>
        <v>0</v>
      </c>
      <c r="J481" s="37"/>
      <c r="L481" s="37"/>
      <c r="M481" s="37"/>
      <c r="N481" s="37"/>
      <c r="O481" s="37">
        <v>467</v>
      </c>
      <c r="P481" s="37">
        <f t="shared" si="18"/>
        <v>0</v>
      </c>
    </row>
    <row r="482" spans="5:16" x14ac:dyDescent="0.35">
      <c r="E482" s="37"/>
      <c r="F482" s="37"/>
      <c r="G482" s="37"/>
      <c r="H482" s="37">
        <v>468</v>
      </c>
      <c r="I482" s="37">
        <f t="shared" si="17"/>
        <v>0</v>
      </c>
      <c r="J482" s="37"/>
      <c r="L482" s="37"/>
      <c r="M482" s="37"/>
      <c r="N482" s="37"/>
      <c r="O482" s="37">
        <v>468</v>
      </c>
      <c r="P482" s="37">
        <f t="shared" si="18"/>
        <v>0</v>
      </c>
    </row>
    <row r="483" spans="5:16" x14ac:dyDescent="0.35">
      <c r="E483" s="37"/>
      <c r="F483" s="37"/>
      <c r="G483" s="37"/>
      <c r="H483" s="37">
        <v>469</v>
      </c>
      <c r="I483" s="37">
        <f t="shared" si="17"/>
        <v>0</v>
      </c>
      <c r="J483" s="37"/>
      <c r="L483" s="37"/>
      <c r="M483" s="37"/>
      <c r="N483" s="37"/>
      <c r="O483" s="37">
        <v>469</v>
      </c>
      <c r="P483" s="37">
        <f t="shared" si="18"/>
        <v>0</v>
      </c>
    </row>
    <row r="484" spans="5:16" x14ac:dyDescent="0.35">
      <c r="E484" s="37"/>
      <c r="F484" s="37"/>
      <c r="G484" s="37"/>
      <c r="H484" s="37">
        <v>470</v>
      </c>
      <c r="I484" s="37">
        <f t="shared" si="17"/>
        <v>0</v>
      </c>
      <c r="J484" s="37"/>
      <c r="L484" s="37"/>
      <c r="M484" s="37"/>
      <c r="N484" s="37"/>
      <c r="O484" s="37">
        <v>470</v>
      </c>
      <c r="P484" s="37">
        <f t="shared" si="18"/>
        <v>0</v>
      </c>
    </row>
    <row r="485" spans="5:16" x14ac:dyDescent="0.35">
      <c r="E485" s="37"/>
      <c r="F485" s="37"/>
      <c r="G485" s="37"/>
      <c r="H485" s="37">
        <v>471</v>
      </c>
      <c r="I485" s="37">
        <f t="shared" si="17"/>
        <v>0</v>
      </c>
      <c r="J485" s="37"/>
      <c r="L485" s="37"/>
      <c r="M485" s="37"/>
      <c r="N485" s="37"/>
      <c r="O485" s="37">
        <v>471</v>
      </c>
      <c r="P485" s="37">
        <f t="shared" si="18"/>
        <v>0</v>
      </c>
    </row>
    <row r="486" spans="5:16" x14ac:dyDescent="0.35">
      <c r="E486" s="37"/>
      <c r="F486" s="37"/>
      <c r="G486" s="37"/>
      <c r="H486" s="37">
        <v>472</v>
      </c>
      <c r="I486" s="37">
        <f t="shared" si="17"/>
        <v>0</v>
      </c>
      <c r="J486" s="37"/>
      <c r="L486" s="37"/>
      <c r="M486" s="37"/>
      <c r="N486" s="37"/>
      <c r="O486" s="37">
        <v>472</v>
      </c>
      <c r="P486" s="37">
        <f t="shared" si="18"/>
        <v>0</v>
      </c>
    </row>
    <row r="487" spans="5:16" x14ac:dyDescent="0.35">
      <c r="E487" s="37"/>
      <c r="F487" s="37"/>
      <c r="G487" s="37"/>
      <c r="H487" s="37">
        <v>473</v>
      </c>
      <c r="I487" s="37">
        <f t="shared" si="17"/>
        <v>0</v>
      </c>
      <c r="J487" s="37"/>
      <c r="L487" s="37"/>
      <c r="M487" s="37"/>
      <c r="N487" s="37"/>
      <c r="O487" s="37">
        <v>473</v>
      </c>
      <c r="P487" s="37">
        <f t="shared" si="18"/>
        <v>0</v>
      </c>
    </row>
    <row r="488" spans="5:16" x14ac:dyDescent="0.35">
      <c r="E488" s="37"/>
      <c r="F488" s="37"/>
      <c r="G488" s="37"/>
      <c r="H488" s="37">
        <v>474</v>
      </c>
      <c r="I488" s="37">
        <f t="shared" si="17"/>
        <v>0</v>
      </c>
      <c r="J488" s="37"/>
      <c r="L488" s="37"/>
      <c r="M488" s="37"/>
      <c r="N488" s="37"/>
      <c r="O488" s="37">
        <v>474</v>
      </c>
      <c r="P488" s="37">
        <f t="shared" si="18"/>
        <v>0</v>
      </c>
    </row>
    <row r="489" spans="5:16" x14ac:dyDescent="0.35">
      <c r="E489" s="37"/>
      <c r="F489" s="37"/>
      <c r="G489" s="37"/>
      <c r="H489" s="37">
        <v>475</v>
      </c>
      <c r="I489" s="37">
        <f t="shared" si="17"/>
        <v>0</v>
      </c>
      <c r="J489" s="37"/>
      <c r="L489" s="37"/>
      <c r="M489" s="37"/>
      <c r="N489" s="37"/>
      <c r="O489" s="37">
        <v>475</v>
      </c>
      <c r="P489" s="37">
        <f t="shared" si="18"/>
        <v>0</v>
      </c>
    </row>
    <row r="490" spans="5:16" x14ac:dyDescent="0.35">
      <c r="E490" s="37"/>
      <c r="F490" s="37"/>
      <c r="G490" s="37"/>
      <c r="H490" s="37">
        <v>476</v>
      </c>
      <c r="I490" s="37">
        <f t="shared" si="17"/>
        <v>0</v>
      </c>
      <c r="J490" s="37"/>
      <c r="L490" s="37"/>
      <c r="M490" s="37"/>
      <c r="N490" s="37"/>
      <c r="O490" s="37">
        <v>476</v>
      </c>
      <c r="P490" s="37">
        <f t="shared" si="18"/>
        <v>0</v>
      </c>
    </row>
    <row r="491" spans="5:16" x14ac:dyDescent="0.35">
      <c r="E491" s="37"/>
      <c r="F491" s="37"/>
      <c r="G491" s="37"/>
      <c r="H491" s="37">
        <v>477</v>
      </c>
      <c r="I491" s="37">
        <f t="shared" si="17"/>
        <v>0</v>
      </c>
      <c r="J491" s="37"/>
      <c r="L491" s="37"/>
      <c r="M491" s="37"/>
      <c r="N491" s="37"/>
      <c r="O491" s="37">
        <v>477</v>
      </c>
      <c r="P491" s="37">
        <f t="shared" si="18"/>
        <v>0</v>
      </c>
    </row>
    <row r="492" spans="5:16" x14ac:dyDescent="0.35">
      <c r="E492" s="37"/>
      <c r="F492" s="37"/>
      <c r="G492" s="37"/>
      <c r="H492" s="37">
        <v>478</v>
      </c>
      <c r="I492" s="37">
        <f t="shared" si="17"/>
        <v>0</v>
      </c>
      <c r="J492" s="37"/>
      <c r="L492" s="37"/>
      <c r="M492" s="37"/>
      <c r="N492" s="37"/>
      <c r="O492" s="37">
        <v>478</v>
      </c>
      <c r="P492" s="37">
        <f t="shared" si="18"/>
        <v>0</v>
      </c>
    </row>
    <row r="493" spans="5:16" x14ac:dyDescent="0.35">
      <c r="E493" s="37"/>
      <c r="F493" s="37"/>
      <c r="G493" s="37"/>
      <c r="H493" s="37">
        <v>479</v>
      </c>
      <c r="I493" s="37">
        <f t="shared" si="17"/>
        <v>0</v>
      </c>
      <c r="J493" s="37"/>
      <c r="L493" s="37"/>
      <c r="M493" s="37"/>
      <c r="N493" s="37"/>
      <c r="O493" s="37">
        <v>479</v>
      </c>
      <c r="P493" s="37">
        <f t="shared" si="18"/>
        <v>0</v>
      </c>
    </row>
    <row r="494" spans="5:16" x14ac:dyDescent="0.35">
      <c r="E494" s="37"/>
      <c r="F494" s="37"/>
      <c r="G494" s="37"/>
      <c r="H494" s="37">
        <v>480</v>
      </c>
      <c r="I494" s="37">
        <f t="shared" si="17"/>
        <v>0</v>
      </c>
      <c r="J494" s="37"/>
      <c r="L494" s="37"/>
      <c r="M494" s="37"/>
      <c r="N494" s="37"/>
      <c r="O494" s="37">
        <v>480</v>
      </c>
      <c r="P494" s="37">
        <f t="shared" si="18"/>
        <v>0</v>
      </c>
    </row>
    <row r="495" spans="5:16" x14ac:dyDescent="0.35">
      <c r="E495" s="37"/>
      <c r="F495" s="37"/>
      <c r="G495" s="37"/>
      <c r="H495" s="37">
        <v>481</v>
      </c>
      <c r="I495" s="37">
        <f t="shared" si="17"/>
        <v>0</v>
      </c>
      <c r="J495" s="37"/>
      <c r="L495" s="37"/>
      <c r="M495" s="37"/>
      <c r="N495" s="37"/>
      <c r="O495" s="37">
        <v>481</v>
      </c>
      <c r="P495" s="37">
        <f t="shared" si="18"/>
        <v>0</v>
      </c>
    </row>
    <row r="496" spans="5:16" x14ac:dyDescent="0.35">
      <c r="E496" s="37"/>
      <c r="F496" s="37"/>
      <c r="G496" s="37"/>
      <c r="H496" s="37">
        <v>482</v>
      </c>
      <c r="I496" s="37">
        <f t="shared" si="17"/>
        <v>0</v>
      </c>
      <c r="J496" s="37"/>
      <c r="L496" s="37"/>
      <c r="M496" s="37"/>
      <c r="N496" s="37"/>
      <c r="O496" s="37">
        <v>482</v>
      </c>
      <c r="P496" s="37">
        <f t="shared" si="18"/>
        <v>0</v>
      </c>
    </row>
    <row r="497" spans="5:16" x14ac:dyDescent="0.35">
      <c r="E497" s="37"/>
      <c r="F497" s="37"/>
      <c r="G497" s="37"/>
      <c r="H497" s="37">
        <v>483</v>
      </c>
      <c r="I497" s="37">
        <f t="shared" si="17"/>
        <v>0</v>
      </c>
      <c r="J497" s="37"/>
      <c r="L497" s="37"/>
      <c r="M497" s="37"/>
      <c r="N497" s="37"/>
      <c r="O497" s="37">
        <v>483</v>
      </c>
      <c r="P497" s="37">
        <f t="shared" si="18"/>
        <v>0</v>
      </c>
    </row>
    <row r="498" spans="5:16" x14ac:dyDescent="0.35">
      <c r="E498" s="37"/>
      <c r="F498" s="37"/>
      <c r="G498" s="37"/>
      <c r="H498" s="37">
        <v>484</v>
      </c>
      <c r="I498" s="37">
        <f t="shared" si="17"/>
        <v>0</v>
      </c>
      <c r="J498" s="37"/>
      <c r="L498" s="37"/>
      <c r="M498" s="37"/>
      <c r="N498" s="37"/>
      <c r="O498" s="37">
        <v>484</v>
      </c>
      <c r="P498" s="37">
        <f t="shared" si="18"/>
        <v>0</v>
      </c>
    </row>
    <row r="499" spans="5:16" x14ac:dyDescent="0.35">
      <c r="E499" s="37"/>
      <c r="F499" s="37"/>
      <c r="G499" s="37"/>
      <c r="H499" s="37">
        <v>485</v>
      </c>
      <c r="I499" s="37">
        <f t="shared" si="17"/>
        <v>0</v>
      </c>
      <c r="J499" s="37"/>
      <c r="L499" s="37"/>
      <c r="M499" s="37"/>
      <c r="N499" s="37"/>
      <c r="O499" s="37">
        <v>485</v>
      </c>
      <c r="P499" s="37">
        <f t="shared" si="18"/>
        <v>0</v>
      </c>
    </row>
    <row r="500" spans="5:16" x14ac:dyDescent="0.35">
      <c r="E500" s="37"/>
      <c r="F500" s="37"/>
      <c r="G500" s="37"/>
      <c r="H500" s="37">
        <v>486</v>
      </c>
      <c r="I500" s="37">
        <f t="shared" si="17"/>
        <v>0</v>
      </c>
      <c r="J500" s="37"/>
      <c r="L500" s="37"/>
      <c r="M500" s="37"/>
      <c r="N500" s="37"/>
      <c r="O500" s="37">
        <v>486</v>
      </c>
      <c r="P500" s="37">
        <f t="shared" si="18"/>
        <v>0</v>
      </c>
    </row>
    <row r="501" spans="5:16" x14ac:dyDescent="0.35">
      <c r="E501" s="37"/>
      <c r="F501" s="37"/>
      <c r="G501" s="37"/>
      <c r="H501" s="37">
        <v>487</v>
      </c>
      <c r="I501" s="37">
        <f t="shared" si="17"/>
        <v>0</v>
      </c>
      <c r="J501" s="37"/>
      <c r="L501" s="37"/>
      <c r="M501" s="37"/>
      <c r="N501" s="37"/>
      <c r="O501" s="37">
        <v>487</v>
      </c>
      <c r="P501" s="37">
        <f t="shared" si="18"/>
        <v>0</v>
      </c>
    </row>
    <row r="502" spans="5:16" x14ac:dyDescent="0.35">
      <c r="E502" s="37"/>
      <c r="F502" s="37"/>
      <c r="G502" s="37"/>
      <c r="H502" s="37">
        <v>488</v>
      </c>
      <c r="I502" s="37">
        <f t="shared" si="17"/>
        <v>0</v>
      </c>
      <c r="J502" s="37"/>
      <c r="L502" s="37"/>
      <c r="M502" s="37"/>
      <c r="N502" s="37"/>
      <c r="O502" s="37">
        <v>488</v>
      </c>
      <c r="P502" s="37">
        <f t="shared" si="18"/>
        <v>0</v>
      </c>
    </row>
    <row r="503" spans="5:16" x14ac:dyDescent="0.35">
      <c r="E503" s="37"/>
      <c r="F503" s="37"/>
      <c r="G503" s="37"/>
      <c r="H503" s="37">
        <v>489</v>
      </c>
      <c r="I503" s="37">
        <f t="shared" si="17"/>
        <v>0</v>
      </c>
      <c r="J503" s="37"/>
      <c r="L503" s="37"/>
      <c r="M503" s="37"/>
      <c r="N503" s="37"/>
      <c r="O503" s="37">
        <v>489</v>
      </c>
      <c r="P503" s="37">
        <f t="shared" si="18"/>
        <v>0</v>
      </c>
    </row>
    <row r="504" spans="5:16" x14ac:dyDescent="0.35">
      <c r="E504" s="37"/>
      <c r="F504" s="37"/>
      <c r="G504" s="37"/>
      <c r="H504" s="37">
        <v>490</v>
      </c>
      <c r="I504" s="37">
        <f t="shared" si="17"/>
        <v>0</v>
      </c>
      <c r="J504" s="37"/>
      <c r="L504" s="37"/>
      <c r="M504" s="37"/>
      <c r="N504" s="37"/>
      <c r="O504" s="37">
        <v>490</v>
      </c>
      <c r="P504" s="37">
        <f t="shared" si="18"/>
        <v>0</v>
      </c>
    </row>
    <row r="505" spans="5:16" x14ac:dyDescent="0.35">
      <c r="E505" s="37"/>
      <c r="F505" s="37"/>
      <c r="G505" s="37"/>
      <c r="H505" s="37">
        <v>491</v>
      </c>
      <c r="I505" s="37">
        <f t="shared" si="17"/>
        <v>0</v>
      </c>
      <c r="J505" s="37"/>
      <c r="L505" s="37"/>
      <c r="M505" s="37"/>
      <c r="N505" s="37"/>
      <c r="O505" s="37">
        <v>491</v>
      </c>
      <c r="P505" s="37">
        <f t="shared" si="18"/>
        <v>0</v>
      </c>
    </row>
    <row r="506" spans="5:16" x14ac:dyDescent="0.35">
      <c r="E506" s="37"/>
      <c r="F506" s="37"/>
      <c r="G506" s="37"/>
      <c r="H506" s="37">
        <v>492</v>
      </c>
      <c r="I506" s="37">
        <f t="shared" si="17"/>
        <v>0</v>
      </c>
      <c r="J506" s="37"/>
      <c r="L506" s="37"/>
      <c r="M506" s="37"/>
      <c r="N506" s="37"/>
      <c r="O506" s="37">
        <v>492</v>
      </c>
      <c r="P506" s="37">
        <f t="shared" si="18"/>
        <v>0</v>
      </c>
    </row>
    <row r="507" spans="5:16" x14ac:dyDescent="0.35">
      <c r="E507" s="37"/>
      <c r="F507" s="37"/>
      <c r="G507" s="37"/>
      <c r="H507" s="37">
        <v>493</v>
      </c>
      <c r="I507" s="37">
        <f t="shared" si="17"/>
        <v>0</v>
      </c>
      <c r="J507" s="37"/>
      <c r="L507" s="37"/>
      <c r="M507" s="37"/>
      <c r="N507" s="37"/>
      <c r="O507" s="37">
        <v>493</v>
      </c>
      <c r="P507" s="37">
        <f t="shared" si="18"/>
        <v>0</v>
      </c>
    </row>
    <row r="508" spans="5:16" x14ac:dyDescent="0.35">
      <c r="E508" s="37"/>
      <c r="F508" s="37"/>
      <c r="G508" s="37"/>
      <c r="H508" s="37">
        <v>494</v>
      </c>
      <c r="I508" s="37">
        <f t="shared" si="17"/>
        <v>0</v>
      </c>
      <c r="J508" s="37"/>
      <c r="L508" s="37"/>
      <c r="M508" s="37"/>
      <c r="N508" s="37"/>
      <c r="O508" s="37">
        <v>494</v>
      </c>
      <c r="P508" s="37">
        <f t="shared" si="18"/>
        <v>0</v>
      </c>
    </row>
    <row r="509" spans="5:16" x14ac:dyDescent="0.35">
      <c r="E509" s="37"/>
      <c r="F509" s="37"/>
      <c r="G509" s="37"/>
      <c r="H509" s="37">
        <v>495</v>
      </c>
      <c r="I509" s="37">
        <f t="shared" si="17"/>
        <v>0</v>
      </c>
      <c r="J509" s="37"/>
      <c r="L509" s="37"/>
      <c r="M509" s="37"/>
      <c r="N509" s="37"/>
      <c r="O509" s="37">
        <v>495</v>
      </c>
      <c r="P509" s="37">
        <f t="shared" si="18"/>
        <v>0</v>
      </c>
    </row>
    <row r="510" spans="5:16" x14ac:dyDescent="0.35">
      <c r="E510" s="37"/>
      <c r="F510" s="37"/>
      <c r="G510" s="37"/>
      <c r="H510" s="37">
        <v>496</v>
      </c>
      <c r="I510" s="37">
        <f t="shared" si="17"/>
        <v>0</v>
      </c>
      <c r="J510" s="37"/>
      <c r="L510" s="37"/>
      <c r="M510" s="37"/>
      <c r="N510" s="37"/>
      <c r="O510" s="37">
        <v>496</v>
      </c>
      <c r="P510" s="37">
        <f t="shared" si="18"/>
        <v>0</v>
      </c>
    </row>
    <row r="511" spans="5:16" x14ac:dyDescent="0.35">
      <c r="E511" s="37"/>
      <c r="F511" s="37"/>
      <c r="G511" s="37"/>
      <c r="H511" s="37">
        <v>497</v>
      </c>
      <c r="I511" s="37">
        <f t="shared" si="17"/>
        <v>0</v>
      </c>
      <c r="J511" s="37"/>
      <c r="L511" s="37"/>
      <c r="M511" s="37"/>
      <c r="N511" s="37"/>
      <c r="O511" s="37">
        <v>497</v>
      </c>
      <c r="P511" s="37">
        <f t="shared" si="18"/>
        <v>0</v>
      </c>
    </row>
    <row r="512" spans="5:16" x14ac:dyDescent="0.35">
      <c r="E512" s="37"/>
      <c r="F512" s="37"/>
      <c r="G512" s="37"/>
      <c r="H512" s="37">
        <v>498</v>
      </c>
      <c r="I512" s="37">
        <f t="shared" si="17"/>
        <v>0</v>
      </c>
      <c r="J512" s="37"/>
      <c r="L512" s="37"/>
      <c r="M512" s="37"/>
      <c r="N512" s="37"/>
      <c r="O512" s="37">
        <v>498</v>
      </c>
      <c r="P512" s="37">
        <f t="shared" si="18"/>
        <v>0</v>
      </c>
    </row>
    <row r="513" spans="5:16" x14ac:dyDescent="0.35">
      <c r="E513" s="37"/>
      <c r="F513" s="37"/>
      <c r="G513" s="37"/>
      <c r="H513" s="37">
        <v>499</v>
      </c>
      <c r="I513" s="37">
        <f t="shared" si="17"/>
        <v>0</v>
      </c>
      <c r="J513" s="37"/>
      <c r="L513" s="37"/>
      <c r="M513" s="37"/>
      <c r="N513" s="37"/>
      <c r="O513" s="37">
        <v>499</v>
      </c>
      <c r="P513" s="37">
        <f t="shared" si="18"/>
        <v>0</v>
      </c>
    </row>
    <row r="514" spans="5:16" x14ac:dyDescent="0.35">
      <c r="E514" s="37"/>
      <c r="F514" s="37"/>
      <c r="G514" s="37"/>
      <c r="H514" s="37">
        <v>500</v>
      </c>
      <c r="I514" s="37">
        <f t="shared" si="17"/>
        <v>0</v>
      </c>
      <c r="J514" s="37"/>
      <c r="L514" s="37"/>
      <c r="M514" s="37"/>
      <c r="N514" s="37"/>
      <c r="O514" s="37">
        <v>500</v>
      </c>
      <c r="P514" s="37">
        <f t="shared" si="18"/>
        <v>0</v>
      </c>
    </row>
    <row r="515" spans="5:16" x14ac:dyDescent="0.35">
      <c r="E515" s="37"/>
      <c r="F515" s="37"/>
      <c r="G515" s="37"/>
      <c r="H515" s="37">
        <v>501</v>
      </c>
      <c r="I515" s="37">
        <f t="shared" si="17"/>
        <v>0</v>
      </c>
      <c r="J515" s="37"/>
      <c r="L515" s="37"/>
      <c r="M515" s="37"/>
      <c r="N515" s="37"/>
      <c r="O515" s="37">
        <v>501</v>
      </c>
      <c r="P515" s="37">
        <f t="shared" si="18"/>
        <v>0</v>
      </c>
    </row>
    <row r="516" spans="5:16" x14ac:dyDescent="0.35">
      <c r="E516" s="37"/>
      <c r="F516" s="37"/>
      <c r="G516" s="37"/>
      <c r="H516" s="37">
        <v>502</v>
      </c>
      <c r="I516" s="37">
        <f t="shared" si="17"/>
        <v>0</v>
      </c>
      <c r="J516" s="37"/>
      <c r="L516" s="37"/>
      <c r="M516" s="37"/>
      <c r="N516" s="37"/>
      <c r="O516" s="37">
        <v>502</v>
      </c>
      <c r="P516" s="37">
        <f t="shared" si="18"/>
        <v>0</v>
      </c>
    </row>
    <row r="517" spans="5:16" x14ac:dyDescent="0.35">
      <c r="E517" s="37"/>
      <c r="F517" s="37"/>
      <c r="G517" s="37"/>
      <c r="H517" s="37">
        <v>503</v>
      </c>
      <c r="I517" s="37">
        <f t="shared" si="17"/>
        <v>0</v>
      </c>
      <c r="J517" s="37"/>
      <c r="L517" s="37"/>
      <c r="M517" s="37"/>
      <c r="N517" s="37"/>
      <c r="O517" s="37">
        <v>503</v>
      </c>
      <c r="P517" s="37">
        <f t="shared" si="18"/>
        <v>0</v>
      </c>
    </row>
    <row r="518" spans="5:16" x14ac:dyDescent="0.35">
      <c r="E518" s="37"/>
      <c r="F518" s="37"/>
      <c r="G518" s="37"/>
      <c r="H518" s="37">
        <v>504</v>
      </c>
      <c r="I518" s="37">
        <f t="shared" si="17"/>
        <v>0</v>
      </c>
      <c r="J518" s="37"/>
      <c r="L518" s="37"/>
      <c r="M518" s="37"/>
      <c r="N518" s="37"/>
      <c r="O518" s="37">
        <v>504</v>
      </c>
      <c r="P518" s="37">
        <f t="shared" si="18"/>
        <v>0</v>
      </c>
    </row>
    <row r="519" spans="5:16" x14ac:dyDescent="0.35">
      <c r="E519" s="37"/>
      <c r="F519" s="37"/>
      <c r="G519" s="37"/>
      <c r="H519" s="37">
        <v>505</v>
      </c>
      <c r="I519" s="37">
        <f t="shared" si="17"/>
        <v>0</v>
      </c>
      <c r="J519" s="37"/>
      <c r="L519" s="37"/>
      <c r="M519" s="37"/>
      <c r="N519" s="37"/>
      <c r="O519" s="37">
        <v>505</v>
      </c>
      <c r="P519" s="37">
        <f t="shared" si="18"/>
        <v>0</v>
      </c>
    </row>
    <row r="520" spans="5:16" x14ac:dyDescent="0.35">
      <c r="E520" s="37"/>
      <c r="F520" s="37"/>
      <c r="G520" s="37"/>
      <c r="H520" s="37">
        <v>506</v>
      </c>
      <c r="I520" s="37">
        <f t="shared" si="17"/>
        <v>0</v>
      </c>
      <c r="J520" s="37"/>
      <c r="L520" s="37"/>
      <c r="M520" s="37"/>
      <c r="N520" s="37"/>
      <c r="O520" s="37">
        <v>506</v>
      </c>
      <c r="P520" s="37">
        <f t="shared" si="18"/>
        <v>0</v>
      </c>
    </row>
    <row r="521" spans="5:16" x14ac:dyDescent="0.35">
      <c r="E521" s="37"/>
      <c r="F521" s="37"/>
      <c r="G521" s="37"/>
      <c r="H521" s="37">
        <v>507</v>
      </c>
      <c r="I521" s="37">
        <f t="shared" si="17"/>
        <v>0</v>
      </c>
      <c r="J521" s="37"/>
      <c r="L521" s="37"/>
      <c r="M521" s="37"/>
      <c r="N521" s="37"/>
      <c r="O521" s="37">
        <v>507</v>
      </c>
      <c r="P521" s="37">
        <f t="shared" si="18"/>
        <v>0</v>
      </c>
    </row>
    <row r="522" spans="5:16" x14ac:dyDescent="0.35">
      <c r="E522" s="37"/>
      <c r="F522" s="37"/>
      <c r="G522" s="37"/>
      <c r="H522" s="37">
        <v>508</v>
      </c>
      <c r="I522" s="37">
        <f t="shared" si="17"/>
        <v>0</v>
      </c>
      <c r="J522" s="37"/>
      <c r="L522" s="37"/>
      <c r="M522" s="37"/>
      <c r="N522" s="37"/>
      <c r="O522" s="37">
        <v>508</v>
      </c>
      <c r="P522" s="37">
        <f t="shared" si="18"/>
        <v>0</v>
      </c>
    </row>
    <row r="523" spans="5:16" x14ac:dyDescent="0.35">
      <c r="E523" s="37"/>
      <c r="F523" s="37"/>
      <c r="G523" s="37"/>
      <c r="H523" s="37">
        <v>509</v>
      </c>
      <c r="I523" s="37">
        <f t="shared" si="17"/>
        <v>0</v>
      </c>
      <c r="J523" s="37"/>
      <c r="L523" s="37"/>
      <c r="M523" s="37"/>
      <c r="N523" s="37"/>
      <c r="O523" s="37">
        <v>509</v>
      </c>
      <c r="P523" s="37">
        <f t="shared" si="18"/>
        <v>0</v>
      </c>
    </row>
    <row r="524" spans="5:16" x14ac:dyDescent="0.35">
      <c r="E524" s="37"/>
      <c r="F524" s="37"/>
      <c r="G524" s="37"/>
      <c r="H524" s="37">
        <v>510</v>
      </c>
      <c r="I524" s="37">
        <f t="shared" si="17"/>
        <v>0</v>
      </c>
      <c r="J524" s="37"/>
      <c r="L524" s="37"/>
      <c r="M524" s="37"/>
      <c r="N524" s="37"/>
      <c r="O524" s="37">
        <v>510</v>
      </c>
      <c r="P524" s="37">
        <f t="shared" si="18"/>
        <v>0</v>
      </c>
    </row>
    <row r="525" spans="5:16" x14ac:dyDescent="0.35">
      <c r="E525" s="37"/>
      <c r="F525" s="37"/>
      <c r="G525" s="37"/>
      <c r="H525" s="37">
        <v>511</v>
      </c>
      <c r="I525" s="37">
        <f t="shared" si="17"/>
        <v>0</v>
      </c>
      <c r="J525" s="37"/>
      <c r="L525" s="37"/>
      <c r="M525" s="37"/>
      <c r="N525" s="37"/>
      <c r="O525" s="37">
        <v>511</v>
      </c>
      <c r="P525" s="37">
        <f t="shared" si="18"/>
        <v>0</v>
      </c>
    </row>
    <row r="526" spans="5:16" x14ac:dyDescent="0.35">
      <c r="E526" s="37"/>
      <c r="F526" s="37"/>
      <c r="G526" s="37"/>
      <c r="H526" s="37">
        <v>512</v>
      </c>
      <c r="I526" s="37">
        <f t="shared" si="17"/>
        <v>0</v>
      </c>
      <c r="J526" s="37"/>
      <c r="L526" s="37"/>
      <c r="M526" s="37"/>
      <c r="N526" s="37"/>
      <c r="O526" s="37">
        <v>512</v>
      </c>
      <c r="P526" s="37">
        <f t="shared" si="18"/>
        <v>0</v>
      </c>
    </row>
    <row r="527" spans="5:16" x14ac:dyDescent="0.35">
      <c r="E527" s="37"/>
      <c r="F527" s="37"/>
      <c r="G527" s="37"/>
      <c r="H527" s="37">
        <v>513</v>
      </c>
      <c r="I527" s="37">
        <f t="shared" si="17"/>
        <v>0</v>
      </c>
      <c r="J527" s="37"/>
      <c r="L527" s="37"/>
      <c r="M527" s="37"/>
      <c r="N527" s="37"/>
      <c r="O527" s="37">
        <v>513</v>
      </c>
      <c r="P527" s="37">
        <f t="shared" si="18"/>
        <v>0</v>
      </c>
    </row>
    <row r="528" spans="5:16" x14ac:dyDescent="0.35">
      <c r="E528" s="37"/>
      <c r="F528" s="37"/>
      <c r="G528" s="37"/>
      <c r="H528" s="37">
        <v>514</v>
      </c>
      <c r="I528" s="37">
        <f t="shared" ref="I528:I591" si="19">VLOOKUP(H528,$E$15:$F$37,2)</f>
        <v>0</v>
      </c>
      <c r="J528" s="37"/>
      <c r="L528" s="37"/>
      <c r="M528" s="37"/>
      <c r="N528" s="37"/>
      <c r="O528" s="37">
        <v>514</v>
      </c>
      <c r="P528" s="37">
        <f t="shared" ref="P528:P591" si="20">VLOOKUP(O528,$L$15:$M$140,2)</f>
        <v>0</v>
      </c>
    </row>
    <row r="529" spans="5:16" x14ac:dyDescent="0.35">
      <c r="E529" s="37"/>
      <c r="F529" s="37"/>
      <c r="G529" s="37"/>
      <c r="H529" s="37">
        <v>515</v>
      </c>
      <c r="I529" s="37">
        <f t="shared" si="19"/>
        <v>0</v>
      </c>
      <c r="J529" s="37"/>
      <c r="L529" s="37"/>
      <c r="M529" s="37"/>
      <c r="N529" s="37"/>
      <c r="O529" s="37">
        <v>515</v>
      </c>
      <c r="P529" s="37">
        <f t="shared" si="20"/>
        <v>0</v>
      </c>
    </row>
    <row r="530" spans="5:16" x14ac:dyDescent="0.35">
      <c r="E530" s="37"/>
      <c r="F530" s="37"/>
      <c r="G530" s="37"/>
      <c r="H530" s="37">
        <v>516</v>
      </c>
      <c r="I530" s="37">
        <f t="shared" si="19"/>
        <v>0</v>
      </c>
      <c r="J530" s="37"/>
      <c r="L530" s="37"/>
      <c r="M530" s="37"/>
      <c r="N530" s="37"/>
      <c r="O530" s="37">
        <v>516</v>
      </c>
      <c r="P530" s="37">
        <f t="shared" si="20"/>
        <v>0</v>
      </c>
    </row>
    <row r="531" spans="5:16" x14ac:dyDescent="0.35">
      <c r="E531" s="37"/>
      <c r="F531" s="37"/>
      <c r="G531" s="37"/>
      <c r="H531" s="37">
        <v>517</v>
      </c>
      <c r="I531" s="37">
        <f t="shared" si="19"/>
        <v>0</v>
      </c>
      <c r="J531" s="37"/>
      <c r="L531" s="37"/>
      <c r="M531" s="37"/>
      <c r="N531" s="37"/>
      <c r="O531" s="37">
        <v>517</v>
      </c>
      <c r="P531" s="37">
        <f t="shared" si="20"/>
        <v>0</v>
      </c>
    </row>
    <row r="532" spans="5:16" x14ac:dyDescent="0.35">
      <c r="E532" s="37"/>
      <c r="F532" s="37"/>
      <c r="G532" s="37"/>
      <c r="H532" s="37">
        <v>518</v>
      </c>
      <c r="I532" s="37">
        <f t="shared" si="19"/>
        <v>0</v>
      </c>
      <c r="J532" s="37"/>
      <c r="L532" s="37"/>
      <c r="M532" s="37"/>
      <c r="N532" s="37"/>
      <c r="O532" s="37">
        <v>518</v>
      </c>
      <c r="P532" s="37">
        <f t="shared" si="20"/>
        <v>0</v>
      </c>
    </row>
    <row r="533" spans="5:16" x14ac:dyDescent="0.35">
      <c r="E533" s="37"/>
      <c r="F533" s="37"/>
      <c r="G533" s="37"/>
      <c r="H533" s="37">
        <v>519</v>
      </c>
      <c r="I533" s="37">
        <f t="shared" si="19"/>
        <v>0</v>
      </c>
      <c r="J533" s="37"/>
      <c r="L533" s="37"/>
      <c r="M533" s="37"/>
      <c r="N533" s="37"/>
      <c r="O533" s="37">
        <v>519</v>
      </c>
      <c r="P533" s="37">
        <f t="shared" si="20"/>
        <v>0</v>
      </c>
    </row>
    <row r="534" spans="5:16" x14ac:dyDescent="0.35">
      <c r="E534" s="37"/>
      <c r="F534" s="37"/>
      <c r="G534" s="37"/>
      <c r="H534" s="37">
        <v>520</v>
      </c>
      <c r="I534" s="37">
        <f t="shared" si="19"/>
        <v>0</v>
      </c>
      <c r="J534" s="37"/>
      <c r="L534" s="37"/>
      <c r="M534" s="37"/>
      <c r="N534" s="37"/>
      <c r="O534" s="37">
        <v>520</v>
      </c>
      <c r="P534" s="37">
        <f t="shared" si="20"/>
        <v>0</v>
      </c>
    </row>
    <row r="535" spans="5:16" x14ac:dyDescent="0.35">
      <c r="E535" s="37"/>
      <c r="F535" s="37"/>
      <c r="G535" s="37"/>
      <c r="H535" s="37">
        <v>521</v>
      </c>
      <c r="I535" s="37">
        <f t="shared" si="19"/>
        <v>0</v>
      </c>
      <c r="J535" s="37"/>
      <c r="L535" s="37"/>
      <c r="M535" s="37"/>
      <c r="N535" s="37"/>
      <c r="O535" s="37">
        <v>521</v>
      </c>
      <c r="P535" s="37">
        <f t="shared" si="20"/>
        <v>0</v>
      </c>
    </row>
    <row r="536" spans="5:16" x14ac:dyDescent="0.35">
      <c r="E536" s="37"/>
      <c r="F536" s="37"/>
      <c r="G536" s="37"/>
      <c r="H536" s="37">
        <v>522</v>
      </c>
      <c r="I536" s="37">
        <f t="shared" si="19"/>
        <v>0</v>
      </c>
      <c r="J536" s="37"/>
      <c r="L536" s="37"/>
      <c r="M536" s="37"/>
      <c r="N536" s="37"/>
      <c r="O536" s="37">
        <v>522</v>
      </c>
      <c r="P536" s="37">
        <f t="shared" si="20"/>
        <v>0</v>
      </c>
    </row>
    <row r="537" spans="5:16" x14ac:dyDescent="0.35">
      <c r="E537" s="37"/>
      <c r="F537" s="37"/>
      <c r="G537" s="37"/>
      <c r="H537" s="37">
        <v>523</v>
      </c>
      <c r="I537" s="37">
        <f t="shared" si="19"/>
        <v>0</v>
      </c>
      <c r="J537" s="37"/>
      <c r="L537" s="37"/>
      <c r="M537" s="37"/>
      <c r="N537" s="37"/>
      <c r="O537" s="37">
        <v>523</v>
      </c>
      <c r="P537" s="37">
        <f t="shared" si="20"/>
        <v>0</v>
      </c>
    </row>
    <row r="538" spans="5:16" x14ac:dyDescent="0.35">
      <c r="E538" s="37"/>
      <c r="F538" s="37"/>
      <c r="G538" s="37"/>
      <c r="H538" s="37">
        <v>524</v>
      </c>
      <c r="I538" s="37">
        <f t="shared" si="19"/>
        <v>0</v>
      </c>
      <c r="J538" s="37"/>
      <c r="L538" s="37"/>
      <c r="M538" s="37"/>
      <c r="N538" s="37"/>
      <c r="O538" s="37">
        <v>524</v>
      </c>
      <c r="P538" s="37">
        <f t="shared" si="20"/>
        <v>0</v>
      </c>
    </row>
    <row r="539" spans="5:16" x14ac:dyDescent="0.35">
      <c r="E539" s="37"/>
      <c r="F539" s="37"/>
      <c r="G539" s="37"/>
      <c r="H539" s="37">
        <v>525</v>
      </c>
      <c r="I539" s="37">
        <f t="shared" si="19"/>
        <v>0</v>
      </c>
      <c r="J539" s="37"/>
      <c r="L539" s="37"/>
      <c r="M539" s="37"/>
      <c r="N539" s="37"/>
      <c r="O539" s="37">
        <v>525</v>
      </c>
      <c r="P539" s="37">
        <f t="shared" si="20"/>
        <v>0</v>
      </c>
    </row>
    <row r="540" spans="5:16" x14ac:dyDescent="0.35">
      <c r="E540" s="37"/>
      <c r="F540" s="37"/>
      <c r="G540" s="37"/>
      <c r="H540" s="37">
        <v>526</v>
      </c>
      <c r="I540" s="37">
        <f t="shared" si="19"/>
        <v>0</v>
      </c>
      <c r="J540" s="37"/>
      <c r="L540" s="37"/>
      <c r="M540" s="37"/>
      <c r="N540" s="37"/>
      <c r="O540" s="37">
        <v>526</v>
      </c>
      <c r="P540" s="37">
        <f t="shared" si="20"/>
        <v>0</v>
      </c>
    </row>
    <row r="541" spans="5:16" x14ac:dyDescent="0.35">
      <c r="E541" s="37"/>
      <c r="F541" s="37"/>
      <c r="G541" s="37"/>
      <c r="H541" s="37">
        <v>527</v>
      </c>
      <c r="I541" s="37">
        <f t="shared" si="19"/>
        <v>0</v>
      </c>
      <c r="J541" s="37"/>
      <c r="L541" s="37"/>
      <c r="M541" s="37"/>
      <c r="N541" s="37"/>
      <c r="O541" s="37">
        <v>527</v>
      </c>
      <c r="P541" s="37">
        <f t="shared" si="20"/>
        <v>0</v>
      </c>
    </row>
    <row r="542" spans="5:16" x14ac:dyDescent="0.35">
      <c r="E542" s="37"/>
      <c r="F542" s="37"/>
      <c r="G542" s="37"/>
      <c r="H542" s="37">
        <v>528</v>
      </c>
      <c r="I542" s="37">
        <f t="shared" si="19"/>
        <v>0</v>
      </c>
      <c r="J542" s="37"/>
      <c r="L542" s="37"/>
      <c r="M542" s="37"/>
      <c r="N542" s="37"/>
      <c r="O542" s="37">
        <v>528</v>
      </c>
      <c r="P542" s="37">
        <f t="shared" si="20"/>
        <v>0</v>
      </c>
    </row>
    <row r="543" spans="5:16" x14ac:dyDescent="0.35">
      <c r="E543" s="37"/>
      <c r="F543" s="37"/>
      <c r="G543" s="37"/>
      <c r="H543" s="37">
        <v>529</v>
      </c>
      <c r="I543" s="37">
        <f t="shared" si="19"/>
        <v>0</v>
      </c>
      <c r="J543" s="37"/>
      <c r="L543" s="37"/>
      <c r="M543" s="37"/>
      <c r="N543" s="37"/>
      <c r="O543" s="37">
        <v>529</v>
      </c>
      <c r="P543" s="37">
        <f t="shared" si="20"/>
        <v>0</v>
      </c>
    </row>
    <row r="544" spans="5:16" x14ac:dyDescent="0.35">
      <c r="E544" s="37"/>
      <c r="F544" s="37"/>
      <c r="G544" s="37"/>
      <c r="H544" s="37">
        <v>530</v>
      </c>
      <c r="I544" s="37">
        <f t="shared" si="19"/>
        <v>0</v>
      </c>
      <c r="J544" s="37"/>
      <c r="L544" s="37"/>
      <c r="M544" s="37"/>
      <c r="N544" s="37"/>
      <c r="O544" s="37">
        <v>530</v>
      </c>
      <c r="P544" s="37">
        <f t="shared" si="20"/>
        <v>0</v>
      </c>
    </row>
    <row r="545" spans="5:16" x14ac:dyDescent="0.35">
      <c r="E545" s="37"/>
      <c r="F545" s="37"/>
      <c r="G545" s="37"/>
      <c r="H545" s="37">
        <v>531</v>
      </c>
      <c r="I545" s="37">
        <f t="shared" si="19"/>
        <v>0</v>
      </c>
      <c r="J545" s="37"/>
      <c r="L545" s="37"/>
      <c r="M545" s="37"/>
      <c r="N545" s="37"/>
      <c r="O545" s="37">
        <v>531</v>
      </c>
      <c r="P545" s="37">
        <f t="shared" si="20"/>
        <v>0</v>
      </c>
    </row>
    <row r="546" spans="5:16" x14ac:dyDescent="0.35">
      <c r="E546" s="37"/>
      <c r="F546" s="37"/>
      <c r="G546" s="37"/>
      <c r="H546" s="37">
        <v>532</v>
      </c>
      <c r="I546" s="37">
        <f t="shared" si="19"/>
        <v>0</v>
      </c>
      <c r="J546" s="37"/>
      <c r="L546" s="37"/>
      <c r="M546" s="37"/>
      <c r="N546" s="37"/>
      <c r="O546" s="37">
        <v>532</v>
      </c>
      <c r="P546" s="37">
        <f t="shared" si="20"/>
        <v>0</v>
      </c>
    </row>
    <row r="547" spans="5:16" x14ac:dyDescent="0.35">
      <c r="E547" s="37"/>
      <c r="F547" s="37"/>
      <c r="G547" s="37"/>
      <c r="H547" s="37">
        <v>533</v>
      </c>
      <c r="I547" s="37">
        <f t="shared" si="19"/>
        <v>0</v>
      </c>
      <c r="J547" s="37"/>
      <c r="L547" s="37"/>
      <c r="M547" s="37"/>
      <c r="N547" s="37"/>
      <c r="O547" s="37">
        <v>533</v>
      </c>
      <c r="P547" s="37">
        <f t="shared" si="20"/>
        <v>0</v>
      </c>
    </row>
    <row r="548" spans="5:16" x14ac:dyDescent="0.35">
      <c r="E548" s="37"/>
      <c r="F548" s="37"/>
      <c r="G548" s="37"/>
      <c r="H548" s="37">
        <v>534</v>
      </c>
      <c r="I548" s="37">
        <f t="shared" si="19"/>
        <v>0</v>
      </c>
      <c r="J548" s="37"/>
      <c r="L548" s="37"/>
      <c r="M548" s="37"/>
      <c r="N548" s="37"/>
      <c r="O548" s="37">
        <v>534</v>
      </c>
      <c r="P548" s="37">
        <f t="shared" si="20"/>
        <v>0</v>
      </c>
    </row>
    <row r="549" spans="5:16" x14ac:dyDescent="0.35">
      <c r="E549" s="37"/>
      <c r="F549" s="37"/>
      <c r="G549" s="37"/>
      <c r="H549" s="37">
        <v>535</v>
      </c>
      <c r="I549" s="37">
        <f t="shared" si="19"/>
        <v>0</v>
      </c>
      <c r="J549" s="37"/>
      <c r="L549" s="37"/>
      <c r="M549" s="37"/>
      <c r="N549" s="37"/>
      <c r="O549" s="37">
        <v>535</v>
      </c>
      <c r="P549" s="37">
        <f t="shared" si="20"/>
        <v>0</v>
      </c>
    </row>
    <row r="550" spans="5:16" x14ac:dyDescent="0.35">
      <c r="E550" s="37"/>
      <c r="F550" s="37"/>
      <c r="G550" s="37"/>
      <c r="H550" s="37">
        <v>536</v>
      </c>
      <c r="I550" s="37">
        <f t="shared" si="19"/>
        <v>0</v>
      </c>
      <c r="J550" s="37"/>
      <c r="L550" s="37"/>
      <c r="M550" s="37"/>
      <c r="N550" s="37"/>
      <c r="O550" s="37">
        <v>536</v>
      </c>
      <c r="P550" s="37">
        <f t="shared" si="20"/>
        <v>0</v>
      </c>
    </row>
    <row r="551" spans="5:16" x14ac:dyDescent="0.35">
      <c r="E551" s="37"/>
      <c r="F551" s="37"/>
      <c r="G551" s="37"/>
      <c r="H551" s="37">
        <v>537</v>
      </c>
      <c r="I551" s="37">
        <f t="shared" si="19"/>
        <v>0</v>
      </c>
      <c r="J551" s="37"/>
      <c r="L551" s="37"/>
      <c r="M551" s="37"/>
      <c r="N551" s="37"/>
      <c r="O551" s="37">
        <v>537</v>
      </c>
      <c r="P551" s="37">
        <f t="shared" si="20"/>
        <v>0</v>
      </c>
    </row>
    <row r="552" spans="5:16" x14ac:dyDescent="0.35">
      <c r="E552" s="37"/>
      <c r="F552" s="37"/>
      <c r="G552" s="37"/>
      <c r="H552" s="37">
        <v>538</v>
      </c>
      <c r="I552" s="37">
        <f t="shared" si="19"/>
        <v>0</v>
      </c>
      <c r="J552" s="37"/>
      <c r="L552" s="37"/>
      <c r="M552" s="37"/>
      <c r="N552" s="37"/>
      <c r="O552" s="37">
        <v>538</v>
      </c>
      <c r="P552" s="37">
        <f t="shared" si="20"/>
        <v>0</v>
      </c>
    </row>
    <row r="553" spans="5:16" x14ac:dyDescent="0.35">
      <c r="E553" s="37"/>
      <c r="F553" s="37"/>
      <c r="G553" s="37"/>
      <c r="H553" s="37">
        <v>539</v>
      </c>
      <c r="I553" s="37">
        <f t="shared" si="19"/>
        <v>0</v>
      </c>
      <c r="J553" s="37"/>
      <c r="L553" s="37"/>
      <c r="M553" s="37"/>
      <c r="N553" s="37"/>
      <c r="O553" s="37">
        <v>539</v>
      </c>
      <c r="P553" s="37">
        <f t="shared" si="20"/>
        <v>0</v>
      </c>
    </row>
    <row r="554" spans="5:16" x14ac:dyDescent="0.35">
      <c r="E554" s="37"/>
      <c r="F554" s="37"/>
      <c r="G554" s="37"/>
      <c r="H554" s="37">
        <v>540</v>
      </c>
      <c r="I554" s="37">
        <f t="shared" si="19"/>
        <v>0</v>
      </c>
      <c r="J554" s="37"/>
      <c r="L554" s="37"/>
      <c r="M554" s="37"/>
      <c r="N554" s="37"/>
      <c r="O554" s="37">
        <v>540</v>
      </c>
      <c r="P554" s="37">
        <f t="shared" si="20"/>
        <v>0</v>
      </c>
    </row>
    <row r="555" spans="5:16" x14ac:dyDescent="0.35">
      <c r="E555" s="37"/>
      <c r="F555" s="37"/>
      <c r="G555" s="37"/>
      <c r="H555" s="37">
        <v>541</v>
      </c>
      <c r="I555" s="37">
        <f t="shared" si="19"/>
        <v>0</v>
      </c>
      <c r="J555" s="37"/>
      <c r="L555" s="37"/>
      <c r="M555" s="37"/>
      <c r="N555" s="37"/>
      <c r="O555" s="37">
        <v>541</v>
      </c>
      <c r="P555" s="37">
        <f t="shared" si="20"/>
        <v>0</v>
      </c>
    </row>
    <row r="556" spans="5:16" x14ac:dyDescent="0.35">
      <c r="E556" s="37"/>
      <c r="F556" s="37"/>
      <c r="G556" s="37"/>
      <c r="H556" s="37">
        <v>542</v>
      </c>
      <c r="I556" s="37">
        <f t="shared" si="19"/>
        <v>0</v>
      </c>
      <c r="J556" s="37"/>
      <c r="L556" s="37"/>
      <c r="M556" s="37"/>
      <c r="N556" s="37"/>
      <c r="O556" s="37">
        <v>542</v>
      </c>
      <c r="P556" s="37">
        <f t="shared" si="20"/>
        <v>0</v>
      </c>
    </row>
    <row r="557" spans="5:16" x14ac:dyDescent="0.35">
      <c r="E557" s="37"/>
      <c r="F557" s="37"/>
      <c r="G557" s="37"/>
      <c r="H557" s="37">
        <v>543</v>
      </c>
      <c r="I557" s="37">
        <f t="shared" si="19"/>
        <v>0</v>
      </c>
      <c r="J557" s="37"/>
      <c r="L557" s="37"/>
      <c r="M557" s="37"/>
      <c r="N557" s="37"/>
      <c r="O557" s="37">
        <v>543</v>
      </c>
      <c r="P557" s="37">
        <f t="shared" si="20"/>
        <v>0</v>
      </c>
    </row>
    <row r="558" spans="5:16" x14ac:dyDescent="0.35">
      <c r="E558" s="37"/>
      <c r="F558" s="37"/>
      <c r="G558" s="37"/>
      <c r="H558" s="37">
        <v>544</v>
      </c>
      <c r="I558" s="37">
        <f t="shared" si="19"/>
        <v>0</v>
      </c>
      <c r="J558" s="37"/>
      <c r="L558" s="37"/>
      <c r="M558" s="37"/>
      <c r="N558" s="37"/>
      <c r="O558" s="37">
        <v>544</v>
      </c>
      <c r="P558" s="37">
        <f t="shared" si="20"/>
        <v>0</v>
      </c>
    </row>
    <row r="559" spans="5:16" x14ac:dyDescent="0.35">
      <c r="E559" s="37"/>
      <c r="F559" s="37"/>
      <c r="G559" s="37"/>
      <c r="H559" s="37">
        <v>545</v>
      </c>
      <c r="I559" s="37">
        <f t="shared" si="19"/>
        <v>0</v>
      </c>
      <c r="J559" s="37"/>
      <c r="L559" s="37"/>
      <c r="M559" s="37"/>
      <c r="N559" s="37"/>
      <c r="O559" s="37">
        <v>545</v>
      </c>
      <c r="P559" s="37">
        <f t="shared" si="20"/>
        <v>0</v>
      </c>
    </row>
    <row r="560" spans="5:16" x14ac:dyDescent="0.35">
      <c r="E560" s="37"/>
      <c r="F560" s="37"/>
      <c r="G560" s="37"/>
      <c r="H560" s="37">
        <v>546</v>
      </c>
      <c r="I560" s="37">
        <f t="shared" si="19"/>
        <v>0</v>
      </c>
      <c r="J560" s="37"/>
      <c r="L560" s="37"/>
      <c r="M560" s="37"/>
      <c r="N560" s="37"/>
      <c r="O560" s="37">
        <v>546</v>
      </c>
      <c r="P560" s="37">
        <f t="shared" si="20"/>
        <v>0</v>
      </c>
    </row>
    <row r="561" spans="5:16" x14ac:dyDescent="0.35">
      <c r="E561" s="37"/>
      <c r="F561" s="37"/>
      <c r="G561" s="37"/>
      <c r="H561" s="37">
        <v>547</v>
      </c>
      <c r="I561" s="37">
        <f t="shared" si="19"/>
        <v>0</v>
      </c>
      <c r="J561" s="37"/>
      <c r="L561" s="37"/>
      <c r="M561" s="37"/>
      <c r="N561" s="37"/>
      <c r="O561" s="37">
        <v>547</v>
      </c>
      <c r="P561" s="37">
        <f t="shared" si="20"/>
        <v>0</v>
      </c>
    </row>
    <row r="562" spans="5:16" x14ac:dyDescent="0.35">
      <c r="E562" s="37"/>
      <c r="F562" s="37"/>
      <c r="G562" s="37"/>
      <c r="H562" s="37">
        <v>548</v>
      </c>
      <c r="I562" s="37">
        <f t="shared" si="19"/>
        <v>0</v>
      </c>
      <c r="J562" s="37"/>
      <c r="L562" s="37"/>
      <c r="M562" s="37"/>
      <c r="N562" s="37"/>
      <c r="O562" s="37">
        <v>548</v>
      </c>
      <c r="P562" s="37">
        <f t="shared" si="20"/>
        <v>0</v>
      </c>
    </row>
    <row r="563" spans="5:16" x14ac:dyDescent="0.35">
      <c r="E563" s="37"/>
      <c r="F563" s="37"/>
      <c r="G563" s="37"/>
      <c r="H563" s="37">
        <v>549</v>
      </c>
      <c r="I563" s="37">
        <f t="shared" si="19"/>
        <v>0</v>
      </c>
      <c r="J563" s="37"/>
      <c r="L563" s="37"/>
      <c r="M563" s="37"/>
      <c r="N563" s="37"/>
      <c r="O563" s="37">
        <v>549</v>
      </c>
      <c r="P563" s="37">
        <f t="shared" si="20"/>
        <v>0</v>
      </c>
    </row>
    <row r="564" spans="5:16" x14ac:dyDescent="0.35">
      <c r="E564" s="37"/>
      <c r="F564" s="37"/>
      <c r="G564" s="37"/>
      <c r="H564" s="37">
        <v>550</v>
      </c>
      <c r="I564" s="37">
        <f t="shared" si="19"/>
        <v>0</v>
      </c>
      <c r="J564" s="37"/>
      <c r="L564" s="37"/>
      <c r="M564" s="37"/>
      <c r="N564" s="37"/>
      <c r="O564" s="37">
        <v>550</v>
      </c>
      <c r="P564" s="37">
        <f t="shared" si="20"/>
        <v>0</v>
      </c>
    </row>
    <row r="565" spans="5:16" x14ac:dyDescent="0.35">
      <c r="E565" s="37"/>
      <c r="F565" s="37"/>
      <c r="G565" s="37"/>
      <c r="H565" s="37">
        <v>551</v>
      </c>
      <c r="I565" s="37">
        <f t="shared" si="19"/>
        <v>0</v>
      </c>
      <c r="J565" s="37"/>
      <c r="L565" s="37"/>
      <c r="M565" s="37"/>
      <c r="N565" s="37"/>
      <c r="O565" s="37">
        <v>551</v>
      </c>
      <c r="P565" s="37">
        <f t="shared" si="20"/>
        <v>0</v>
      </c>
    </row>
    <row r="566" spans="5:16" x14ac:dyDescent="0.35">
      <c r="E566" s="37"/>
      <c r="F566" s="37"/>
      <c r="G566" s="37"/>
      <c r="H566" s="37">
        <v>552</v>
      </c>
      <c r="I566" s="37">
        <f t="shared" si="19"/>
        <v>0</v>
      </c>
      <c r="J566" s="37"/>
      <c r="L566" s="37"/>
      <c r="M566" s="37"/>
      <c r="N566" s="37"/>
      <c r="O566" s="37">
        <v>552</v>
      </c>
      <c r="P566" s="37">
        <f t="shared" si="20"/>
        <v>0</v>
      </c>
    </row>
    <row r="567" spans="5:16" x14ac:dyDescent="0.35">
      <c r="E567" s="37"/>
      <c r="F567" s="37"/>
      <c r="G567" s="37"/>
      <c r="H567" s="37">
        <v>553</v>
      </c>
      <c r="I567" s="37">
        <f t="shared" si="19"/>
        <v>0</v>
      </c>
      <c r="J567" s="37"/>
      <c r="L567" s="37"/>
      <c r="M567" s="37"/>
      <c r="N567" s="37"/>
      <c r="O567" s="37">
        <v>553</v>
      </c>
      <c r="P567" s="37">
        <f t="shared" si="20"/>
        <v>0</v>
      </c>
    </row>
    <row r="568" spans="5:16" x14ac:dyDescent="0.35">
      <c r="E568" s="37"/>
      <c r="F568" s="37"/>
      <c r="G568" s="37"/>
      <c r="H568" s="37">
        <v>554</v>
      </c>
      <c r="I568" s="37">
        <f t="shared" si="19"/>
        <v>0</v>
      </c>
      <c r="J568" s="37"/>
      <c r="L568" s="37"/>
      <c r="M568" s="37"/>
      <c r="N568" s="37"/>
      <c r="O568" s="37">
        <v>554</v>
      </c>
      <c r="P568" s="37">
        <f t="shared" si="20"/>
        <v>0</v>
      </c>
    </row>
    <row r="569" spans="5:16" x14ac:dyDescent="0.35">
      <c r="E569" s="37"/>
      <c r="F569" s="37"/>
      <c r="G569" s="37"/>
      <c r="H569" s="37">
        <v>555</v>
      </c>
      <c r="I569" s="37">
        <f t="shared" si="19"/>
        <v>0</v>
      </c>
      <c r="J569" s="37"/>
      <c r="L569" s="37"/>
      <c r="M569" s="37"/>
      <c r="N569" s="37"/>
      <c r="O569" s="37">
        <v>555</v>
      </c>
      <c r="P569" s="37">
        <f t="shared" si="20"/>
        <v>0</v>
      </c>
    </row>
    <row r="570" spans="5:16" x14ac:dyDescent="0.35">
      <c r="E570" s="37"/>
      <c r="F570" s="37"/>
      <c r="G570" s="37"/>
      <c r="H570" s="37">
        <v>556</v>
      </c>
      <c r="I570" s="37">
        <f t="shared" si="19"/>
        <v>0</v>
      </c>
      <c r="J570" s="37"/>
      <c r="L570" s="37"/>
      <c r="M570" s="37"/>
      <c r="N570" s="37"/>
      <c r="O570" s="37">
        <v>556</v>
      </c>
      <c r="P570" s="37">
        <f t="shared" si="20"/>
        <v>0</v>
      </c>
    </row>
    <row r="571" spans="5:16" x14ac:dyDescent="0.35">
      <c r="E571" s="37"/>
      <c r="F571" s="37"/>
      <c r="G571" s="37"/>
      <c r="H571" s="37">
        <v>557</v>
      </c>
      <c r="I571" s="37">
        <f t="shared" si="19"/>
        <v>0</v>
      </c>
      <c r="J571" s="37"/>
      <c r="L571" s="37"/>
      <c r="M571" s="37"/>
      <c r="N571" s="37"/>
      <c r="O571" s="37">
        <v>557</v>
      </c>
      <c r="P571" s="37">
        <f t="shared" si="20"/>
        <v>0</v>
      </c>
    </row>
    <row r="572" spans="5:16" x14ac:dyDescent="0.35">
      <c r="E572" s="37"/>
      <c r="F572" s="37"/>
      <c r="G572" s="37"/>
      <c r="H572" s="37">
        <v>558</v>
      </c>
      <c r="I572" s="37">
        <f t="shared" si="19"/>
        <v>0</v>
      </c>
      <c r="J572" s="37"/>
      <c r="L572" s="37"/>
      <c r="M572" s="37"/>
      <c r="N572" s="37"/>
      <c r="O572" s="37">
        <v>558</v>
      </c>
      <c r="P572" s="37">
        <f t="shared" si="20"/>
        <v>0</v>
      </c>
    </row>
    <row r="573" spans="5:16" x14ac:dyDescent="0.35">
      <c r="E573" s="37"/>
      <c r="F573" s="37"/>
      <c r="G573" s="37"/>
      <c r="H573" s="37">
        <v>559</v>
      </c>
      <c r="I573" s="37">
        <f t="shared" si="19"/>
        <v>0</v>
      </c>
      <c r="J573" s="37"/>
      <c r="L573" s="37"/>
      <c r="M573" s="37"/>
      <c r="N573" s="37"/>
      <c r="O573" s="37">
        <v>559</v>
      </c>
      <c r="P573" s="37">
        <f t="shared" si="20"/>
        <v>0</v>
      </c>
    </row>
    <row r="574" spans="5:16" x14ac:dyDescent="0.35">
      <c r="E574" s="37"/>
      <c r="F574" s="37"/>
      <c r="G574" s="37"/>
      <c r="H574" s="37">
        <v>560</v>
      </c>
      <c r="I574" s="37">
        <f t="shared" si="19"/>
        <v>0</v>
      </c>
      <c r="J574" s="37"/>
      <c r="L574" s="37"/>
      <c r="M574" s="37"/>
      <c r="N574" s="37"/>
      <c r="O574" s="37">
        <v>560</v>
      </c>
      <c r="P574" s="37">
        <f t="shared" si="20"/>
        <v>0</v>
      </c>
    </row>
    <row r="575" spans="5:16" x14ac:dyDescent="0.35">
      <c r="E575" s="37"/>
      <c r="F575" s="37"/>
      <c r="G575" s="37"/>
      <c r="H575" s="37">
        <v>561</v>
      </c>
      <c r="I575" s="37">
        <f t="shared" si="19"/>
        <v>0</v>
      </c>
      <c r="J575" s="37"/>
      <c r="L575" s="37"/>
      <c r="M575" s="37"/>
      <c r="N575" s="37"/>
      <c r="O575" s="37">
        <v>561</v>
      </c>
      <c r="P575" s="37">
        <f t="shared" si="20"/>
        <v>0</v>
      </c>
    </row>
    <row r="576" spans="5:16" x14ac:dyDescent="0.35">
      <c r="E576" s="37"/>
      <c r="F576" s="37"/>
      <c r="G576" s="37"/>
      <c r="H576" s="37">
        <v>562</v>
      </c>
      <c r="I576" s="37">
        <f t="shared" si="19"/>
        <v>0</v>
      </c>
      <c r="J576" s="37"/>
      <c r="L576" s="37"/>
      <c r="M576" s="37"/>
      <c r="N576" s="37"/>
      <c r="O576" s="37">
        <v>562</v>
      </c>
      <c r="P576" s="37">
        <f t="shared" si="20"/>
        <v>0</v>
      </c>
    </row>
    <row r="577" spans="5:16" x14ac:dyDescent="0.35">
      <c r="E577" s="37"/>
      <c r="F577" s="37"/>
      <c r="G577" s="37"/>
      <c r="H577" s="37">
        <v>563</v>
      </c>
      <c r="I577" s="37">
        <f t="shared" si="19"/>
        <v>0</v>
      </c>
      <c r="J577" s="37"/>
      <c r="L577" s="37"/>
      <c r="M577" s="37"/>
      <c r="N577" s="37"/>
      <c r="O577" s="37">
        <v>563</v>
      </c>
      <c r="P577" s="37">
        <f t="shared" si="20"/>
        <v>0</v>
      </c>
    </row>
    <row r="578" spans="5:16" x14ac:dyDescent="0.35">
      <c r="E578" s="37"/>
      <c r="F578" s="37"/>
      <c r="G578" s="37"/>
      <c r="H578" s="37">
        <v>564</v>
      </c>
      <c r="I578" s="37">
        <f t="shared" si="19"/>
        <v>0</v>
      </c>
      <c r="J578" s="37"/>
      <c r="L578" s="37"/>
      <c r="M578" s="37"/>
      <c r="N578" s="37"/>
      <c r="O578" s="37">
        <v>564</v>
      </c>
      <c r="P578" s="37">
        <f t="shared" si="20"/>
        <v>0</v>
      </c>
    </row>
    <row r="579" spans="5:16" x14ac:dyDescent="0.35">
      <c r="E579" s="37"/>
      <c r="F579" s="37"/>
      <c r="G579" s="37"/>
      <c r="H579" s="37">
        <v>565</v>
      </c>
      <c r="I579" s="37">
        <f t="shared" si="19"/>
        <v>0</v>
      </c>
      <c r="J579" s="37"/>
      <c r="L579" s="37"/>
      <c r="M579" s="37"/>
      <c r="N579" s="37"/>
      <c r="O579" s="37">
        <v>565</v>
      </c>
      <c r="P579" s="37">
        <f t="shared" si="20"/>
        <v>0</v>
      </c>
    </row>
    <row r="580" spans="5:16" x14ac:dyDescent="0.35">
      <c r="E580" s="37"/>
      <c r="F580" s="37"/>
      <c r="G580" s="37"/>
      <c r="H580" s="37">
        <v>566</v>
      </c>
      <c r="I580" s="37">
        <f t="shared" si="19"/>
        <v>0</v>
      </c>
      <c r="J580" s="37"/>
      <c r="L580" s="37"/>
      <c r="M580" s="37"/>
      <c r="N580" s="37"/>
      <c r="O580" s="37">
        <v>566</v>
      </c>
      <c r="P580" s="37">
        <f t="shared" si="20"/>
        <v>0</v>
      </c>
    </row>
    <row r="581" spans="5:16" x14ac:dyDescent="0.35">
      <c r="E581" s="37"/>
      <c r="F581" s="37"/>
      <c r="G581" s="37"/>
      <c r="H581" s="37">
        <v>567</v>
      </c>
      <c r="I581" s="37">
        <f t="shared" si="19"/>
        <v>0</v>
      </c>
      <c r="J581" s="37"/>
      <c r="L581" s="37"/>
      <c r="M581" s="37"/>
      <c r="N581" s="37"/>
      <c r="O581" s="37">
        <v>567</v>
      </c>
      <c r="P581" s="37">
        <f t="shared" si="20"/>
        <v>0</v>
      </c>
    </row>
    <row r="582" spans="5:16" x14ac:dyDescent="0.35">
      <c r="E582" s="37"/>
      <c r="F582" s="37"/>
      <c r="G582" s="37"/>
      <c r="H582" s="37">
        <v>568</v>
      </c>
      <c r="I582" s="37">
        <f t="shared" si="19"/>
        <v>0</v>
      </c>
      <c r="J582" s="37"/>
      <c r="L582" s="37"/>
      <c r="M582" s="37"/>
      <c r="N582" s="37"/>
      <c r="O582" s="37">
        <v>568</v>
      </c>
      <c r="P582" s="37">
        <f t="shared" si="20"/>
        <v>0</v>
      </c>
    </row>
    <row r="583" spans="5:16" x14ac:dyDescent="0.35">
      <c r="E583" s="37"/>
      <c r="F583" s="37"/>
      <c r="G583" s="37"/>
      <c r="H583" s="37">
        <v>569</v>
      </c>
      <c r="I583" s="37">
        <f t="shared" si="19"/>
        <v>0</v>
      </c>
      <c r="J583" s="37"/>
      <c r="L583" s="37"/>
      <c r="M583" s="37"/>
      <c r="N583" s="37"/>
      <c r="O583" s="37">
        <v>569</v>
      </c>
      <c r="P583" s="37">
        <f t="shared" si="20"/>
        <v>0</v>
      </c>
    </row>
    <row r="584" spans="5:16" x14ac:dyDescent="0.35">
      <c r="E584" s="37"/>
      <c r="F584" s="37"/>
      <c r="G584" s="37"/>
      <c r="H584" s="37">
        <v>570</v>
      </c>
      <c r="I584" s="37">
        <f t="shared" si="19"/>
        <v>0</v>
      </c>
      <c r="J584" s="37"/>
      <c r="L584" s="37"/>
      <c r="M584" s="37"/>
      <c r="N584" s="37"/>
      <c r="O584" s="37">
        <v>570</v>
      </c>
      <c r="P584" s="37">
        <f t="shared" si="20"/>
        <v>0</v>
      </c>
    </row>
    <row r="585" spans="5:16" x14ac:dyDescent="0.35">
      <c r="E585" s="37"/>
      <c r="F585" s="37"/>
      <c r="G585" s="37"/>
      <c r="H585" s="37">
        <v>571</v>
      </c>
      <c r="I585" s="37">
        <f t="shared" si="19"/>
        <v>0</v>
      </c>
      <c r="J585" s="37"/>
      <c r="L585" s="37"/>
      <c r="M585" s="37"/>
      <c r="N585" s="37"/>
      <c r="O585" s="37">
        <v>571</v>
      </c>
      <c r="P585" s="37">
        <f t="shared" si="20"/>
        <v>0</v>
      </c>
    </row>
    <row r="586" spans="5:16" x14ac:dyDescent="0.35">
      <c r="E586" s="37"/>
      <c r="F586" s="37"/>
      <c r="G586" s="37"/>
      <c r="H586" s="37">
        <v>572</v>
      </c>
      <c r="I586" s="37">
        <f t="shared" si="19"/>
        <v>0</v>
      </c>
      <c r="J586" s="37"/>
      <c r="L586" s="37"/>
      <c r="M586" s="37"/>
      <c r="N586" s="37"/>
      <c r="O586" s="37">
        <v>572</v>
      </c>
      <c r="P586" s="37">
        <f t="shared" si="20"/>
        <v>0</v>
      </c>
    </row>
    <row r="587" spans="5:16" x14ac:dyDescent="0.35">
      <c r="E587" s="37"/>
      <c r="F587" s="37"/>
      <c r="G587" s="37"/>
      <c r="H587" s="37">
        <v>573</v>
      </c>
      <c r="I587" s="37">
        <f t="shared" si="19"/>
        <v>0</v>
      </c>
      <c r="J587" s="37"/>
      <c r="L587" s="37"/>
      <c r="M587" s="37"/>
      <c r="N587" s="37"/>
      <c r="O587" s="37">
        <v>573</v>
      </c>
      <c r="P587" s="37">
        <f t="shared" si="20"/>
        <v>0</v>
      </c>
    </row>
    <row r="588" spans="5:16" x14ac:dyDescent="0.35">
      <c r="E588" s="37"/>
      <c r="F588" s="37"/>
      <c r="G588" s="37"/>
      <c r="H588" s="37">
        <v>574</v>
      </c>
      <c r="I588" s="37">
        <f t="shared" si="19"/>
        <v>0</v>
      </c>
      <c r="J588" s="37"/>
      <c r="L588" s="37"/>
      <c r="M588" s="37"/>
      <c r="N588" s="37"/>
      <c r="O588" s="37">
        <v>574</v>
      </c>
      <c r="P588" s="37">
        <f t="shared" si="20"/>
        <v>0</v>
      </c>
    </row>
    <row r="589" spans="5:16" x14ac:dyDescent="0.35">
      <c r="E589" s="37"/>
      <c r="F589" s="37"/>
      <c r="G589" s="37"/>
      <c r="H589" s="37">
        <v>575</v>
      </c>
      <c r="I589" s="37">
        <f t="shared" si="19"/>
        <v>0</v>
      </c>
      <c r="J589" s="37"/>
      <c r="L589" s="37"/>
      <c r="M589" s="37"/>
      <c r="N589" s="37"/>
      <c r="O589" s="37">
        <v>575</v>
      </c>
      <c r="P589" s="37">
        <f t="shared" si="20"/>
        <v>0</v>
      </c>
    </row>
    <row r="590" spans="5:16" x14ac:dyDescent="0.35">
      <c r="E590" s="37"/>
      <c r="F590" s="37"/>
      <c r="G590" s="37"/>
      <c r="H590" s="37">
        <v>576</v>
      </c>
      <c r="I590" s="37">
        <f t="shared" si="19"/>
        <v>0</v>
      </c>
      <c r="J590" s="37"/>
      <c r="L590" s="37"/>
      <c r="M590" s="37"/>
      <c r="N590" s="37"/>
      <c r="O590" s="37">
        <v>576</v>
      </c>
      <c r="P590" s="37">
        <f t="shared" si="20"/>
        <v>0</v>
      </c>
    </row>
    <row r="591" spans="5:16" x14ac:dyDescent="0.35">
      <c r="E591" s="37"/>
      <c r="F591" s="37"/>
      <c r="G591" s="37"/>
      <c r="H591" s="37">
        <v>577</v>
      </c>
      <c r="I591" s="37">
        <f t="shared" si="19"/>
        <v>0</v>
      </c>
      <c r="J591" s="37"/>
      <c r="L591" s="37"/>
      <c r="M591" s="37"/>
      <c r="N591" s="37"/>
      <c r="O591" s="37">
        <v>577</v>
      </c>
      <c r="P591" s="37">
        <f t="shared" si="20"/>
        <v>0</v>
      </c>
    </row>
    <row r="592" spans="5:16" x14ac:dyDescent="0.35">
      <c r="E592" s="37"/>
      <c r="F592" s="37"/>
      <c r="G592" s="37"/>
      <c r="H592" s="37">
        <v>578</v>
      </c>
      <c r="I592" s="37">
        <f t="shared" ref="I592:I655" si="21">VLOOKUP(H592,$E$15:$F$37,2)</f>
        <v>0</v>
      </c>
      <c r="J592" s="37"/>
      <c r="L592" s="37"/>
      <c r="M592" s="37"/>
      <c r="N592" s="37"/>
      <c r="O592" s="37">
        <v>578</v>
      </c>
      <c r="P592" s="37">
        <f t="shared" ref="P592:P655" si="22">VLOOKUP(O592,$L$15:$M$140,2)</f>
        <v>0</v>
      </c>
    </row>
    <row r="593" spans="5:16" x14ac:dyDescent="0.35">
      <c r="E593" s="37"/>
      <c r="F593" s="37"/>
      <c r="G593" s="37"/>
      <c r="H593" s="37">
        <v>579</v>
      </c>
      <c r="I593" s="37">
        <f t="shared" si="21"/>
        <v>0</v>
      </c>
      <c r="J593" s="37"/>
      <c r="L593" s="37"/>
      <c r="M593" s="37"/>
      <c r="N593" s="37"/>
      <c r="O593" s="37">
        <v>579</v>
      </c>
      <c r="P593" s="37">
        <f t="shared" si="22"/>
        <v>0</v>
      </c>
    </row>
    <row r="594" spans="5:16" x14ac:dyDescent="0.35">
      <c r="E594" s="37"/>
      <c r="F594" s="37"/>
      <c r="G594" s="37"/>
      <c r="H594" s="37">
        <v>580</v>
      </c>
      <c r="I594" s="37">
        <f t="shared" si="21"/>
        <v>0</v>
      </c>
      <c r="J594" s="37"/>
      <c r="L594" s="37"/>
      <c r="M594" s="37"/>
      <c r="N594" s="37"/>
      <c r="O594" s="37">
        <v>580</v>
      </c>
      <c r="P594" s="37">
        <f t="shared" si="22"/>
        <v>0</v>
      </c>
    </row>
    <row r="595" spans="5:16" x14ac:dyDescent="0.35">
      <c r="E595" s="37"/>
      <c r="F595" s="37"/>
      <c r="G595" s="37"/>
      <c r="H595" s="37">
        <v>581</v>
      </c>
      <c r="I595" s="37">
        <f t="shared" si="21"/>
        <v>0</v>
      </c>
      <c r="J595" s="37"/>
      <c r="L595" s="37"/>
      <c r="M595" s="37"/>
      <c r="N595" s="37"/>
      <c r="O595" s="37">
        <v>581</v>
      </c>
      <c r="P595" s="37">
        <f t="shared" si="22"/>
        <v>0</v>
      </c>
    </row>
    <row r="596" spans="5:16" x14ac:dyDescent="0.35">
      <c r="E596" s="37"/>
      <c r="F596" s="37"/>
      <c r="G596" s="37"/>
      <c r="H596" s="37">
        <v>582</v>
      </c>
      <c r="I596" s="37">
        <f t="shared" si="21"/>
        <v>0</v>
      </c>
      <c r="J596" s="37"/>
      <c r="L596" s="37"/>
      <c r="M596" s="37"/>
      <c r="N596" s="37"/>
      <c r="O596" s="37">
        <v>582</v>
      </c>
      <c r="P596" s="37">
        <f t="shared" si="22"/>
        <v>0</v>
      </c>
    </row>
    <row r="597" spans="5:16" x14ac:dyDescent="0.35">
      <c r="E597" s="37"/>
      <c r="F597" s="37"/>
      <c r="G597" s="37"/>
      <c r="H597" s="37">
        <v>583</v>
      </c>
      <c r="I597" s="37">
        <f t="shared" si="21"/>
        <v>0</v>
      </c>
      <c r="J597" s="37"/>
      <c r="L597" s="37"/>
      <c r="M597" s="37"/>
      <c r="N597" s="37"/>
      <c r="O597" s="37">
        <v>583</v>
      </c>
      <c r="P597" s="37">
        <f t="shared" si="22"/>
        <v>0</v>
      </c>
    </row>
    <row r="598" spans="5:16" x14ac:dyDescent="0.35">
      <c r="E598" s="37"/>
      <c r="F598" s="37"/>
      <c r="G598" s="37"/>
      <c r="H598" s="37">
        <v>584</v>
      </c>
      <c r="I598" s="37">
        <f t="shared" si="21"/>
        <v>0</v>
      </c>
      <c r="J598" s="37"/>
      <c r="L598" s="37"/>
      <c r="M598" s="37"/>
      <c r="N598" s="37"/>
      <c r="O598" s="37">
        <v>584</v>
      </c>
      <c r="P598" s="37">
        <f t="shared" si="22"/>
        <v>0</v>
      </c>
    </row>
    <row r="599" spans="5:16" x14ac:dyDescent="0.35">
      <c r="E599" s="37"/>
      <c r="F599" s="37"/>
      <c r="G599" s="37"/>
      <c r="H599" s="37">
        <v>585</v>
      </c>
      <c r="I599" s="37">
        <f t="shared" si="21"/>
        <v>0</v>
      </c>
      <c r="J599" s="37"/>
      <c r="L599" s="37"/>
      <c r="M599" s="37"/>
      <c r="N599" s="37"/>
      <c r="O599" s="37">
        <v>585</v>
      </c>
      <c r="P599" s="37">
        <f t="shared" si="22"/>
        <v>0</v>
      </c>
    </row>
    <row r="600" spans="5:16" x14ac:dyDescent="0.35">
      <c r="E600" s="37"/>
      <c r="F600" s="37"/>
      <c r="G600" s="37"/>
      <c r="H600" s="37">
        <v>586</v>
      </c>
      <c r="I600" s="37">
        <f t="shared" si="21"/>
        <v>0</v>
      </c>
      <c r="J600" s="37"/>
      <c r="L600" s="37"/>
      <c r="M600" s="37"/>
      <c r="N600" s="37"/>
      <c r="O600" s="37">
        <v>586</v>
      </c>
      <c r="P600" s="37">
        <f t="shared" si="22"/>
        <v>0</v>
      </c>
    </row>
    <row r="601" spans="5:16" x14ac:dyDescent="0.35">
      <c r="E601" s="37"/>
      <c r="F601" s="37"/>
      <c r="G601" s="37"/>
      <c r="H601" s="37">
        <v>587</v>
      </c>
      <c r="I601" s="37">
        <f t="shared" si="21"/>
        <v>0</v>
      </c>
      <c r="J601" s="37"/>
      <c r="L601" s="37"/>
      <c r="M601" s="37"/>
      <c r="N601" s="37"/>
      <c r="O601" s="37">
        <v>587</v>
      </c>
      <c r="P601" s="37">
        <f t="shared" si="22"/>
        <v>0</v>
      </c>
    </row>
    <row r="602" spans="5:16" x14ac:dyDescent="0.35">
      <c r="E602" s="37"/>
      <c r="F602" s="37"/>
      <c r="G602" s="37"/>
      <c r="H602" s="37">
        <v>588</v>
      </c>
      <c r="I602" s="37">
        <f t="shared" si="21"/>
        <v>0</v>
      </c>
      <c r="J602" s="37"/>
      <c r="L602" s="37"/>
      <c r="M602" s="37"/>
      <c r="N602" s="37"/>
      <c r="O602" s="37">
        <v>588</v>
      </c>
      <c r="P602" s="37">
        <f t="shared" si="22"/>
        <v>0</v>
      </c>
    </row>
    <row r="603" spans="5:16" x14ac:dyDescent="0.35">
      <c r="E603" s="37"/>
      <c r="F603" s="37"/>
      <c r="G603" s="37"/>
      <c r="H603" s="37">
        <v>589</v>
      </c>
      <c r="I603" s="37">
        <f t="shared" si="21"/>
        <v>0</v>
      </c>
      <c r="J603" s="37"/>
      <c r="L603" s="37"/>
      <c r="M603" s="37"/>
      <c r="N603" s="37"/>
      <c r="O603" s="37">
        <v>589</v>
      </c>
      <c r="P603" s="37">
        <f t="shared" si="22"/>
        <v>0</v>
      </c>
    </row>
    <row r="604" spans="5:16" x14ac:dyDescent="0.35">
      <c r="E604" s="37"/>
      <c r="F604" s="37"/>
      <c r="G604" s="37"/>
      <c r="H604" s="37">
        <v>590</v>
      </c>
      <c r="I604" s="37">
        <f t="shared" si="21"/>
        <v>0</v>
      </c>
      <c r="J604" s="37"/>
      <c r="L604" s="37"/>
      <c r="M604" s="37"/>
      <c r="N604" s="37"/>
      <c r="O604" s="37">
        <v>590</v>
      </c>
      <c r="P604" s="37">
        <f t="shared" si="22"/>
        <v>0</v>
      </c>
    </row>
    <row r="605" spans="5:16" x14ac:dyDescent="0.35">
      <c r="E605" s="37"/>
      <c r="F605" s="37"/>
      <c r="G605" s="37"/>
      <c r="H605" s="37">
        <v>591</v>
      </c>
      <c r="I605" s="37">
        <f t="shared" si="21"/>
        <v>0</v>
      </c>
      <c r="J605" s="37"/>
      <c r="L605" s="37"/>
      <c r="M605" s="37"/>
      <c r="N605" s="37"/>
      <c r="O605" s="37">
        <v>591</v>
      </c>
      <c r="P605" s="37">
        <f t="shared" si="22"/>
        <v>0</v>
      </c>
    </row>
    <row r="606" spans="5:16" x14ac:dyDescent="0.35">
      <c r="E606" s="37"/>
      <c r="F606" s="37"/>
      <c r="G606" s="37"/>
      <c r="H606" s="37">
        <v>592</v>
      </c>
      <c r="I606" s="37">
        <f t="shared" si="21"/>
        <v>0</v>
      </c>
      <c r="J606" s="37"/>
      <c r="L606" s="37"/>
      <c r="M606" s="37"/>
      <c r="N606" s="37"/>
      <c r="O606" s="37">
        <v>592</v>
      </c>
      <c r="P606" s="37">
        <f t="shared" si="22"/>
        <v>0</v>
      </c>
    </row>
    <row r="607" spans="5:16" x14ac:dyDescent="0.35">
      <c r="E607" s="37"/>
      <c r="F607" s="37"/>
      <c r="G607" s="37"/>
      <c r="H607" s="37">
        <v>593</v>
      </c>
      <c r="I607" s="37">
        <f t="shared" si="21"/>
        <v>0</v>
      </c>
      <c r="J607" s="37"/>
      <c r="L607" s="37"/>
      <c r="M607" s="37"/>
      <c r="N607" s="37"/>
      <c r="O607" s="37">
        <v>593</v>
      </c>
      <c r="P607" s="37">
        <f t="shared" si="22"/>
        <v>0</v>
      </c>
    </row>
    <row r="608" spans="5:16" x14ac:dyDescent="0.35">
      <c r="E608" s="37"/>
      <c r="F608" s="37"/>
      <c r="G608" s="37"/>
      <c r="H608" s="37">
        <v>594</v>
      </c>
      <c r="I608" s="37">
        <f t="shared" si="21"/>
        <v>0</v>
      </c>
      <c r="J608" s="37"/>
      <c r="L608" s="37"/>
      <c r="M608" s="37"/>
      <c r="N608" s="37"/>
      <c r="O608" s="37">
        <v>594</v>
      </c>
      <c r="P608" s="37">
        <f t="shared" si="22"/>
        <v>0</v>
      </c>
    </row>
    <row r="609" spans="5:16" x14ac:dyDescent="0.35">
      <c r="E609" s="37"/>
      <c r="F609" s="37"/>
      <c r="G609" s="37"/>
      <c r="H609" s="37">
        <v>595</v>
      </c>
      <c r="I609" s="37">
        <f t="shared" si="21"/>
        <v>0</v>
      </c>
      <c r="J609" s="37"/>
      <c r="L609" s="37"/>
      <c r="M609" s="37"/>
      <c r="N609" s="37"/>
      <c r="O609" s="37">
        <v>595</v>
      </c>
      <c r="P609" s="37">
        <f t="shared" si="22"/>
        <v>0</v>
      </c>
    </row>
    <row r="610" spans="5:16" x14ac:dyDescent="0.35">
      <c r="E610" s="37"/>
      <c r="F610" s="37"/>
      <c r="G610" s="37"/>
      <c r="H610" s="37">
        <v>596</v>
      </c>
      <c r="I610" s="37">
        <f t="shared" si="21"/>
        <v>0</v>
      </c>
      <c r="J610" s="37"/>
      <c r="L610" s="37"/>
      <c r="M610" s="37"/>
      <c r="N610" s="37"/>
      <c r="O610" s="37">
        <v>596</v>
      </c>
      <c r="P610" s="37">
        <f t="shared" si="22"/>
        <v>0</v>
      </c>
    </row>
    <row r="611" spans="5:16" x14ac:dyDescent="0.35">
      <c r="E611" s="37"/>
      <c r="F611" s="37"/>
      <c r="G611" s="37"/>
      <c r="H611" s="37">
        <v>597</v>
      </c>
      <c r="I611" s="37">
        <f t="shared" si="21"/>
        <v>0</v>
      </c>
      <c r="J611" s="37"/>
      <c r="L611" s="37"/>
      <c r="M611" s="37"/>
      <c r="N611" s="37"/>
      <c r="O611" s="37">
        <v>597</v>
      </c>
      <c r="P611" s="37">
        <f t="shared" si="22"/>
        <v>0</v>
      </c>
    </row>
    <row r="612" spans="5:16" x14ac:dyDescent="0.35">
      <c r="E612" s="37"/>
      <c r="F612" s="37"/>
      <c r="G612" s="37"/>
      <c r="H612" s="37">
        <v>598</v>
      </c>
      <c r="I612" s="37">
        <f t="shared" si="21"/>
        <v>0</v>
      </c>
      <c r="J612" s="37"/>
      <c r="L612" s="37"/>
      <c r="M612" s="37"/>
      <c r="N612" s="37"/>
      <c r="O612" s="37">
        <v>598</v>
      </c>
      <c r="P612" s="37">
        <f t="shared" si="22"/>
        <v>0</v>
      </c>
    </row>
    <row r="613" spans="5:16" x14ac:dyDescent="0.35">
      <c r="E613" s="37"/>
      <c r="F613" s="37"/>
      <c r="G613" s="37"/>
      <c r="H613" s="37">
        <v>599</v>
      </c>
      <c r="I613" s="37">
        <f t="shared" si="21"/>
        <v>0</v>
      </c>
      <c r="J613" s="37"/>
      <c r="L613" s="37"/>
      <c r="M613" s="37"/>
      <c r="N613" s="37"/>
      <c r="O613" s="37">
        <v>599</v>
      </c>
      <c r="P613" s="37">
        <f t="shared" si="22"/>
        <v>0</v>
      </c>
    </row>
    <row r="614" spans="5:16" x14ac:dyDescent="0.35">
      <c r="E614" s="37"/>
      <c r="F614" s="37"/>
      <c r="G614" s="37"/>
      <c r="H614" s="37">
        <v>600</v>
      </c>
      <c r="I614" s="37">
        <f t="shared" si="21"/>
        <v>0</v>
      </c>
      <c r="J614" s="37"/>
      <c r="L614" s="37"/>
      <c r="M614" s="37"/>
      <c r="N614" s="37"/>
      <c r="O614" s="37">
        <v>600</v>
      </c>
      <c r="P614" s="37">
        <f t="shared" si="22"/>
        <v>0</v>
      </c>
    </row>
    <row r="615" spans="5:16" x14ac:dyDescent="0.35">
      <c r="E615" s="37"/>
      <c r="F615" s="37"/>
      <c r="G615" s="37"/>
      <c r="H615" s="37">
        <v>601</v>
      </c>
      <c r="I615" s="37">
        <f t="shared" si="21"/>
        <v>0</v>
      </c>
      <c r="J615" s="37"/>
      <c r="L615" s="37"/>
      <c r="M615" s="37"/>
      <c r="N615" s="37"/>
      <c r="O615" s="37">
        <v>601</v>
      </c>
      <c r="P615" s="37">
        <f t="shared" si="22"/>
        <v>0</v>
      </c>
    </row>
    <row r="616" spans="5:16" x14ac:dyDescent="0.35">
      <c r="E616" s="37"/>
      <c r="F616" s="37"/>
      <c r="G616" s="37"/>
      <c r="H616" s="37">
        <v>602</v>
      </c>
      <c r="I616" s="37">
        <f t="shared" si="21"/>
        <v>0</v>
      </c>
      <c r="J616" s="37"/>
      <c r="L616" s="37"/>
      <c r="M616" s="37"/>
      <c r="N616" s="37"/>
      <c r="O616" s="37">
        <v>602</v>
      </c>
      <c r="P616" s="37">
        <f t="shared" si="22"/>
        <v>0</v>
      </c>
    </row>
    <row r="617" spans="5:16" x14ac:dyDescent="0.35">
      <c r="E617" s="37"/>
      <c r="F617" s="37"/>
      <c r="G617" s="37"/>
      <c r="H617" s="37">
        <v>603</v>
      </c>
      <c r="I617" s="37">
        <f t="shared" si="21"/>
        <v>0</v>
      </c>
      <c r="J617" s="37"/>
      <c r="L617" s="37"/>
      <c r="M617" s="37"/>
      <c r="N617" s="37"/>
      <c r="O617" s="37">
        <v>603</v>
      </c>
      <c r="P617" s="37">
        <f t="shared" si="22"/>
        <v>0</v>
      </c>
    </row>
    <row r="618" spans="5:16" x14ac:dyDescent="0.35">
      <c r="E618" s="37"/>
      <c r="F618" s="37"/>
      <c r="G618" s="37"/>
      <c r="H618" s="37">
        <v>604</v>
      </c>
      <c r="I618" s="37">
        <f t="shared" si="21"/>
        <v>0</v>
      </c>
      <c r="J618" s="37"/>
      <c r="L618" s="37"/>
      <c r="M618" s="37"/>
      <c r="N618" s="37"/>
      <c r="O618" s="37">
        <v>604</v>
      </c>
      <c r="P618" s="37">
        <f t="shared" si="22"/>
        <v>0</v>
      </c>
    </row>
    <row r="619" spans="5:16" x14ac:dyDescent="0.35">
      <c r="E619" s="37"/>
      <c r="F619" s="37"/>
      <c r="G619" s="37"/>
      <c r="H619" s="37">
        <v>605</v>
      </c>
      <c r="I619" s="37">
        <f t="shared" si="21"/>
        <v>0</v>
      </c>
      <c r="J619" s="37"/>
      <c r="L619" s="37"/>
      <c r="M619" s="37"/>
      <c r="N619" s="37"/>
      <c r="O619" s="37">
        <v>605</v>
      </c>
      <c r="P619" s="37">
        <f t="shared" si="22"/>
        <v>0</v>
      </c>
    </row>
    <row r="620" spans="5:16" x14ac:dyDescent="0.35">
      <c r="E620" s="37"/>
      <c r="F620" s="37"/>
      <c r="G620" s="37"/>
      <c r="H620" s="37">
        <v>606</v>
      </c>
      <c r="I620" s="37">
        <f t="shared" si="21"/>
        <v>0</v>
      </c>
      <c r="J620" s="37"/>
      <c r="L620" s="37"/>
      <c r="M620" s="37"/>
      <c r="N620" s="37"/>
      <c r="O620" s="37">
        <v>606</v>
      </c>
      <c r="P620" s="37">
        <f t="shared" si="22"/>
        <v>0</v>
      </c>
    </row>
    <row r="621" spans="5:16" x14ac:dyDescent="0.35">
      <c r="E621" s="37"/>
      <c r="F621" s="37"/>
      <c r="G621" s="37"/>
      <c r="H621" s="37">
        <v>607</v>
      </c>
      <c r="I621" s="37">
        <f t="shared" si="21"/>
        <v>0</v>
      </c>
      <c r="J621" s="37"/>
      <c r="L621" s="37"/>
      <c r="M621" s="37"/>
      <c r="N621" s="37"/>
      <c r="O621" s="37">
        <v>607</v>
      </c>
      <c r="P621" s="37">
        <f t="shared" si="22"/>
        <v>0</v>
      </c>
    </row>
    <row r="622" spans="5:16" x14ac:dyDescent="0.35">
      <c r="E622" s="37"/>
      <c r="F622" s="37"/>
      <c r="G622" s="37"/>
      <c r="H622" s="37">
        <v>608</v>
      </c>
      <c r="I622" s="37">
        <f t="shared" si="21"/>
        <v>0</v>
      </c>
      <c r="J622" s="37"/>
      <c r="L622" s="37"/>
      <c r="M622" s="37"/>
      <c r="N622" s="37"/>
      <c r="O622" s="37">
        <v>608</v>
      </c>
      <c r="P622" s="37">
        <f t="shared" si="22"/>
        <v>0</v>
      </c>
    </row>
    <row r="623" spans="5:16" x14ac:dyDescent="0.35">
      <c r="E623" s="37"/>
      <c r="F623" s="37"/>
      <c r="G623" s="37"/>
      <c r="H623" s="37">
        <v>609</v>
      </c>
      <c r="I623" s="37">
        <f t="shared" si="21"/>
        <v>0</v>
      </c>
      <c r="J623" s="37"/>
      <c r="L623" s="37"/>
      <c r="M623" s="37"/>
      <c r="N623" s="37"/>
      <c r="O623" s="37">
        <v>609</v>
      </c>
      <c r="P623" s="37">
        <f t="shared" si="22"/>
        <v>0</v>
      </c>
    </row>
    <row r="624" spans="5:16" x14ac:dyDescent="0.35">
      <c r="E624" s="37"/>
      <c r="F624" s="37"/>
      <c r="G624" s="37"/>
      <c r="H624" s="37">
        <v>610</v>
      </c>
      <c r="I624" s="37">
        <f t="shared" si="21"/>
        <v>0</v>
      </c>
      <c r="J624" s="37"/>
      <c r="L624" s="37"/>
      <c r="M624" s="37"/>
      <c r="N624" s="37"/>
      <c r="O624" s="37">
        <v>610</v>
      </c>
      <c r="P624" s="37">
        <f t="shared" si="22"/>
        <v>0</v>
      </c>
    </row>
    <row r="625" spans="5:16" x14ac:dyDescent="0.35">
      <c r="E625" s="37"/>
      <c r="F625" s="37"/>
      <c r="G625" s="37"/>
      <c r="H625" s="37">
        <v>611</v>
      </c>
      <c r="I625" s="37">
        <f t="shared" si="21"/>
        <v>0</v>
      </c>
      <c r="J625" s="37"/>
      <c r="L625" s="37"/>
      <c r="M625" s="37"/>
      <c r="N625" s="37"/>
      <c r="O625" s="37">
        <v>611</v>
      </c>
      <c r="P625" s="37">
        <f t="shared" si="22"/>
        <v>0</v>
      </c>
    </row>
    <row r="626" spans="5:16" x14ac:dyDescent="0.35">
      <c r="E626" s="37"/>
      <c r="F626" s="37"/>
      <c r="G626" s="37"/>
      <c r="H626" s="37">
        <v>612</v>
      </c>
      <c r="I626" s="37">
        <f t="shared" si="21"/>
        <v>0</v>
      </c>
      <c r="J626" s="37"/>
      <c r="L626" s="37"/>
      <c r="M626" s="37"/>
      <c r="N626" s="37"/>
      <c r="O626" s="37">
        <v>612</v>
      </c>
      <c r="P626" s="37">
        <f t="shared" si="22"/>
        <v>0</v>
      </c>
    </row>
    <row r="627" spans="5:16" x14ac:dyDescent="0.35">
      <c r="E627" s="37"/>
      <c r="F627" s="37"/>
      <c r="G627" s="37"/>
      <c r="H627" s="37">
        <v>613</v>
      </c>
      <c r="I627" s="37">
        <f t="shared" si="21"/>
        <v>0</v>
      </c>
      <c r="J627" s="37"/>
      <c r="L627" s="37"/>
      <c r="M627" s="37"/>
      <c r="N627" s="37"/>
      <c r="O627" s="37">
        <v>613</v>
      </c>
      <c r="P627" s="37">
        <f t="shared" si="22"/>
        <v>0</v>
      </c>
    </row>
    <row r="628" spans="5:16" x14ac:dyDescent="0.35">
      <c r="E628" s="37"/>
      <c r="F628" s="37"/>
      <c r="G628" s="37"/>
      <c r="H628" s="37">
        <v>614</v>
      </c>
      <c r="I628" s="37">
        <f t="shared" si="21"/>
        <v>0</v>
      </c>
      <c r="J628" s="37"/>
      <c r="L628" s="37"/>
      <c r="M628" s="37"/>
      <c r="N628" s="37"/>
      <c r="O628" s="37">
        <v>614</v>
      </c>
      <c r="P628" s="37">
        <f t="shared" si="22"/>
        <v>0</v>
      </c>
    </row>
    <row r="629" spans="5:16" x14ac:dyDescent="0.35">
      <c r="E629" s="37"/>
      <c r="F629" s="37"/>
      <c r="G629" s="37"/>
      <c r="H629" s="37">
        <v>615</v>
      </c>
      <c r="I629" s="37">
        <f t="shared" si="21"/>
        <v>0</v>
      </c>
      <c r="J629" s="37"/>
      <c r="L629" s="37"/>
      <c r="M629" s="37"/>
      <c r="N629" s="37"/>
      <c r="O629" s="37">
        <v>615</v>
      </c>
      <c r="P629" s="37">
        <f t="shared" si="22"/>
        <v>0</v>
      </c>
    </row>
    <row r="630" spans="5:16" x14ac:dyDescent="0.35">
      <c r="E630" s="37"/>
      <c r="F630" s="37"/>
      <c r="G630" s="37"/>
      <c r="H630" s="37">
        <v>616</v>
      </c>
      <c r="I630" s="37">
        <f t="shared" si="21"/>
        <v>0</v>
      </c>
      <c r="J630" s="37"/>
      <c r="L630" s="37"/>
      <c r="M630" s="37"/>
      <c r="N630" s="37"/>
      <c r="O630" s="37">
        <v>616</v>
      </c>
      <c r="P630" s="37">
        <f t="shared" si="22"/>
        <v>0</v>
      </c>
    </row>
    <row r="631" spans="5:16" x14ac:dyDescent="0.35">
      <c r="E631" s="37"/>
      <c r="F631" s="37"/>
      <c r="G631" s="37"/>
      <c r="H631" s="37">
        <v>617</v>
      </c>
      <c r="I631" s="37">
        <f t="shared" si="21"/>
        <v>0</v>
      </c>
      <c r="J631" s="37"/>
      <c r="L631" s="37"/>
      <c r="M631" s="37"/>
      <c r="N631" s="37"/>
      <c r="O631" s="37">
        <v>617</v>
      </c>
      <c r="P631" s="37">
        <f t="shared" si="22"/>
        <v>0</v>
      </c>
    </row>
    <row r="632" spans="5:16" x14ac:dyDescent="0.35">
      <c r="E632" s="37"/>
      <c r="F632" s="37"/>
      <c r="G632" s="37"/>
      <c r="H632" s="37">
        <v>618</v>
      </c>
      <c r="I632" s="37">
        <f t="shared" si="21"/>
        <v>0</v>
      </c>
      <c r="J632" s="37"/>
      <c r="L632" s="37"/>
      <c r="M632" s="37"/>
      <c r="N632" s="37"/>
      <c r="O632" s="37">
        <v>618</v>
      </c>
      <c r="P632" s="37">
        <f t="shared" si="22"/>
        <v>0</v>
      </c>
    </row>
    <row r="633" spans="5:16" x14ac:dyDescent="0.35">
      <c r="E633" s="37"/>
      <c r="F633" s="37"/>
      <c r="G633" s="37"/>
      <c r="H633" s="37">
        <v>619</v>
      </c>
      <c r="I633" s="37">
        <f t="shared" si="21"/>
        <v>0</v>
      </c>
      <c r="J633" s="37"/>
      <c r="L633" s="37"/>
      <c r="M633" s="37"/>
      <c r="N633" s="37"/>
      <c r="O633" s="37">
        <v>619</v>
      </c>
      <c r="P633" s="37">
        <f t="shared" si="22"/>
        <v>0</v>
      </c>
    </row>
    <row r="634" spans="5:16" x14ac:dyDescent="0.35">
      <c r="E634" s="37"/>
      <c r="F634" s="37"/>
      <c r="G634" s="37"/>
      <c r="H634" s="37">
        <v>620</v>
      </c>
      <c r="I634" s="37">
        <f t="shared" si="21"/>
        <v>0</v>
      </c>
      <c r="J634" s="37"/>
      <c r="L634" s="37"/>
      <c r="M634" s="37"/>
      <c r="N634" s="37"/>
      <c r="O634" s="37">
        <v>620</v>
      </c>
      <c r="P634" s="37">
        <f t="shared" si="22"/>
        <v>0</v>
      </c>
    </row>
    <row r="635" spans="5:16" x14ac:dyDescent="0.35">
      <c r="E635" s="37"/>
      <c r="F635" s="37"/>
      <c r="G635" s="37"/>
      <c r="H635" s="37">
        <v>621</v>
      </c>
      <c r="I635" s="37">
        <f t="shared" si="21"/>
        <v>0</v>
      </c>
      <c r="J635" s="37"/>
      <c r="L635" s="37"/>
      <c r="M635" s="37"/>
      <c r="N635" s="37"/>
      <c r="O635" s="37">
        <v>621</v>
      </c>
      <c r="P635" s="37">
        <f t="shared" si="22"/>
        <v>0</v>
      </c>
    </row>
    <row r="636" spans="5:16" x14ac:dyDescent="0.35">
      <c r="E636" s="37"/>
      <c r="F636" s="37"/>
      <c r="G636" s="37"/>
      <c r="H636" s="37">
        <v>622</v>
      </c>
      <c r="I636" s="37">
        <f t="shared" si="21"/>
        <v>0</v>
      </c>
      <c r="J636" s="37"/>
      <c r="L636" s="37"/>
      <c r="M636" s="37"/>
      <c r="N636" s="37"/>
      <c r="O636" s="37">
        <v>622</v>
      </c>
      <c r="P636" s="37">
        <f t="shared" si="22"/>
        <v>0</v>
      </c>
    </row>
    <row r="637" spans="5:16" x14ac:dyDescent="0.35">
      <c r="E637" s="37"/>
      <c r="F637" s="37"/>
      <c r="G637" s="37"/>
      <c r="H637" s="37">
        <v>623</v>
      </c>
      <c r="I637" s="37">
        <f t="shared" si="21"/>
        <v>0</v>
      </c>
      <c r="J637" s="37"/>
      <c r="L637" s="37"/>
      <c r="M637" s="37"/>
      <c r="N637" s="37"/>
      <c r="O637" s="37">
        <v>623</v>
      </c>
      <c r="P637" s="37">
        <f t="shared" si="22"/>
        <v>0</v>
      </c>
    </row>
    <row r="638" spans="5:16" x14ac:dyDescent="0.35">
      <c r="E638" s="37"/>
      <c r="F638" s="37"/>
      <c r="G638" s="37"/>
      <c r="H638" s="37">
        <v>624</v>
      </c>
      <c r="I638" s="37">
        <f t="shared" si="21"/>
        <v>0</v>
      </c>
      <c r="J638" s="37"/>
      <c r="L638" s="37"/>
      <c r="M638" s="37"/>
      <c r="N638" s="37"/>
      <c r="O638" s="37">
        <v>624</v>
      </c>
      <c r="P638" s="37">
        <f t="shared" si="22"/>
        <v>0</v>
      </c>
    </row>
    <row r="639" spans="5:16" x14ac:dyDescent="0.35">
      <c r="E639" s="37"/>
      <c r="F639" s="37"/>
      <c r="G639" s="37"/>
      <c r="H639" s="37">
        <v>625</v>
      </c>
      <c r="I639" s="37">
        <f t="shared" si="21"/>
        <v>0</v>
      </c>
      <c r="J639" s="37"/>
      <c r="L639" s="37"/>
      <c r="M639" s="37"/>
      <c r="N639" s="37"/>
      <c r="O639" s="37">
        <v>625</v>
      </c>
      <c r="P639" s="37">
        <f t="shared" si="22"/>
        <v>0</v>
      </c>
    </row>
    <row r="640" spans="5:16" x14ac:dyDescent="0.35">
      <c r="E640" s="37"/>
      <c r="F640" s="37"/>
      <c r="G640" s="37"/>
      <c r="H640" s="37">
        <v>626</v>
      </c>
      <c r="I640" s="37">
        <f t="shared" si="21"/>
        <v>0</v>
      </c>
      <c r="J640" s="37"/>
      <c r="L640" s="37"/>
      <c r="M640" s="37"/>
      <c r="N640" s="37"/>
      <c r="O640" s="37">
        <v>626</v>
      </c>
      <c r="P640" s="37">
        <f t="shared" si="22"/>
        <v>0</v>
      </c>
    </row>
    <row r="641" spans="5:16" x14ac:dyDescent="0.35">
      <c r="E641" s="37"/>
      <c r="F641" s="37"/>
      <c r="G641" s="37"/>
      <c r="H641" s="37">
        <v>627</v>
      </c>
      <c r="I641" s="37">
        <f t="shared" si="21"/>
        <v>0</v>
      </c>
      <c r="J641" s="37"/>
      <c r="L641" s="37"/>
      <c r="M641" s="37"/>
      <c r="N641" s="37"/>
      <c r="O641" s="37">
        <v>627</v>
      </c>
      <c r="P641" s="37">
        <f t="shared" si="22"/>
        <v>0</v>
      </c>
    </row>
    <row r="642" spans="5:16" x14ac:dyDescent="0.35">
      <c r="E642" s="37"/>
      <c r="F642" s="37"/>
      <c r="G642" s="37"/>
      <c r="H642" s="37">
        <v>628</v>
      </c>
      <c r="I642" s="37">
        <f t="shared" si="21"/>
        <v>0</v>
      </c>
      <c r="J642" s="37"/>
      <c r="L642" s="37"/>
      <c r="M642" s="37"/>
      <c r="N642" s="37"/>
      <c r="O642" s="37">
        <v>628</v>
      </c>
      <c r="P642" s="37">
        <f t="shared" si="22"/>
        <v>0</v>
      </c>
    </row>
    <row r="643" spans="5:16" x14ac:dyDescent="0.35">
      <c r="E643" s="37"/>
      <c r="F643" s="37"/>
      <c r="G643" s="37"/>
      <c r="H643" s="37">
        <v>629</v>
      </c>
      <c r="I643" s="37">
        <f t="shared" si="21"/>
        <v>0</v>
      </c>
      <c r="J643" s="37"/>
      <c r="L643" s="37"/>
      <c r="M643" s="37"/>
      <c r="N643" s="37"/>
      <c r="O643" s="37">
        <v>629</v>
      </c>
      <c r="P643" s="37">
        <f t="shared" si="22"/>
        <v>0</v>
      </c>
    </row>
    <row r="644" spans="5:16" x14ac:dyDescent="0.35">
      <c r="E644" s="37"/>
      <c r="F644" s="37"/>
      <c r="G644" s="37"/>
      <c r="H644" s="37">
        <v>630</v>
      </c>
      <c r="I644" s="37">
        <f t="shared" si="21"/>
        <v>0</v>
      </c>
      <c r="J644" s="37"/>
      <c r="L644" s="37"/>
      <c r="M644" s="37"/>
      <c r="N644" s="37"/>
      <c r="O644" s="37">
        <v>630</v>
      </c>
      <c r="P644" s="37">
        <f t="shared" si="22"/>
        <v>0</v>
      </c>
    </row>
    <row r="645" spans="5:16" x14ac:dyDescent="0.35">
      <c r="E645" s="37"/>
      <c r="F645" s="37"/>
      <c r="G645" s="37"/>
      <c r="H645" s="37">
        <v>631</v>
      </c>
      <c r="I645" s="37">
        <f t="shared" si="21"/>
        <v>0</v>
      </c>
      <c r="J645" s="37"/>
      <c r="L645" s="37"/>
      <c r="M645" s="37"/>
      <c r="N645" s="37"/>
      <c r="O645" s="37">
        <v>631</v>
      </c>
      <c r="P645" s="37">
        <f t="shared" si="22"/>
        <v>0</v>
      </c>
    </row>
    <row r="646" spans="5:16" x14ac:dyDescent="0.35">
      <c r="E646" s="37"/>
      <c r="F646" s="37"/>
      <c r="G646" s="37"/>
      <c r="H646" s="37">
        <v>632</v>
      </c>
      <c r="I646" s="37">
        <f t="shared" si="21"/>
        <v>0</v>
      </c>
      <c r="J646" s="37"/>
      <c r="L646" s="37"/>
      <c r="M646" s="37"/>
      <c r="N646" s="37"/>
      <c r="O646" s="37">
        <v>632</v>
      </c>
      <c r="P646" s="37">
        <f t="shared" si="22"/>
        <v>0</v>
      </c>
    </row>
    <row r="647" spans="5:16" x14ac:dyDescent="0.35">
      <c r="E647" s="37"/>
      <c r="F647" s="37"/>
      <c r="G647" s="37"/>
      <c r="H647" s="37">
        <v>633</v>
      </c>
      <c r="I647" s="37">
        <f t="shared" si="21"/>
        <v>0</v>
      </c>
      <c r="J647" s="37"/>
      <c r="L647" s="37"/>
      <c r="M647" s="37"/>
      <c r="N647" s="37"/>
      <c r="O647" s="37">
        <v>633</v>
      </c>
      <c r="P647" s="37">
        <f t="shared" si="22"/>
        <v>0</v>
      </c>
    </row>
    <row r="648" spans="5:16" x14ac:dyDescent="0.35">
      <c r="E648" s="37"/>
      <c r="F648" s="37"/>
      <c r="G648" s="37"/>
      <c r="H648" s="37">
        <v>634</v>
      </c>
      <c r="I648" s="37">
        <f t="shared" si="21"/>
        <v>0</v>
      </c>
      <c r="J648" s="37"/>
      <c r="L648" s="37"/>
      <c r="M648" s="37"/>
      <c r="N648" s="37"/>
      <c r="O648" s="37">
        <v>634</v>
      </c>
      <c r="P648" s="37">
        <f t="shared" si="22"/>
        <v>0</v>
      </c>
    </row>
    <row r="649" spans="5:16" x14ac:dyDescent="0.35">
      <c r="E649" s="37"/>
      <c r="F649" s="37"/>
      <c r="G649" s="37"/>
      <c r="H649" s="37">
        <v>635</v>
      </c>
      <c r="I649" s="37">
        <f t="shared" si="21"/>
        <v>0</v>
      </c>
      <c r="J649" s="37"/>
      <c r="L649" s="37"/>
      <c r="M649" s="37"/>
      <c r="N649" s="37"/>
      <c r="O649" s="37">
        <v>635</v>
      </c>
      <c r="P649" s="37">
        <f t="shared" si="22"/>
        <v>0</v>
      </c>
    </row>
    <row r="650" spans="5:16" x14ac:dyDescent="0.35">
      <c r="E650" s="37"/>
      <c r="F650" s="37"/>
      <c r="G650" s="37"/>
      <c r="H650" s="37">
        <v>636</v>
      </c>
      <c r="I650" s="37">
        <f t="shared" si="21"/>
        <v>0</v>
      </c>
      <c r="J650" s="37"/>
      <c r="L650" s="37"/>
      <c r="M650" s="37"/>
      <c r="N650" s="37"/>
      <c r="O650" s="37">
        <v>636</v>
      </c>
      <c r="P650" s="37">
        <f t="shared" si="22"/>
        <v>0</v>
      </c>
    </row>
    <row r="651" spans="5:16" x14ac:dyDescent="0.35">
      <c r="E651" s="37"/>
      <c r="F651" s="37"/>
      <c r="G651" s="37"/>
      <c r="H651" s="37">
        <v>637</v>
      </c>
      <c r="I651" s="37">
        <f t="shared" si="21"/>
        <v>0</v>
      </c>
      <c r="J651" s="37"/>
      <c r="L651" s="37"/>
      <c r="M651" s="37"/>
      <c r="N651" s="37"/>
      <c r="O651" s="37">
        <v>637</v>
      </c>
      <c r="P651" s="37">
        <f t="shared" si="22"/>
        <v>0</v>
      </c>
    </row>
    <row r="652" spans="5:16" x14ac:dyDescent="0.35">
      <c r="E652" s="37"/>
      <c r="F652" s="37"/>
      <c r="G652" s="37"/>
      <c r="H652" s="37">
        <v>638</v>
      </c>
      <c r="I652" s="37">
        <f t="shared" si="21"/>
        <v>0</v>
      </c>
      <c r="J652" s="37"/>
      <c r="L652" s="37"/>
      <c r="M652" s="37"/>
      <c r="N652" s="37"/>
      <c r="O652" s="37">
        <v>638</v>
      </c>
      <c r="P652" s="37">
        <f t="shared" si="22"/>
        <v>0</v>
      </c>
    </row>
    <row r="653" spans="5:16" x14ac:dyDescent="0.35">
      <c r="E653" s="37"/>
      <c r="F653" s="37"/>
      <c r="G653" s="37"/>
      <c r="H653" s="37">
        <v>639</v>
      </c>
      <c r="I653" s="37">
        <f t="shared" si="21"/>
        <v>0</v>
      </c>
      <c r="J653" s="37"/>
      <c r="L653" s="37"/>
      <c r="M653" s="37"/>
      <c r="N653" s="37"/>
      <c r="O653" s="37">
        <v>639</v>
      </c>
      <c r="P653" s="37">
        <f t="shared" si="22"/>
        <v>0</v>
      </c>
    </row>
    <row r="654" spans="5:16" x14ac:dyDescent="0.35">
      <c r="E654" s="37"/>
      <c r="F654" s="37"/>
      <c r="G654" s="37"/>
      <c r="H654" s="37">
        <v>640</v>
      </c>
      <c r="I654" s="37">
        <f t="shared" si="21"/>
        <v>0</v>
      </c>
      <c r="J654" s="37"/>
      <c r="L654" s="37"/>
      <c r="M654" s="37"/>
      <c r="N654" s="37"/>
      <c r="O654" s="37">
        <v>640</v>
      </c>
      <c r="P654" s="37">
        <f t="shared" si="22"/>
        <v>0</v>
      </c>
    </row>
    <row r="655" spans="5:16" x14ac:dyDescent="0.35">
      <c r="E655" s="37"/>
      <c r="F655" s="37"/>
      <c r="G655" s="37"/>
      <c r="H655" s="37">
        <v>641</v>
      </c>
      <c r="I655" s="37">
        <f t="shared" si="21"/>
        <v>0</v>
      </c>
      <c r="J655" s="37"/>
      <c r="L655" s="37"/>
      <c r="M655" s="37"/>
      <c r="N655" s="37"/>
      <c r="O655" s="37">
        <v>641</v>
      </c>
      <c r="P655" s="37">
        <f t="shared" si="22"/>
        <v>0</v>
      </c>
    </row>
    <row r="656" spans="5:16" x14ac:dyDescent="0.35">
      <c r="E656" s="37"/>
      <c r="F656" s="37"/>
      <c r="G656" s="37"/>
      <c r="H656" s="37">
        <v>642</v>
      </c>
      <c r="I656" s="37">
        <f t="shared" ref="I656:I719" si="23">VLOOKUP(H656,$E$15:$F$37,2)</f>
        <v>0</v>
      </c>
      <c r="J656" s="37"/>
      <c r="L656" s="37"/>
      <c r="M656" s="37"/>
      <c r="N656" s="37"/>
      <c r="O656" s="37">
        <v>642</v>
      </c>
      <c r="P656" s="37">
        <f t="shared" ref="P656:P719" si="24">VLOOKUP(O656,$L$15:$M$140,2)</f>
        <v>0</v>
      </c>
    </row>
    <row r="657" spans="5:16" x14ac:dyDescent="0.35">
      <c r="E657" s="37"/>
      <c r="F657" s="37"/>
      <c r="G657" s="37"/>
      <c r="H657" s="37">
        <v>643</v>
      </c>
      <c r="I657" s="37">
        <f t="shared" si="23"/>
        <v>0</v>
      </c>
      <c r="J657" s="37"/>
      <c r="L657" s="37"/>
      <c r="M657" s="37"/>
      <c r="N657" s="37"/>
      <c r="O657" s="37">
        <v>643</v>
      </c>
      <c r="P657" s="37">
        <f t="shared" si="24"/>
        <v>0</v>
      </c>
    </row>
    <row r="658" spans="5:16" x14ac:dyDescent="0.35">
      <c r="E658" s="37"/>
      <c r="F658" s="37"/>
      <c r="G658" s="37"/>
      <c r="H658" s="37">
        <v>644</v>
      </c>
      <c r="I658" s="37">
        <f t="shared" si="23"/>
        <v>0</v>
      </c>
      <c r="J658" s="37"/>
      <c r="L658" s="37"/>
      <c r="M658" s="37"/>
      <c r="N658" s="37"/>
      <c r="O658" s="37">
        <v>644</v>
      </c>
      <c r="P658" s="37">
        <f t="shared" si="24"/>
        <v>0</v>
      </c>
    </row>
    <row r="659" spans="5:16" x14ac:dyDescent="0.35">
      <c r="E659" s="37"/>
      <c r="F659" s="37"/>
      <c r="G659" s="37"/>
      <c r="H659" s="37">
        <v>645</v>
      </c>
      <c r="I659" s="37">
        <f t="shared" si="23"/>
        <v>0</v>
      </c>
      <c r="J659" s="37"/>
      <c r="L659" s="37"/>
      <c r="M659" s="37"/>
      <c r="N659" s="37"/>
      <c r="O659" s="37">
        <v>645</v>
      </c>
      <c r="P659" s="37">
        <f t="shared" si="24"/>
        <v>0</v>
      </c>
    </row>
    <row r="660" spans="5:16" x14ac:dyDescent="0.35">
      <c r="E660" s="37"/>
      <c r="F660" s="37"/>
      <c r="G660" s="37"/>
      <c r="H660" s="37">
        <v>646</v>
      </c>
      <c r="I660" s="37">
        <f t="shared" si="23"/>
        <v>0</v>
      </c>
      <c r="J660" s="37"/>
      <c r="L660" s="37"/>
      <c r="M660" s="37"/>
      <c r="N660" s="37"/>
      <c r="O660" s="37">
        <v>646</v>
      </c>
      <c r="P660" s="37">
        <f t="shared" si="24"/>
        <v>0</v>
      </c>
    </row>
    <row r="661" spans="5:16" x14ac:dyDescent="0.35">
      <c r="E661" s="37"/>
      <c r="F661" s="37"/>
      <c r="G661" s="37"/>
      <c r="H661" s="37">
        <v>647</v>
      </c>
      <c r="I661" s="37">
        <f t="shared" si="23"/>
        <v>0</v>
      </c>
      <c r="J661" s="37"/>
      <c r="L661" s="37"/>
      <c r="M661" s="37"/>
      <c r="N661" s="37"/>
      <c r="O661" s="37">
        <v>647</v>
      </c>
      <c r="P661" s="37">
        <f t="shared" si="24"/>
        <v>0</v>
      </c>
    </row>
    <row r="662" spans="5:16" x14ac:dyDescent="0.35">
      <c r="E662" s="37"/>
      <c r="F662" s="37"/>
      <c r="G662" s="37"/>
      <c r="H662" s="37">
        <v>648</v>
      </c>
      <c r="I662" s="37">
        <f t="shared" si="23"/>
        <v>0</v>
      </c>
      <c r="J662" s="37"/>
      <c r="L662" s="37"/>
      <c r="M662" s="37"/>
      <c r="N662" s="37"/>
      <c r="O662" s="37">
        <v>648</v>
      </c>
      <c r="P662" s="37">
        <f t="shared" si="24"/>
        <v>0</v>
      </c>
    </row>
    <row r="663" spans="5:16" x14ac:dyDescent="0.35">
      <c r="E663" s="37"/>
      <c r="F663" s="37"/>
      <c r="G663" s="37"/>
      <c r="H663" s="37">
        <v>649</v>
      </c>
      <c r="I663" s="37">
        <f t="shared" si="23"/>
        <v>0</v>
      </c>
      <c r="J663" s="37"/>
      <c r="L663" s="37"/>
      <c r="M663" s="37"/>
      <c r="N663" s="37"/>
      <c r="O663" s="37">
        <v>649</v>
      </c>
      <c r="P663" s="37">
        <f t="shared" si="24"/>
        <v>0</v>
      </c>
    </row>
    <row r="664" spans="5:16" x14ac:dyDescent="0.35">
      <c r="E664" s="37"/>
      <c r="F664" s="37"/>
      <c r="G664" s="37"/>
      <c r="H664" s="37">
        <v>650</v>
      </c>
      <c r="I664" s="37">
        <f t="shared" si="23"/>
        <v>0</v>
      </c>
      <c r="J664" s="37"/>
      <c r="L664" s="37"/>
      <c r="M664" s="37"/>
      <c r="N664" s="37"/>
      <c r="O664" s="37">
        <v>650</v>
      </c>
      <c r="P664" s="37">
        <f t="shared" si="24"/>
        <v>0</v>
      </c>
    </row>
    <row r="665" spans="5:16" x14ac:dyDescent="0.35">
      <c r="E665" s="37"/>
      <c r="F665" s="37"/>
      <c r="G665" s="37"/>
      <c r="H665" s="37">
        <v>651</v>
      </c>
      <c r="I665" s="37">
        <f t="shared" si="23"/>
        <v>0</v>
      </c>
      <c r="J665" s="37"/>
      <c r="L665" s="37"/>
      <c r="M665" s="37"/>
      <c r="N665" s="37"/>
      <c r="O665" s="37">
        <v>651</v>
      </c>
      <c r="P665" s="37">
        <f t="shared" si="24"/>
        <v>0</v>
      </c>
    </row>
    <row r="666" spans="5:16" x14ac:dyDescent="0.35">
      <c r="E666" s="37"/>
      <c r="F666" s="37"/>
      <c r="G666" s="37"/>
      <c r="H666" s="37">
        <v>652</v>
      </c>
      <c r="I666" s="37">
        <f t="shared" si="23"/>
        <v>0</v>
      </c>
      <c r="J666" s="37"/>
      <c r="L666" s="37"/>
      <c r="M666" s="37"/>
      <c r="N666" s="37"/>
      <c r="O666" s="37">
        <v>652</v>
      </c>
      <c r="P666" s="37">
        <f t="shared" si="24"/>
        <v>0</v>
      </c>
    </row>
    <row r="667" spans="5:16" x14ac:dyDescent="0.35">
      <c r="E667" s="37"/>
      <c r="F667" s="37"/>
      <c r="G667" s="37"/>
      <c r="H667" s="37">
        <v>653</v>
      </c>
      <c r="I667" s="37">
        <f t="shared" si="23"/>
        <v>0</v>
      </c>
      <c r="J667" s="37"/>
      <c r="L667" s="37"/>
      <c r="M667" s="37"/>
      <c r="N667" s="37"/>
      <c r="O667" s="37">
        <v>653</v>
      </c>
      <c r="P667" s="37">
        <f t="shared" si="24"/>
        <v>0</v>
      </c>
    </row>
    <row r="668" spans="5:16" x14ac:dyDescent="0.35">
      <c r="E668" s="37"/>
      <c r="F668" s="37"/>
      <c r="G668" s="37"/>
      <c r="H668" s="37">
        <v>654</v>
      </c>
      <c r="I668" s="37">
        <f t="shared" si="23"/>
        <v>0</v>
      </c>
      <c r="J668" s="37"/>
      <c r="L668" s="37"/>
      <c r="M668" s="37"/>
      <c r="N668" s="37"/>
      <c r="O668" s="37">
        <v>654</v>
      </c>
      <c r="P668" s="37">
        <f t="shared" si="24"/>
        <v>0</v>
      </c>
    </row>
    <row r="669" spans="5:16" x14ac:dyDescent="0.35">
      <c r="E669" s="37"/>
      <c r="F669" s="37"/>
      <c r="G669" s="37"/>
      <c r="H669" s="37">
        <v>655</v>
      </c>
      <c r="I669" s="37">
        <f t="shared" si="23"/>
        <v>0</v>
      </c>
      <c r="J669" s="37"/>
      <c r="L669" s="37"/>
      <c r="M669" s="37"/>
      <c r="N669" s="37"/>
      <c r="O669" s="37">
        <v>655</v>
      </c>
      <c r="P669" s="37">
        <f t="shared" si="24"/>
        <v>0</v>
      </c>
    </row>
    <row r="670" spans="5:16" x14ac:dyDescent="0.35">
      <c r="E670" s="37"/>
      <c r="F670" s="37"/>
      <c r="G670" s="37"/>
      <c r="H670" s="37">
        <v>656</v>
      </c>
      <c r="I670" s="37">
        <f t="shared" si="23"/>
        <v>0</v>
      </c>
      <c r="J670" s="37"/>
      <c r="L670" s="37"/>
      <c r="M670" s="37"/>
      <c r="N670" s="37"/>
      <c r="O670" s="37">
        <v>656</v>
      </c>
      <c r="P670" s="37">
        <f t="shared" si="24"/>
        <v>0</v>
      </c>
    </row>
    <row r="671" spans="5:16" x14ac:dyDescent="0.35">
      <c r="E671" s="37"/>
      <c r="F671" s="37"/>
      <c r="G671" s="37"/>
      <c r="H671" s="37">
        <v>657</v>
      </c>
      <c r="I671" s="37">
        <f t="shared" si="23"/>
        <v>0</v>
      </c>
      <c r="J671" s="37"/>
      <c r="L671" s="37"/>
      <c r="M671" s="37"/>
      <c r="N671" s="37"/>
      <c r="O671" s="37">
        <v>657</v>
      </c>
      <c r="P671" s="37">
        <f t="shared" si="24"/>
        <v>0</v>
      </c>
    </row>
    <row r="672" spans="5:16" x14ac:dyDescent="0.35">
      <c r="E672" s="37"/>
      <c r="F672" s="37"/>
      <c r="G672" s="37"/>
      <c r="H672" s="37">
        <v>658</v>
      </c>
      <c r="I672" s="37">
        <f t="shared" si="23"/>
        <v>0</v>
      </c>
      <c r="J672" s="37"/>
      <c r="L672" s="37"/>
      <c r="M672" s="37"/>
      <c r="N672" s="37"/>
      <c r="O672" s="37">
        <v>658</v>
      </c>
      <c r="P672" s="37">
        <f t="shared" si="24"/>
        <v>0</v>
      </c>
    </row>
    <row r="673" spans="5:16" x14ac:dyDescent="0.35">
      <c r="E673" s="37"/>
      <c r="F673" s="37"/>
      <c r="G673" s="37"/>
      <c r="H673" s="37">
        <v>659</v>
      </c>
      <c r="I673" s="37">
        <f t="shared" si="23"/>
        <v>0</v>
      </c>
      <c r="J673" s="37"/>
      <c r="L673" s="37"/>
      <c r="M673" s="37"/>
      <c r="N673" s="37"/>
      <c r="O673" s="37">
        <v>659</v>
      </c>
      <c r="P673" s="37">
        <f t="shared" si="24"/>
        <v>0</v>
      </c>
    </row>
    <row r="674" spans="5:16" x14ac:dyDescent="0.35">
      <c r="E674" s="37"/>
      <c r="F674" s="37"/>
      <c r="G674" s="37"/>
      <c r="H674" s="37">
        <v>660</v>
      </c>
      <c r="I674" s="37">
        <f t="shared" si="23"/>
        <v>0</v>
      </c>
      <c r="J674" s="37"/>
      <c r="L674" s="37"/>
      <c r="M674" s="37"/>
      <c r="N674" s="37"/>
      <c r="O674" s="37">
        <v>660</v>
      </c>
      <c r="P674" s="37">
        <f t="shared" si="24"/>
        <v>0</v>
      </c>
    </row>
    <row r="675" spans="5:16" x14ac:dyDescent="0.35">
      <c r="E675" s="37"/>
      <c r="F675" s="37"/>
      <c r="G675" s="37"/>
      <c r="H675" s="37">
        <v>661</v>
      </c>
      <c r="I675" s="37">
        <f t="shared" si="23"/>
        <v>0</v>
      </c>
      <c r="J675" s="37"/>
      <c r="L675" s="37"/>
      <c r="M675" s="37"/>
      <c r="N675" s="37"/>
      <c r="O675" s="37">
        <v>661</v>
      </c>
      <c r="P675" s="37">
        <f t="shared" si="24"/>
        <v>0</v>
      </c>
    </row>
    <row r="676" spans="5:16" x14ac:dyDescent="0.35">
      <c r="E676" s="37"/>
      <c r="F676" s="37"/>
      <c r="G676" s="37"/>
      <c r="H676" s="37">
        <v>662</v>
      </c>
      <c r="I676" s="37">
        <f t="shared" si="23"/>
        <v>0</v>
      </c>
      <c r="J676" s="37"/>
      <c r="L676" s="37"/>
      <c r="M676" s="37"/>
      <c r="N676" s="37"/>
      <c r="O676" s="37">
        <v>662</v>
      </c>
      <c r="P676" s="37">
        <f t="shared" si="24"/>
        <v>0</v>
      </c>
    </row>
    <row r="677" spans="5:16" x14ac:dyDescent="0.35">
      <c r="E677" s="37"/>
      <c r="F677" s="37"/>
      <c r="G677" s="37"/>
      <c r="H677" s="37">
        <v>663</v>
      </c>
      <c r="I677" s="37">
        <f t="shared" si="23"/>
        <v>0</v>
      </c>
      <c r="J677" s="37"/>
      <c r="L677" s="37"/>
      <c r="M677" s="37"/>
      <c r="N677" s="37"/>
      <c r="O677" s="37">
        <v>663</v>
      </c>
      <c r="P677" s="37">
        <f t="shared" si="24"/>
        <v>0</v>
      </c>
    </row>
    <row r="678" spans="5:16" x14ac:dyDescent="0.35">
      <c r="E678" s="37"/>
      <c r="F678" s="37"/>
      <c r="G678" s="37"/>
      <c r="H678" s="37">
        <v>664</v>
      </c>
      <c r="I678" s="37">
        <f t="shared" si="23"/>
        <v>0</v>
      </c>
      <c r="J678" s="37"/>
      <c r="L678" s="37"/>
      <c r="M678" s="37"/>
      <c r="N678" s="37"/>
      <c r="O678" s="37">
        <v>664</v>
      </c>
      <c r="P678" s="37">
        <f t="shared" si="24"/>
        <v>0</v>
      </c>
    </row>
    <row r="679" spans="5:16" x14ac:dyDescent="0.35">
      <c r="E679" s="37"/>
      <c r="F679" s="37"/>
      <c r="G679" s="37"/>
      <c r="H679" s="37">
        <v>665</v>
      </c>
      <c r="I679" s="37">
        <f t="shared" si="23"/>
        <v>0</v>
      </c>
      <c r="J679" s="37"/>
      <c r="L679" s="37"/>
      <c r="M679" s="37"/>
      <c r="N679" s="37"/>
      <c r="O679" s="37">
        <v>665</v>
      </c>
      <c r="P679" s="37">
        <f t="shared" si="24"/>
        <v>0</v>
      </c>
    </row>
    <row r="680" spans="5:16" x14ac:dyDescent="0.35">
      <c r="E680" s="37"/>
      <c r="F680" s="37"/>
      <c r="G680" s="37"/>
      <c r="H680" s="37">
        <v>666</v>
      </c>
      <c r="I680" s="37">
        <f t="shared" si="23"/>
        <v>0</v>
      </c>
      <c r="J680" s="37"/>
      <c r="L680" s="37"/>
      <c r="M680" s="37"/>
      <c r="N680" s="37"/>
      <c r="O680" s="37">
        <v>666</v>
      </c>
      <c r="P680" s="37">
        <f t="shared" si="24"/>
        <v>0</v>
      </c>
    </row>
    <row r="681" spans="5:16" x14ac:dyDescent="0.35">
      <c r="E681" s="37"/>
      <c r="F681" s="37"/>
      <c r="G681" s="37"/>
      <c r="H681" s="37">
        <v>667</v>
      </c>
      <c r="I681" s="37">
        <f t="shared" si="23"/>
        <v>0</v>
      </c>
      <c r="J681" s="37"/>
      <c r="L681" s="37"/>
      <c r="M681" s="37"/>
      <c r="N681" s="37"/>
      <c r="O681" s="37">
        <v>667</v>
      </c>
      <c r="P681" s="37">
        <f t="shared" si="24"/>
        <v>0</v>
      </c>
    </row>
    <row r="682" spans="5:16" x14ac:dyDescent="0.35">
      <c r="E682" s="37"/>
      <c r="F682" s="37"/>
      <c r="G682" s="37"/>
      <c r="H682" s="37">
        <v>668</v>
      </c>
      <c r="I682" s="37">
        <f t="shared" si="23"/>
        <v>0</v>
      </c>
      <c r="J682" s="37"/>
      <c r="L682" s="37"/>
      <c r="M682" s="37"/>
      <c r="N682" s="37"/>
      <c r="O682" s="37">
        <v>668</v>
      </c>
      <c r="P682" s="37">
        <f t="shared" si="24"/>
        <v>0</v>
      </c>
    </row>
    <row r="683" spans="5:16" x14ac:dyDescent="0.35">
      <c r="E683" s="37"/>
      <c r="F683" s="37"/>
      <c r="G683" s="37"/>
      <c r="H683" s="37">
        <v>669</v>
      </c>
      <c r="I683" s="37">
        <f t="shared" si="23"/>
        <v>0</v>
      </c>
      <c r="J683" s="37"/>
      <c r="L683" s="37"/>
      <c r="M683" s="37"/>
      <c r="N683" s="37"/>
      <c r="O683" s="37">
        <v>669</v>
      </c>
      <c r="P683" s="37">
        <f t="shared" si="24"/>
        <v>0</v>
      </c>
    </row>
    <row r="684" spans="5:16" x14ac:dyDescent="0.35">
      <c r="E684" s="37"/>
      <c r="F684" s="37"/>
      <c r="G684" s="37"/>
      <c r="H684" s="37">
        <v>670</v>
      </c>
      <c r="I684" s="37">
        <f t="shared" si="23"/>
        <v>0</v>
      </c>
      <c r="J684" s="37"/>
      <c r="L684" s="37"/>
      <c r="M684" s="37"/>
      <c r="N684" s="37"/>
      <c r="O684" s="37">
        <v>670</v>
      </c>
      <c r="P684" s="37">
        <f t="shared" si="24"/>
        <v>0</v>
      </c>
    </row>
    <row r="685" spans="5:16" x14ac:dyDescent="0.35">
      <c r="E685" s="37"/>
      <c r="F685" s="37"/>
      <c r="G685" s="37"/>
      <c r="H685" s="37">
        <v>671</v>
      </c>
      <c r="I685" s="37">
        <f t="shared" si="23"/>
        <v>0</v>
      </c>
      <c r="J685" s="37"/>
      <c r="L685" s="37"/>
      <c r="M685" s="37"/>
      <c r="N685" s="37"/>
      <c r="O685" s="37">
        <v>671</v>
      </c>
      <c r="P685" s="37">
        <f t="shared" si="24"/>
        <v>0</v>
      </c>
    </row>
    <row r="686" spans="5:16" x14ac:dyDescent="0.35">
      <c r="E686" s="37"/>
      <c r="F686" s="37"/>
      <c r="G686" s="37"/>
      <c r="H686" s="37">
        <v>672</v>
      </c>
      <c r="I686" s="37">
        <f t="shared" si="23"/>
        <v>0</v>
      </c>
      <c r="J686" s="37"/>
      <c r="L686" s="37"/>
      <c r="M686" s="37"/>
      <c r="N686" s="37"/>
      <c r="O686" s="37">
        <v>672</v>
      </c>
      <c r="P686" s="37">
        <f t="shared" si="24"/>
        <v>0</v>
      </c>
    </row>
    <row r="687" spans="5:16" x14ac:dyDescent="0.35">
      <c r="E687" s="37"/>
      <c r="F687" s="37"/>
      <c r="G687" s="37"/>
      <c r="H687" s="37">
        <v>673</v>
      </c>
      <c r="I687" s="37">
        <f t="shared" si="23"/>
        <v>0</v>
      </c>
      <c r="J687" s="37"/>
      <c r="L687" s="37"/>
      <c r="M687" s="37"/>
      <c r="N687" s="37"/>
      <c r="O687" s="37">
        <v>673</v>
      </c>
      <c r="P687" s="37">
        <f t="shared" si="24"/>
        <v>0</v>
      </c>
    </row>
    <row r="688" spans="5:16" x14ac:dyDescent="0.35">
      <c r="E688" s="37"/>
      <c r="F688" s="37"/>
      <c r="G688" s="37"/>
      <c r="H688" s="37">
        <v>674</v>
      </c>
      <c r="I688" s="37">
        <f t="shared" si="23"/>
        <v>0</v>
      </c>
      <c r="J688" s="37"/>
      <c r="L688" s="37"/>
      <c r="M688" s="37"/>
      <c r="N688" s="37"/>
      <c r="O688" s="37">
        <v>674</v>
      </c>
      <c r="P688" s="37">
        <f t="shared" si="24"/>
        <v>0</v>
      </c>
    </row>
    <row r="689" spans="5:16" x14ac:dyDescent="0.35">
      <c r="E689" s="37"/>
      <c r="F689" s="37"/>
      <c r="G689" s="37"/>
      <c r="H689" s="37">
        <v>675</v>
      </c>
      <c r="I689" s="37">
        <f t="shared" si="23"/>
        <v>0</v>
      </c>
      <c r="J689" s="37"/>
      <c r="L689" s="37"/>
      <c r="M689" s="37"/>
      <c r="N689" s="37"/>
      <c r="O689" s="37">
        <v>675</v>
      </c>
      <c r="P689" s="37">
        <f t="shared" si="24"/>
        <v>0</v>
      </c>
    </row>
    <row r="690" spans="5:16" x14ac:dyDescent="0.35">
      <c r="E690" s="37"/>
      <c r="F690" s="37"/>
      <c r="G690" s="37"/>
      <c r="H690" s="37">
        <v>676</v>
      </c>
      <c r="I690" s="37">
        <f t="shared" si="23"/>
        <v>0</v>
      </c>
      <c r="J690" s="37"/>
      <c r="L690" s="37"/>
      <c r="M690" s="37"/>
      <c r="N690" s="37"/>
      <c r="O690" s="37">
        <v>676</v>
      </c>
      <c r="P690" s="37">
        <f t="shared" si="24"/>
        <v>0</v>
      </c>
    </row>
    <row r="691" spans="5:16" x14ac:dyDescent="0.35">
      <c r="E691" s="37"/>
      <c r="F691" s="37"/>
      <c r="G691" s="37"/>
      <c r="H691" s="37">
        <v>677</v>
      </c>
      <c r="I691" s="37">
        <f t="shared" si="23"/>
        <v>0</v>
      </c>
      <c r="J691" s="37"/>
      <c r="L691" s="37"/>
      <c r="M691" s="37"/>
      <c r="N691" s="37"/>
      <c r="O691" s="37">
        <v>677</v>
      </c>
      <c r="P691" s="37">
        <f t="shared" si="24"/>
        <v>0</v>
      </c>
    </row>
    <row r="692" spans="5:16" x14ac:dyDescent="0.35">
      <c r="E692" s="37"/>
      <c r="F692" s="37"/>
      <c r="G692" s="37"/>
      <c r="H692" s="37">
        <v>678</v>
      </c>
      <c r="I692" s="37">
        <f t="shared" si="23"/>
        <v>0</v>
      </c>
      <c r="J692" s="37"/>
      <c r="L692" s="37"/>
      <c r="M692" s="37"/>
      <c r="N692" s="37"/>
      <c r="O692" s="37">
        <v>678</v>
      </c>
      <c r="P692" s="37">
        <f t="shared" si="24"/>
        <v>0</v>
      </c>
    </row>
    <row r="693" spans="5:16" x14ac:dyDescent="0.35">
      <c r="E693" s="37"/>
      <c r="F693" s="37"/>
      <c r="G693" s="37"/>
      <c r="H693" s="37">
        <v>679</v>
      </c>
      <c r="I693" s="37">
        <f t="shared" si="23"/>
        <v>0</v>
      </c>
      <c r="J693" s="37"/>
      <c r="L693" s="37"/>
      <c r="M693" s="37"/>
      <c r="N693" s="37"/>
      <c r="O693" s="37">
        <v>679</v>
      </c>
      <c r="P693" s="37">
        <f t="shared" si="24"/>
        <v>0</v>
      </c>
    </row>
    <row r="694" spans="5:16" x14ac:dyDescent="0.35">
      <c r="E694" s="37"/>
      <c r="F694" s="37"/>
      <c r="G694" s="37"/>
      <c r="H694" s="37">
        <v>680</v>
      </c>
      <c r="I694" s="37">
        <f t="shared" si="23"/>
        <v>0</v>
      </c>
      <c r="J694" s="37"/>
      <c r="L694" s="37"/>
      <c r="M694" s="37"/>
      <c r="N694" s="37"/>
      <c r="O694" s="37">
        <v>680</v>
      </c>
      <c r="P694" s="37">
        <f t="shared" si="24"/>
        <v>0</v>
      </c>
    </row>
    <row r="695" spans="5:16" x14ac:dyDescent="0.35">
      <c r="E695" s="37"/>
      <c r="F695" s="37"/>
      <c r="G695" s="37"/>
      <c r="H695" s="37">
        <v>681</v>
      </c>
      <c r="I695" s="37">
        <f t="shared" si="23"/>
        <v>0</v>
      </c>
      <c r="J695" s="37"/>
      <c r="L695" s="37"/>
      <c r="M695" s="37"/>
      <c r="N695" s="37"/>
      <c r="O695" s="37">
        <v>681</v>
      </c>
      <c r="P695" s="37">
        <f t="shared" si="24"/>
        <v>0</v>
      </c>
    </row>
    <row r="696" spans="5:16" x14ac:dyDescent="0.35">
      <c r="E696" s="37"/>
      <c r="F696" s="37"/>
      <c r="G696" s="37"/>
      <c r="H696" s="37">
        <v>682</v>
      </c>
      <c r="I696" s="37">
        <f t="shared" si="23"/>
        <v>0</v>
      </c>
      <c r="J696" s="37"/>
      <c r="L696" s="37"/>
      <c r="M696" s="37"/>
      <c r="N696" s="37"/>
      <c r="O696" s="37">
        <v>682</v>
      </c>
      <c r="P696" s="37">
        <f t="shared" si="24"/>
        <v>0</v>
      </c>
    </row>
    <row r="697" spans="5:16" x14ac:dyDescent="0.35">
      <c r="E697" s="37"/>
      <c r="F697" s="37"/>
      <c r="G697" s="37"/>
      <c r="H697" s="37">
        <v>683</v>
      </c>
      <c r="I697" s="37">
        <f t="shared" si="23"/>
        <v>0</v>
      </c>
      <c r="J697" s="37"/>
      <c r="L697" s="37"/>
      <c r="M697" s="37"/>
      <c r="N697" s="37"/>
      <c r="O697" s="37">
        <v>683</v>
      </c>
      <c r="P697" s="37">
        <f t="shared" si="24"/>
        <v>0</v>
      </c>
    </row>
    <row r="698" spans="5:16" x14ac:dyDescent="0.35">
      <c r="E698" s="37"/>
      <c r="F698" s="37"/>
      <c r="G698" s="37"/>
      <c r="H698" s="37">
        <v>684</v>
      </c>
      <c r="I698" s="37">
        <f t="shared" si="23"/>
        <v>0</v>
      </c>
      <c r="J698" s="37"/>
      <c r="L698" s="37"/>
      <c r="M698" s="37"/>
      <c r="N698" s="37"/>
      <c r="O698" s="37">
        <v>684</v>
      </c>
      <c r="P698" s="37">
        <f t="shared" si="24"/>
        <v>0</v>
      </c>
    </row>
    <row r="699" spans="5:16" x14ac:dyDescent="0.35">
      <c r="E699" s="37"/>
      <c r="F699" s="37"/>
      <c r="G699" s="37"/>
      <c r="H699" s="37">
        <v>685</v>
      </c>
      <c r="I699" s="37">
        <f t="shared" si="23"/>
        <v>0</v>
      </c>
      <c r="J699" s="37"/>
      <c r="L699" s="37"/>
      <c r="M699" s="37"/>
      <c r="N699" s="37"/>
      <c r="O699" s="37">
        <v>685</v>
      </c>
      <c r="P699" s="37">
        <f t="shared" si="24"/>
        <v>0</v>
      </c>
    </row>
    <row r="700" spans="5:16" x14ac:dyDescent="0.35">
      <c r="E700" s="37"/>
      <c r="F700" s="37"/>
      <c r="G700" s="37"/>
      <c r="H700" s="37">
        <v>686</v>
      </c>
      <c r="I700" s="37">
        <f t="shared" si="23"/>
        <v>0</v>
      </c>
      <c r="J700" s="37"/>
      <c r="L700" s="37"/>
      <c r="M700" s="37"/>
      <c r="N700" s="37"/>
      <c r="O700" s="37">
        <v>686</v>
      </c>
      <c r="P700" s="37">
        <f t="shared" si="24"/>
        <v>0</v>
      </c>
    </row>
    <row r="701" spans="5:16" x14ac:dyDescent="0.35">
      <c r="E701" s="37"/>
      <c r="F701" s="37"/>
      <c r="G701" s="37"/>
      <c r="H701" s="37">
        <v>687</v>
      </c>
      <c r="I701" s="37">
        <f t="shared" si="23"/>
        <v>0</v>
      </c>
      <c r="J701" s="37"/>
      <c r="L701" s="37"/>
      <c r="M701" s="37"/>
      <c r="N701" s="37"/>
      <c r="O701" s="37">
        <v>687</v>
      </c>
      <c r="P701" s="37">
        <f t="shared" si="24"/>
        <v>0</v>
      </c>
    </row>
    <row r="702" spans="5:16" x14ac:dyDescent="0.35">
      <c r="E702" s="37"/>
      <c r="F702" s="37"/>
      <c r="G702" s="37"/>
      <c r="H702" s="37">
        <v>688</v>
      </c>
      <c r="I702" s="37">
        <f t="shared" si="23"/>
        <v>0</v>
      </c>
      <c r="J702" s="37"/>
      <c r="L702" s="37"/>
      <c r="M702" s="37"/>
      <c r="N702" s="37"/>
      <c r="O702" s="37">
        <v>688</v>
      </c>
      <c r="P702" s="37">
        <f t="shared" si="24"/>
        <v>0</v>
      </c>
    </row>
    <row r="703" spans="5:16" x14ac:dyDescent="0.35">
      <c r="E703" s="37"/>
      <c r="F703" s="37"/>
      <c r="G703" s="37"/>
      <c r="H703" s="37">
        <v>689</v>
      </c>
      <c r="I703" s="37">
        <f t="shared" si="23"/>
        <v>0</v>
      </c>
      <c r="J703" s="37"/>
      <c r="L703" s="37"/>
      <c r="M703" s="37"/>
      <c r="N703" s="37"/>
      <c r="O703" s="37">
        <v>689</v>
      </c>
      <c r="P703" s="37">
        <f t="shared" si="24"/>
        <v>0</v>
      </c>
    </row>
    <row r="704" spans="5:16" x14ac:dyDescent="0.35">
      <c r="E704" s="37"/>
      <c r="F704" s="37"/>
      <c r="G704" s="37"/>
      <c r="H704" s="37">
        <v>690</v>
      </c>
      <c r="I704" s="37">
        <f t="shared" si="23"/>
        <v>0</v>
      </c>
      <c r="J704" s="37"/>
      <c r="L704" s="37"/>
      <c r="M704" s="37"/>
      <c r="N704" s="37"/>
      <c r="O704" s="37">
        <v>690</v>
      </c>
      <c r="P704" s="37">
        <f t="shared" si="24"/>
        <v>0</v>
      </c>
    </row>
    <row r="705" spans="5:16" x14ac:dyDescent="0.35">
      <c r="E705" s="37"/>
      <c r="F705" s="37"/>
      <c r="G705" s="37"/>
      <c r="H705" s="37">
        <v>691</v>
      </c>
      <c r="I705" s="37">
        <f t="shared" si="23"/>
        <v>0</v>
      </c>
      <c r="J705" s="37"/>
      <c r="L705" s="37"/>
      <c r="M705" s="37"/>
      <c r="N705" s="37"/>
      <c r="O705" s="37">
        <v>691</v>
      </c>
      <c r="P705" s="37">
        <f t="shared" si="24"/>
        <v>0</v>
      </c>
    </row>
    <row r="706" spans="5:16" x14ac:dyDescent="0.35">
      <c r="E706" s="37"/>
      <c r="F706" s="37"/>
      <c r="G706" s="37"/>
      <c r="H706" s="37">
        <v>692</v>
      </c>
      <c r="I706" s="37">
        <f t="shared" si="23"/>
        <v>0</v>
      </c>
      <c r="J706" s="37"/>
      <c r="L706" s="37"/>
      <c r="M706" s="37"/>
      <c r="N706" s="37"/>
      <c r="O706" s="37">
        <v>692</v>
      </c>
      <c r="P706" s="37">
        <f t="shared" si="24"/>
        <v>0</v>
      </c>
    </row>
    <row r="707" spans="5:16" x14ac:dyDescent="0.35">
      <c r="E707" s="37"/>
      <c r="F707" s="37"/>
      <c r="G707" s="37"/>
      <c r="H707" s="37">
        <v>693</v>
      </c>
      <c r="I707" s="37">
        <f t="shared" si="23"/>
        <v>0</v>
      </c>
      <c r="J707" s="37"/>
      <c r="L707" s="37"/>
      <c r="M707" s="37"/>
      <c r="N707" s="37"/>
      <c r="O707" s="37">
        <v>693</v>
      </c>
      <c r="P707" s="37">
        <f t="shared" si="24"/>
        <v>0</v>
      </c>
    </row>
    <row r="708" spans="5:16" x14ac:dyDescent="0.35">
      <c r="E708" s="37"/>
      <c r="F708" s="37"/>
      <c r="G708" s="37"/>
      <c r="H708" s="37">
        <v>694</v>
      </c>
      <c r="I708" s="37">
        <f t="shared" si="23"/>
        <v>0</v>
      </c>
      <c r="J708" s="37"/>
      <c r="L708" s="37"/>
      <c r="M708" s="37"/>
      <c r="N708" s="37"/>
      <c r="O708" s="37">
        <v>694</v>
      </c>
      <c r="P708" s="37">
        <f t="shared" si="24"/>
        <v>0</v>
      </c>
    </row>
    <row r="709" spans="5:16" x14ac:dyDescent="0.35">
      <c r="E709" s="37"/>
      <c r="F709" s="37"/>
      <c r="G709" s="37"/>
      <c r="H709" s="37">
        <v>695</v>
      </c>
      <c r="I709" s="37">
        <f t="shared" si="23"/>
        <v>0</v>
      </c>
      <c r="J709" s="37"/>
      <c r="L709" s="37"/>
      <c r="M709" s="37"/>
      <c r="N709" s="37"/>
      <c r="O709" s="37">
        <v>695</v>
      </c>
      <c r="P709" s="37">
        <f t="shared" si="24"/>
        <v>0</v>
      </c>
    </row>
    <row r="710" spans="5:16" x14ac:dyDescent="0.35">
      <c r="E710" s="37"/>
      <c r="F710" s="37"/>
      <c r="G710" s="37"/>
      <c r="H710" s="37">
        <v>696</v>
      </c>
      <c r="I710" s="37">
        <f t="shared" si="23"/>
        <v>0</v>
      </c>
      <c r="J710" s="37"/>
      <c r="L710" s="37"/>
      <c r="M710" s="37"/>
      <c r="N710" s="37"/>
      <c r="O710" s="37">
        <v>696</v>
      </c>
      <c r="P710" s="37">
        <f t="shared" si="24"/>
        <v>0</v>
      </c>
    </row>
    <row r="711" spans="5:16" x14ac:dyDescent="0.35">
      <c r="E711" s="37"/>
      <c r="F711" s="37"/>
      <c r="G711" s="37"/>
      <c r="H711" s="37">
        <v>697</v>
      </c>
      <c r="I711" s="37">
        <f t="shared" si="23"/>
        <v>0</v>
      </c>
      <c r="J711" s="37"/>
      <c r="L711" s="37"/>
      <c r="M711" s="37"/>
      <c r="N711" s="37"/>
      <c r="O711" s="37">
        <v>697</v>
      </c>
      <c r="P711" s="37">
        <f t="shared" si="24"/>
        <v>0</v>
      </c>
    </row>
    <row r="712" spans="5:16" x14ac:dyDescent="0.35">
      <c r="E712" s="37"/>
      <c r="F712" s="37"/>
      <c r="G712" s="37"/>
      <c r="H712" s="37">
        <v>698</v>
      </c>
      <c r="I712" s="37">
        <f t="shared" si="23"/>
        <v>0</v>
      </c>
      <c r="J712" s="37"/>
      <c r="L712" s="37"/>
      <c r="M712" s="37"/>
      <c r="N712" s="37"/>
      <c r="O712" s="37">
        <v>698</v>
      </c>
      <c r="P712" s="37">
        <f t="shared" si="24"/>
        <v>0</v>
      </c>
    </row>
    <row r="713" spans="5:16" x14ac:dyDescent="0.35">
      <c r="E713" s="37"/>
      <c r="F713" s="37"/>
      <c r="G713" s="37"/>
      <c r="H713" s="37">
        <v>699</v>
      </c>
      <c r="I713" s="37">
        <f t="shared" si="23"/>
        <v>0</v>
      </c>
      <c r="J713" s="37"/>
      <c r="L713" s="37"/>
      <c r="M713" s="37"/>
      <c r="N713" s="37"/>
      <c r="O713" s="37">
        <v>699</v>
      </c>
      <c r="P713" s="37">
        <f t="shared" si="24"/>
        <v>0</v>
      </c>
    </row>
    <row r="714" spans="5:16" x14ac:dyDescent="0.35">
      <c r="E714" s="37"/>
      <c r="F714" s="37"/>
      <c r="G714" s="37"/>
      <c r="H714" s="37">
        <v>700</v>
      </c>
      <c r="I714" s="37">
        <f t="shared" si="23"/>
        <v>0</v>
      </c>
      <c r="J714" s="37"/>
      <c r="L714" s="37"/>
      <c r="M714" s="37"/>
      <c r="N714" s="37"/>
      <c r="O714" s="37">
        <v>700</v>
      </c>
      <c r="P714" s="37">
        <f t="shared" si="24"/>
        <v>0</v>
      </c>
    </row>
    <row r="715" spans="5:16" x14ac:dyDescent="0.35">
      <c r="E715" s="37"/>
      <c r="F715" s="37"/>
      <c r="G715" s="37"/>
      <c r="H715" s="37">
        <v>701</v>
      </c>
      <c r="I715" s="37">
        <f t="shared" si="23"/>
        <v>0</v>
      </c>
      <c r="J715" s="37"/>
      <c r="L715" s="37"/>
      <c r="M715" s="37"/>
      <c r="N715" s="37"/>
      <c r="O715" s="37">
        <v>701</v>
      </c>
      <c r="P715" s="37">
        <f t="shared" si="24"/>
        <v>0</v>
      </c>
    </row>
    <row r="716" spans="5:16" x14ac:dyDescent="0.35">
      <c r="E716" s="37"/>
      <c r="F716" s="37"/>
      <c r="G716" s="37"/>
      <c r="H716" s="37">
        <v>702</v>
      </c>
      <c r="I716" s="37">
        <f t="shared" si="23"/>
        <v>0</v>
      </c>
      <c r="J716" s="37"/>
      <c r="L716" s="37"/>
      <c r="M716" s="37"/>
      <c r="N716" s="37"/>
      <c r="O716" s="37">
        <v>702</v>
      </c>
      <c r="P716" s="37">
        <f t="shared" si="24"/>
        <v>0</v>
      </c>
    </row>
    <row r="717" spans="5:16" x14ac:dyDescent="0.35">
      <c r="E717" s="37"/>
      <c r="F717" s="37"/>
      <c r="G717" s="37"/>
      <c r="H717" s="37">
        <v>703</v>
      </c>
      <c r="I717" s="37">
        <f t="shared" si="23"/>
        <v>0</v>
      </c>
      <c r="J717" s="37"/>
      <c r="L717" s="37"/>
      <c r="M717" s="37"/>
      <c r="N717" s="37"/>
      <c r="O717" s="37">
        <v>703</v>
      </c>
      <c r="P717" s="37">
        <f t="shared" si="24"/>
        <v>0</v>
      </c>
    </row>
    <row r="718" spans="5:16" x14ac:dyDescent="0.35">
      <c r="E718" s="37"/>
      <c r="F718" s="37"/>
      <c r="G718" s="37"/>
      <c r="H718" s="37">
        <v>704</v>
      </c>
      <c r="I718" s="37">
        <f t="shared" si="23"/>
        <v>0</v>
      </c>
      <c r="J718" s="37"/>
      <c r="L718" s="37"/>
      <c r="M718" s="37"/>
      <c r="N718" s="37"/>
      <c r="O718" s="37">
        <v>704</v>
      </c>
      <c r="P718" s="37">
        <f t="shared" si="24"/>
        <v>0</v>
      </c>
    </row>
    <row r="719" spans="5:16" x14ac:dyDescent="0.35">
      <c r="E719" s="37"/>
      <c r="F719" s="37"/>
      <c r="G719" s="37"/>
      <c r="H719" s="37">
        <v>705</v>
      </c>
      <c r="I719" s="37">
        <f t="shared" si="23"/>
        <v>0</v>
      </c>
      <c r="J719" s="37"/>
      <c r="L719" s="37"/>
      <c r="M719" s="37"/>
      <c r="N719" s="37"/>
      <c r="O719" s="37">
        <v>705</v>
      </c>
      <c r="P719" s="37">
        <f t="shared" si="24"/>
        <v>0</v>
      </c>
    </row>
    <row r="720" spans="5:16" x14ac:dyDescent="0.35">
      <c r="E720" s="37"/>
      <c r="F720" s="37"/>
      <c r="G720" s="37"/>
      <c r="H720" s="37">
        <v>706</v>
      </c>
      <c r="I720" s="37">
        <f t="shared" ref="I720:I783" si="25">VLOOKUP(H720,$E$15:$F$37,2)</f>
        <v>0</v>
      </c>
      <c r="J720" s="37"/>
      <c r="L720" s="37"/>
      <c r="M720" s="37"/>
      <c r="N720" s="37"/>
      <c r="O720" s="37">
        <v>706</v>
      </c>
      <c r="P720" s="37">
        <f t="shared" ref="P720:P783" si="26">VLOOKUP(O720,$L$15:$M$140,2)</f>
        <v>0</v>
      </c>
    </row>
    <row r="721" spans="5:16" x14ac:dyDescent="0.35">
      <c r="E721" s="37"/>
      <c r="F721" s="37"/>
      <c r="G721" s="37"/>
      <c r="H721" s="37">
        <v>707</v>
      </c>
      <c r="I721" s="37">
        <f t="shared" si="25"/>
        <v>0</v>
      </c>
      <c r="J721" s="37"/>
      <c r="L721" s="37"/>
      <c r="M721" s="37"/>
      <c r="N721" s="37"/>
      <c r="O721" s="37">
        <v>707</v>
      </c>
      <c r="P721" s="37">
        <f t="shared" si="26"/>
        <v>0</v>
      </c>
    </row>
    <row r="722" spans="5:16" x14ac:dyDescent="0.35">
      <c r="E722" s="37"/>
      <c r="F722" s="37"/>
      <c r="G722" s="37"/>
      <c r="H722" s="37">
        <v>708</v>
      </c>
      <c r="I722" s="37">
        <f t="shared" si="25"/>
        <v>0</v>
      </c>
      <c r="J722" s="37"/>
      <c r="L722" s="37"/>
      <c r="M722" s="37"/>
      <c r="N722" s="37"/>
      <c r="O722" s="37">
        <v>708</v>
      </c>
      <c r="P722" s="37">
        <f t="shared" si="26"/>
        <v>0</v>
      </c>
    </row>
    <row r="723" spans="5:16" x14ac:dyDescent="0.35">
      <c r="E723" s="37"/>
      <c r="F723" s="37"/>
      <c r="G723" s="37"/>
      <c r="H723" s="37">
        <v>709</v>
      </c>
      <c r="I723" s="37">
        <f t="shared" si="25"/>
        <v>0</v>
      </c>
      <c r="J723" s="37"/>
      <c r="L723" s="37"/>
      <c r="M723" s="37"/>
      <c r="N723" s="37"/>
      <c r="O723" s="37">
        <v>709</v>
      </c>
      <c r="P723" s="37">
        <f t="shared" si="26"/>
        <v>0</v>
      </c>
    </row>
    <row r="724" spans="5:16" x14ac:dyDescent="0.35">
      <c r="E724" s="37"/>
      <c r="F724" s="37"/>
      <c r="G724" s="37"/>
      <c r="H724" s="37">
        <v>710</v>
      </c>
      <c r="I724" s="37">
        <f t="shared" si="25"/>
        <v>0</v>
      </c>
      <c r="J724" s="37"/>
      <c r="L724" s="37"/>
      <c r="M724" s="37"/>
      <c r="N724" s="37"/>
      <c r="O724" s="37">
        <v>710</v>
      </c>
      <c r="P724" s="37">
        <f t="shared" si="26"/>
        <v>0</v>
      </c>
    </row>
    <row r="725" spans="5:16" x14ac:dyDescent="0.35">
      <c r="E725" s="37"/>
      <c r="F725" s="37"/>
      <c r="G725" s="37"/>
      <c r="H725" s="37">
        <v>711</v>
      </c>
      <c r="I725" s="37">
        <f t="shared" si="25"/>
        <v>0</v>
      </c>
      <c r="J725" s="37"/>
      <c r="L725" s="37"/>
      <c r="M725" s="37"/>
      <c r="N725" s="37"/>
      <c r="O725" s="37">
        <v>711</v>
      </c>
      <c r="P725" s="37">
        <f t="shared" si="26"/>
        <v>0</v>
      </c>
    </row>
    <row r="726" spans="5:16" x14ac:dyDescent="0.35">
      <c r="E726" s="37"/>
      <c r="F726" s="37"/>
      <c r="G726" s="37"/>
      <c r="H726" s="37">
        <v>712</v>
      </c>
      <c r="I726" s="37">
        <f t="shared" si="25"/>
        <v>0</v>
      </c>
      <c r="J726" s="37"/>
      <c r="L726" s="37"/>
      <c r="M726" s="37"/>
      <c r="N726" s="37"/>
      <c r="O726" s="37">
        <v>712</v>
      </c>
      <c r="P726" s="37">
        <f t="shared" si="26"/>
        <v>0</v>
      </c>
    </row>
    <row r="727" spans="5:16" x14ac:dyDescent="0.35">
      <c r="E727" s="37"/>
      <c r="F727" s="37"/>
      <c r="G727" s="37"/>
      <c r="H727" s="37">
        <v>713</v>
      </c>
      <c r="I727" s="37">
        <f t="shared" si="25"/>
        <v>0</v>
      </c>
      <c r="J727" s="37"/>
      <c r="L727" s="37"/>
      <c r="M727" s="37"/>
      <c r="N727" s="37"/>
      <c r="O727" s="37">
        <v>713</v>
      </c>
      <c r="P727" s="37">
        <f t="shared" si="26"/>
        <v>0</v>
      </c>
    </row>
    <row r="728" spans="5:16" x14ac:dyDescent="0.35">
      <c r="E728" s="37"/>
      <c r="F728" s="37"/>
      <c r="G728" s="37"/>
      <c r="H728" s="37">
        <v>714</v>
      </c>
      <c r="I728" s="37">
        <f t="shared" si="25"/>
        <v>0</v>
      </c>
      <c r="J728" s="37"/>
      <c r="L728" s="37"/>
      <c r="M728" s="37"/>
      <c r="N728" s="37"/>
      <c r="O728" s="37">
        <v>714</v>
      </c>
      <c r="P728" s="37">
        <f t="shared" si="26"/>
        <v>0</v>
      </c>
    </row>
    <row r="729" spans="5:16" x14ac:dyDescent="0.35">
      <c r="E729" s="37"/>
      <c r="F729" s="37"/>
      <c r="G729" s="37"/>
      <c r="H729" s="37">
        <v>715</v>
      </c>
      <c r="I729" s="37">
        <f t="shared" si="25"/>
        <v>0</v>
      </c>
      <c r="J729" s="37"/>
      <c r="L729" s="37"/>
      <c r="M729" s="37"/>
      <c r="N729" s="37"/>
      <c r="O729" s="37">
        <v>715</v>
      </c>
      <c r="P729" s="37">
        <f t="shared" si="26"/>
        <v>0</v>
      </c>
    </row>
    <row r="730" spans="5:16" x14ac:dyDescent="0.35">
      <c r="E730" s="37"/>
      <c r="F730" s="37"/>
      <c r="G730" s="37"/>
      <c r="H730" s="37">
        <v>716</v>
      </c>
      <c r="I730" s="37">
        <f t="shared" si="25"/>
        <v>0</v>
      </c>
      <c r="J730" s="37"/>
      <c r="L730" s="37"/>
      <c r="M730" s="37"/>
      <c r="N730" s="37"/>
      <c r="O730" s="37">
        <v>716</v>
      </c>
      <c r="P730" s="37">
        <f t="shared" si="26"/>
        <v>0</v>
      </c>
    </row>
    <row r="731" spans="5:16" x14ac:dyDescent="0.35">
      <c r="E731" s="37"/>
      <c r="F731" s="37"/>
      <c r="G731" s="37"/>
      <c r="H731" s="37">
        <v>717</v>
      </c>
      <c r="I731" s="37">
        <f t="shared" si="25"/>
        <v>0</v>
      </c>
      <c r="J731" s="37"/>
      <c r="L731" s="37"/>
      <c r="M731" s="37"/>
      <c r="N731" s="37"/>
      <c r="O731" s="37">
        <v>717</v>
      </c>
      <c r="P731" s="37">
        <f t="shared" si="26"/>
        <v>0</v>
      </c>
    </row>
    <row r="732" spans="5:16" x14ac:dyDescent="0.35">
      <c r="E732" s="37"/>
      <c r="F732" s="37"/>
      <c r="G732" s="37"/>
      <c r="H732" s="37">
        <v>718</v>
      </c>
      <c r="I732" s="37">
        <f t="shared" si="25"/>
        <v>0</v>
      </c>
      <c r="J732" s="37"/>
      <c r="L732" s="37"/>
      <c r="M732" s="37"/>
      <c r="N732" s="37"/>
      <c r="O732" s="37">
        <v>718</v>
      </c>
      <c r="P732" s="37">
        <f t="shared" si="26"/>
        <v>0</v>
      </c>
    </row>
    <row r="733" spans="5:16" x14ac:dyDescent="0.35">
      <c r="E733" s="37"/>
      <c r="F733" s="37"/>
      <c r="G733" s="37"/>
      <c r="H733" s="37">
        <v>719</v>
      </c>
      <c r="I733" s="37">
        <f t="shared" si="25"/>
        <v>0</v>
      </c>
      <c r="J733" s="37"/>
      <c r="L733" s="37"/>
      <c r="M733" s="37"/>
      <c r="N733" s="37"/>
      <c r="O733" s="37">
        <v>719</v>
      </c>
      <c r="P733" s="37">
        <f t="shared" si="26"/>
        <v>0</v>
      </c>
    </row>
    <row r="734" spans="5:16" x14ac:dyDescent="0.35">
      <c r="E734" s="37"/>
      <c r="F734" s="37"/>
      <c r="G734" s="37"/>
      <c r="H734" s="37">
        <v>720</v>
      </c>
      <c r="I734" s="37">
        <f t="shared" si="25"/>
        <v>0</v>
      </c>
      <c r="J734" s="37"/>
      <c r="L734" s="37"/>
      <c r="M734" s="37"/>
      <c r="N734" s="37"/>
      <c r="O734" s="37">
        <v>720</v>
      </c>
      <c r="P734" s="37">
        <f t="shared" si="26"/>
        <v>0</v>
      </c>
    </row>
    <row r="735" spans="5:16" x14ac:dyDescent="0.35">
      <c r="E735" s="37"/>
      <c r="F735" s="37"/>
      <c r="G735" s="37"/>
      <c r="H735" s="37">
        <v>721</v>
      </c>
      <c r="I735" s="37">
        <f t="shared" si="25"/>
        <v>0</v>
      </c>
      <c r="J735" s="37"/>
      <c r="L735" s="37"/>
      <c r="M735" s="37"/>
      <c r="N735" s="37"/>
      <c r="O735" s="37">
        <v>721</v>
      </c>
      <c r="P735" s="37">
        <f t="shared" si="26"/>
        <v>0</v>
      </c>
    </row>
    <row r="736" spans="5:16" x14ac:dyDescent="0.35">
      <c r="E736" s="37"/>
      <c r="F736" s="37"/>
      <c r="G736" s="37"/>
      <c r="H736" s="37">
        <v>722</v>
      </c>
      <c r="I736" s="37">
        <f t="shared" si="25"/>
        <v>0</v>
      </c>
      <c r="J736" s="37"/>
      <c r="L736" s="37"/>
      <c r="M736" s="37"/>
      <c r="N736" s="37"/>
      <c r="O736" s="37">
        <v>722</v>
      </c>
      <c r="P736" s="37">
        <f t="shared" si="26"/>
        <v>0</v>
      </c>
    </row>
    <row r="737" spans="5:16" x14ac:dyDescent="0.35">
      <c r="E737" s="37"/>
      <c r="F737" s="37"/>
      <c r="G737" s="37"/>
      <c r="H737" s="37">
        <v>723</v>
      </c>
      <c r="I737" s="37">
        <f t="shared" si="25"/>
        <v>0</v>
      </c>
      <c r="J737" s="37"/>
      <c r="L737" s="37"/>
      <c r="M737" s="37"/>
      <c r="N737" s="37"/>
      <c r="O737" s="37">
        <v>723</v>
      </c>
      <c r="P737" s="37">
        <f t="shared" si="26"/>
        <v>0</v>
      </c>
    </row>
    <row r="738" spans="5:16" x14ac:dyDescent="0.35">
      <c r="E738" s="37"/>
      <c r="F738" s="37"/>
      <c r="G738" s="37"/>
      <c r="H738" s="37">
        <v>724</v>
      </c>
      <c r="I738" s="37">
        <f t="shared" si="25"/>
        <v>0</v>
      </c>
      <c r="J738" s="37"/>
      <c r="L738" s="37"/>
      <c r="M738" s="37"/>
      <c r="N738" s="37"/>
      <c r="O738" s="37">
        <v>724</v>
      </c>
      <c r="P738" s="37">
        <f t="shared" si="26"/>
        <v>0</v>
      </c>
    </row>
    <row r="739" spans="5:16" x14ac:dyDescent="0.35">
      <c r="E739" s="37"/>
      <c r="F739" s="37"/>
      <c r="G739" s="37"/>
      <c r="H739" s="37">
        <v>725</v>
      </c>
      <c r="I739" s="37">
        <f t="shared" si="25"/>
        <v>0</v>
      </c>
      <c r="J739" s="37"/>
      <c r="L739" s="37"/>
      <c r="M739" s="37"/>
      <c r="N739" s="37"/>
      <c r="O739" s="37">
        <v>725</v>
      </c>
      <c r="P739" s="37">
        <f t="shared" si="26"/>
        <v>0</v>
      </c>
    </row>
    <row r="740" spans="5:16" x14ac:dyDescent="0.35">
      <c r="E740" s="37"/>
      <c r="F740" s="37"/>
      <c r="G740" s="37"/>
      <c r="H740" s="37">
        <v>726</v>
      </c>
      <c r="I740" s="37">
        <f t="shared" si="25"/>
        <v>0</v>
      </c>
      <c r="J740" s="37"/>
      <c r="L740" s="37"/>
      <c r="M740" s="37"/>
      <c r="N740" s="37"/>
      <c r="O740" s="37">
        <v>726</v>
      </c>
      <c r="P740" s="37">
        <f t="shared" si="26"/>
        <v>0</v>
      </c>
    </row>
    <row r="741" spans="5:16" x14ac:dyDescent="0.35">
      <c r="E741" s="37"/>
      <c r="F741" s="37"/>
      <c r="G741" s="37"/>
      <c r="H741" s="37">
        <v>727</v>
      </c>
      <c r="I741" s="37">
        <f t="shared" si="25"/>
        <v>0</v>
      </c>
      <c r="J741" s="37"/>
      <c r="L741" s="37"/>
      <c r="M741" s="37"/>
      <c r="N741" s="37"/>
      <c r="O741" s="37">
        <v>727</v>
      </c>
      <c r="P741" s="37">
        <f t="shared" si="26"/>
        <v>0</v>
      </c>
    </row>
    <row r="742" spans="5:16" x14ac:dyDescent="0.35">
      <c r="E742" s="37"/>
      <c r="F742" s="37"/>
      <c r="G742" s="37"/>
      <c r="H742" s="37">
        <v>728</v>
      </c>
      <c r="I742" s="37">
        <f t="shared" si="25"/>
        <v>0</v>
      </c>
      <c r="J742" s="37"/>
      <c r="L742" s="37"/>
      <c r="M742" s="37"/>
      <c r="N742" s="37"/>
      <c r="O742" s="37">
        <v>728</v>
      </c>
      <c r="P742" s="37">
        <f t="shared" si="26"/>
        <v>0</v>
      </c>
    </row>
    <row r="743" spans="5:16" x14ac:dyDescent="0.35">
      <c r="E743" s="37"/>
      <c r="F743" s="37"/>
      <c r="G743" s="37"/>
      <c r="H743" s="37">
        <v>729</v>
      </c>
      <c r="I743" s="37">
        <f t="shared" si="25"/>
        <v>0</v>
      </c>
      <c r="J743" s="37"/>
      <c r="L743" s="37"/>
      <c r="M743" s="37"/>
      <c r="N743" s="37"/>
      <c r="O743" s="37">
        <v>729</v>
      </c>
      <c r="P743" s="37">
        <f t="shared" si="26"/>
        <v>0</v>
      </c>
    </row>
    <row r="744" spans="5:16" x14ac:dyDescent="0.35">
      <c r="E744" s="37"/>
      <c r="F744" s="37"/>
      <c r="G744" s="37"/>
      <c r="H744" s="37">
        <v>730</v>
      </c>
      <c r="I744" s="37">
        <f t="shared" si="25"/>
        <v>0</v>
      </c>
      <c r="J744" s="37"/>
      <c r="L744" s="37"/>
      <c r="M744" s="37"/>
      <c r="N744" s="37"/>
      <c r="O744" s="37">
        <v>730</v>
      </c>
      <c r="P744" s="37">
        <f t="shared" si="26"/>
        <v>0</v>
      </c>
    </row>
    <row r="745" spans="5:16" x14ac:dyDescent="0.35">
      <c r="E745" s="37"/>
      <c r="F745" s="37"/>
      <c r="G745" s="37"/>
      <c r="H745" s="37">
        <v>731</v>
      </c>
      <c r="I745" s="37">
        <f t="shared" si="25"/>
        <v>0</v>
      </c>
      <c r="J745" s="37"/>
      <c r="L745" s="37"/>
      <c r="M745" s="37"/>
      <c r="N745" s="37"/>
      <c r="O745" s="37">
        <v>731</v>
      </c>
      <c r="P745" s="37">
        <f t="shared" si="26"/>
        <v>0</v>
      </c>
    </row>
    <row r="746" spans="5:16" x14ac:dyDescent="0.35">
      <c r="E746" s="37"/>
      <c r="F746" s="37"/>
      <c r="G746" s="37"/>
      <c r="H746" s="37">
        <v>732</v>
      </c>
      <c r="I746" s="37">
        <f t="shared" si="25"/>
        <v>0</v>
      </c>
      <c r="J746" s="37"/>
      <c r="L746" s="37"/>
      <c r="M746" s="37"/>
      <c r="N746" s="37"/>
      <c r="O746" s="37">
        <v>732</v>
      </c>
      <c r="P746" s="37">
        <f t="shared" si="26"/>
        <v>0</v>
      </c>
    </row>
    <row r="747" spans="5:16" x14ac:dyDescent="0.35">
      <c r="E747" s="37"/>
      <c r="F747" s="37"/>
      <c r="G747" s="37"/>
      <c r="H747" s="37">
        <v>733</v>
      </c>
      <c r="I747" s="37">
        <f t="shared" si="25"/>
        <v>0</v>
      </c>
      <c r="J747" s="37"/>
      <c r="L747" s="37"/>
      <c r="M747" s="37"/>
      <c r="N747" s="37"/>
      <c r="O747" s="37">
        <v>733</v>
      </c>
      <c r="P747" s="37">
        <f t="shared" si="26"/>
        <v>0</v>
      </c>
    </row>
    <row r="748" spans="5:16" x14ac:dyDescent="0.35">
      <c r="E748" s="37"/>
      <c r="F748" s="37"/>
      <c r="G748" s="37"/>
      <c r="H748" s="37">
        <v>734</v>
      </c>
      <c r="I748" s="37">
        <f t="shared" si="25"/>
        <v>0</v>
      </c>
      <c r="J748" s="37"/>
      <c r="L748" s="37"/>
      <c r="M748" s="37"/>
      <c r="N748" s="37"/>
      <c r="O748" s="37">
        <v>734</v>
      </c>
      <c r="P748" s="37">
        <f t="shared" si="26"/>
        <v>0</v>
      </c>
    </row>
    <row r="749" spans="5:16" x14ac:dyDescent="0.35">
      <c r="E749" s="37"/>
      <c r="F749" s="37"/>
      <c r="G749" s="37"/>
      <c r="H749" s="37">
        <v>735</v>
      </c>
      <c r="I749" s="37">
        <f t="shared" si="25"/>
        <v>0</v>
      </c>
      <c r="J749" s="37"/>
      <c r="L749" s="37"/>
      <c r="M749" s="37"/>
      <c r="N749" s="37"/>
      <c r="O749" s="37">
        <v>735</v>
      </c>
      <c r="P749" s="37">
        <f t="shared" si="26"/>
        <v>0</v>
      </c>
    </row>
    <row r="750" spans="5:16" x14ac:dyDescent="0.35">
      <c r="E750" s="37"/>
      <c r="F750" s="37"/>
      <c r="G750" s="37"/>
      <c r="H750" s="37">
        <v>736</v>
      </c>
      <c r="I750" s="37">
        <f t="shared" si="25"/>
        <v>0</v>
      </c>
      <c r="J750" s="37"/>
      <c r="L750" s="37"/>
      <c r="M750" s="37"/>
      <c r="N750" s="37"/>
      <c r="O750" s="37">
        <v>736</v>
      </c>
      <c r="P750" s="37">
        <f t="shared" si="26"/>
        <v>0</v>
      </c>
    </row>
    <row r="751" spans="5:16" x14ac:dyDescent="0.35">
      <c r="E751" s="37"/>
      <c r="F751" s="37"/>
      <c r="G751" s="37"/>
      <c r="H751" s="37">
        <v>737</v>
      </c>
      <c r="I751" s="37">
        <f t="shared" si="25"/>
        <v>0</v>
      </c>
      <c r="J751" s="37"/>
      <c r="L751" s="37"/>
      <c r="M751" s="37"/>
      <c r="N751" s="37"/>
      <c r="O751" s="37">
        <v>737</v>
      </c>
      <c r="P751" s="37">
        <f t="shared" si="26"/>
        <v>0</v>
      </c>
    </row>
    <row r="752" spans="5:16" x14ac:dyDescent="0.35">
      <c r="E752" s="37"/>
      <c r="F752" s="37"/>
      <c r="G752" s="37"/>
      <c r="H752" s="37">
        <v>738</v>
      </c>
      <c r="I752" s="37">
        <f t="shared" si="25"/>
        <v>0</v>
      </c>
      <c r="J752" s="37"/>
      <c r="L752" s="37"/>
      <c r="M752" s="37"/>
      <c r="N752" s="37"/>
      <c r="O752" s="37">
        <v>738</v>
      </c>
      <c r="P752" s="37">
        <f t="shared" si="26"/>
        <v>0</v>
      </c>
    </row>
    <row r="753" spans="5:16" x14ac:dyDescent="0.35">
      <c r="E753" s="37"/>
      <c r="F753" s="37"/>
      <c r="G753" s="37"/>
      <c r="H753" s="37">
        <v>739</v>
      </c>
      <c r="I753" s="37">
        <f t="shared" si="25"/>
        <v>0</v>
      </c>
      <c r="J753" s="37"/>
      <c r="L753" s="37"/>
      <c r="M753" s="37"/>
      <c r="N753" s="37"/>
      <c r="O753" s="37">
        <v>739</v>
      </c>
      <c r="P753" s="37">
        <f t="shared" si="26"/>
        <v>0</v>
      </c>
    </row>
    <row r="754" spans="5:16" x14ac:dyDescent="0.35">
      <c r="E754" s="37"/>
      <c r="F754" s="37"/>
      <c r="G754" s="37"/>
      <c r="H754" s="37">
        <v>740</v>
      </c>
      <c r="I754" s="37">
        <f t="shared" si="25"/>
        <v>0</v>
      </c>
      <c r="J754" s="37"/>
      <c r="L754" s="37"/>
      <c r="M754" s="37"/>
      <c r="N754" s="37"/>
      <c r="O754" s="37">
        <v>740</v>
      </c>
      <c r="P754" s="37">
        <f t="shared" si="26"/>
        <v>0</v>
      </c>
    </row>
    <row r="755" spans="5:16" x14ac:dyDescent="0.35">
      <c r="E755" s="37"/>
      <c r="F755" s="37"/>
      <c r="G755" s="37"/>
      <c r="H755" s="37">
        <v>741</v>
      </c>
      <c r="I755" s="37">
        <f t="shared" si="25"/>
        <v>0</v>
      </c>
      <c r="J755" s="37"/>
      <c r="L755" s="37"/>
      <c r="M755" s="37"/>
      <c r="N755" s="37"/>
      <c r="O755" s="37">
        <v>741</v>
      </c>
      <c r="P755" s="37">
        <f t="shared" si="26"/>
        <v>0</v>
      </c>
    </row>
    <row r="756" spans="5:16" x14ac:dyDescent="0.35">
      <c r="E756" s="37"/>
      <c r="F756" s="37"/>
      <c r="G756" s="37"/>
      <c r="H756" s="37">
        <v>742</v>
      </c>
      <c r="I756" s="37">
        <f t="shared" si="25"/>
        <v>0</v>
      </c>
      <c r="J756" s="37"/>
      <c r="L756" s="37"/>
      <c r="M756" s="37"/>
      <c r="N756" s="37"/>
      <c r="O756" s="37">
        <v>742</v>
      </c>
      <c r="P756" s="37">
        <f t="shared" si="26"/>
        <v>0</v>
      </c>
    </row>
    <row r="757" spans="5:16" x14ac:dyDescent="0.35">
      <c r="E757" s="37"/>
      <c r="F757" s="37"/>
      <c r="G757" s="37"/>
      <c r="H757" s="37">
        <v>743</v>
      </c>
      <c r="I757" s="37">
        <f t="shared" si="25"/>
        <v>0</v>
      </c>
      <c r="J757" s="37"/>
      <c r="L757" s="37"/>
      <c r="M757" s="37"/>
      <c r="N757" s="37"/>
      <c r="O757" s="37">
        <v>743</v>
      </c>
      <c r="P757" s="37">
        <f t="shared" si="26"/>
        <v>0</v>
      </c>
    </row>
    <row r="758" spans="5:16" x14ac:dyDescent="0.35">
      <c r="E758" s="37"/>
      <c r="F758" s="37"/>
      <c r="G758" s="37"/>
      <c r="H758" s="37">
        <v>744</v>
      </c>
      <c r="I758" s="37">
        <f t="shared" si="25"/>
        <v>0</v>
      </c>
      <c r="J758" s="37"/>
      <c r="L758" s="37"/>
      <c r="M758" s="37"/>
      <c r="N758" s="37"/>
      <c r="O758" s="37">
        <v>744</v>
      </c>
      <c r="P758" s="37">
        <f t="shared" si="26"/>
        <v>0</v>
      </c>
    </row>
    <row r="759" spans="5:16" x14ac:dyDescent="0.35">
      <c r="E759" s="37"/>
      <c r="F759" s="37"/>
      <c r="G759" s="37"/>
      <c r="H759" s="37">
        <v>745</v>
      </c>
      <c r="I759" s="37">
        <f t="shared" si="25"/>
        <v>0</v>
      </c>
      <c r="J759" s="37"/>
      <c r="L759" s="37"/>
      <c r="M759" s="37"/>
      <c r="N759" s="37"/>
      <c r="O759" s="37">
        <v>745</v>
      </c>
      <c r="P759" s="37">
        <f t="shared" si="26"/>
        <v>0</v>
      </c>
    </row>
    <row r="760" spans="5:16" x14ac:dyDescent="0.35">
      <c r="E760" s="37"/>
      <c r="F760" s="37"/>
      <c r="G760" s="37"/>
      <c r="H760" s="37">
        <v>746</v>
      </c>
      <c r="I760" s="37">
        <f t="shared" si="25"/>
        <v>0</v>
      </c>
      <c r="J760" s="37"/>
      <c r="L760" s="37"/>
      <c r="M760" s="37"/>
      <c r="N760" s="37"/>
      <c r="O760" s="37">
        <v>746</v>
      </c>
      <c r="P760" s="37">
        <f t="shared" si="26"/>
        <v>0</v>
      </c>
    </row>
    <row r="761" spans="5:16" x14ac:dyDescent="0.35">
      <c r="E761" s="37"/>
      <c r="F761" s="37"/>
      <c r="G761" s="37"/>
      <c r="H761" s="37">
        <v>747</v>
      </c>
      <c r="I761" s="37">
        <f t="shared" si="25"/>
        <v>0</v>
      </c>
      <c r="J761" s="37"/>
      <c r="L761" s="37"/>
      <c r="M761" s="37"/>
      <c r="N761" s="37"/>
      <c r="O761" s="37">
        <v>747</v>
      </c>
      <c r="P761" s="37">
        <f t="shared" si="26"/>
        <v>0</v>
      </c>
    </row>
    <row r="762" spans="5:16" x14ac:dyDescent="0.35">
      <c r="E762" s="37"/>
      <c r="F762" s="37"/>
      <c r="G762" s="37"/>
      <c r="H762" s="37">
        <v>748</v>
      </c>
      <c r="I762" s="37">
        <f t="shared" si="25"/>
        <v>0</v>
      </c>
      <c r="J762" s="37"/>
      <c r="L762" s="37"/>
      <c r="M762" s="37"/>
      <c r="N762" s="37"/>
      <c r="O762" s="37">
        <v>748</v>
      </c>
      <c r="P762" s="37">
        <f t="shared" si="26"/>
        <v>0</v>
      </c>
    </row>
    <row r="763" spans="5:16" x14ac:dyDescent="0.35">
      <c r="E763" s="37"/>
      <c r="F763" s="37"/>
      <c r="G763" s="37"/>
      <c r="H763" s="37">
        <v>749</v>
      </c>
      <c r="I763" s="37">
        <f t="shared" si="25"/>
        <v>0</v>
      </c>
      <c r="J763" s="37"/>
      <c r="L763" s="37"/>
      <c r="M763" s="37"/>
      <c r="N763" s="37"/>
      <c r="O763" s="37">
        <v>749</v>
      </c>
      <c r="P763" s="37">
        <f t="shared" si="26"/>
        <v>0</v>
      </c>
    </row>
    <row r="764" spans="5:16" x14ac:dyDescent="0.35">
      <c r="E764" s="37"/>
      <c r="F764" s="37"/>
      <c r="G764" s="37"/>
      <c r="H764" s="37">
        <v>750</v>
      </c>
      <c r="I764" s="37">
        <f t="shared" si="25"/>
        <v>0</v>
      </c>
      <c r="J764" s="37"/>
      <c r="L764" s="37"/>
      <c r="M764" s="37"/>
      <c r="N764" s="37"/>
      <c r="O764" s="37">
        <v>750</v>
      </c>
      <c r="P764" s="37">
        <f t="shared" si="26"/>
        <v>0</v>
      </c>
    </row>
    <row r="765" spans="5:16" x14ac:dyDescent="0.35">
      <c r="E765" s="37"/>
      <c r="F765" s="37"/>
      <c r="G765" s="37"/>
      <c r="H765" s="37">
        <v>751</v>
      </c>
      <c r="I765" s="37">
        <f t="shared" si="25"/>
        <v>0</v>
      </c>
      <c r="J765" s="37"/>
      <c r="L765" s="37"/>
      <c r="M765" s="37"/>
      <c r="N765" s="37"/>
      <c r="O765" s="37">
        <v>751</v>
      </c>
      <c r="P765" s="37">
        <f t="shared" si="26"/>
        <v>0</v>
      </c>
    </row>
    <row r="766" spans="5:16" x14ac:dyDescent="0.35">
      <c r="E766" s="37"/>
      <c r="F766" s="37"/>
      <c r="G766" s="37"/>
      <c r="H766" s="37">
        <v>752</v>
      </c>
      <c r="I766" s="37">
        <f t="shared" si="25"/>
        <v>0</v>
      </c>
      <c r="J766" s="37"/>
      <c r="L766" s="37"/>
      <c r="M766" s="37"/>
      <c r="N766" s="37"/>
      <c r="O766" s="37">
        <v>752</v>
      </c>
      <c r="P766" s="37">
        <f t="shared" si="26"/>
        <v>0</v>
      </c>
    </row>
    <row r="767" spans="5:16" x14ac:dyDescent="0.35">
      <c r="E767" s="37"/>
      <c r="F767" s="37"/>
      <c r="G767" s="37"/>
      <c r="H767" s="37">
        <v>753</v>
      </c>
      <c r="I767" s="37">
        <f t="shared" si="25"/>
        <v>0</v>
      </c>
      <c r="J767" s="37"/>
      <c r="L767" s="37"/>
      <c r="M767" s="37"/>
      <c r="N767" s="37"/>
      <c r="O767" s="37">
        <v>753</v>
      </c>
      <c r="P767" s="37">
        <f t="shared" si="26"/>
        <v>0</v>
      </c>
    </row>
    <row r="768" spans="5:16" x14ac:dyDescent="0.35">
      <c r="E768" s="37"/>
      <c r="F768" s="37"/>
      <c r="G768" s="37"/>
      <c r="H768" s="37">
        <v>754</v>
      </c>
      <c r="I768" s="37">
        <f t="shared" si="25"/>
        <v>0</v>
      </c>
      <c r="J768" s="37"/>
      <c r="L768" s="37"/>
      <c r="M768" s="37"/>
      <c r="N768" s="37"/>
      <c r="O768" s="37">
        <v>754</v>
      </c>
      <c r="P768" s="37">
        <f t="shared" si="26"/>
        <v>0</v>
      </c>
    </row>
    <row r="769" spans="5:16" x14ac:dyDescent="0.35">
      <c r="E769" s="37"/>
      <c r="F769" s="37"/>
      <c r="G769" s="37"/>
      <c r="H769" s="37">
        <v>755</v>
      </c>
      <c r="I769" s="37">
        <f t="shared" si="25"/>
        <v>0</v>
      </c>
      <c r="J769" s="37"/>
      <c r="L769" s="37"/>
      <c r="M769" s="37"/>
      <c r="N769" s="37"/>
      <c r="O769" s="37">
        <v>755</v>
      </c>
      <c r="P769" s="37">
        <f t="shared" si="26"/>
        <v>0</v>
      </c>
    </row>
    <row r="770" spans="5:16" x14ac:dyDescent="0.35">
      <c r="E770" s="37"/>
      <c r="F770" s="37"/>
      <c r="G770" s="37"/>
      <c r="H770" s="37">
        <v>756</v>
      </c>
      <c r="I770" s="37">
        <f t="shared" si="25"/>
        <v>0</v>
      </c>
      <c r="J770" s="37"/>
      <c r="L770" s="37"/>
      <c r="M770" s="37"/>
      <c r="N770" s="37"/>
      <c r="O770" s="37">
        <v>756</v>
      </c>
      <c r="P770" s="37">
        <f t="shared" si="26"/>
        <v>0</v>
      </c>
    </row>
    <row r="771" spans="5:16" x14ac:dyDescent="0.35">
      <c r="E771" s="37"/>
      <c r="F771" s="37"/>
      <c r="G771" s="37"/>
      <c r="H771" s="37">
        <v>757</v>
      </c>
      <c r="I771" s="37">
        <f t="shared" si="25"/>
        <v>0</v>
      </c>
      <c r="J771" s="37"/>
      <c r="L771" s="37"/>
      <c r="M771" s="37"/>
      <c r="N771" s="37"/>
      <c r="O771" s="37">
        <v>757</v>
      </c>
      <c r="P771" s="37">
        <f t="shared" si="26"/>
        <v>0</v>
      </c>
    </row>
    <row r="772" spans="5:16" x14ac:dyDescent="0.35">
      <c r="E772" s="37"/>
      <c r="F772" s="37"/>
      <c r="G772" s="37"/>
      <c r="H772" s="37">
        <v>758</v>
      </c>
      <c r="I772" s="37">
        <f t="shared" si="25"/>
        <v>0</v>
      </c>
      <c r="J772" s="37"/>
      <c r="L772" s="37"/>
      <c r="M772" s="37"/>
      <c r="N772" s="37"/>
      <c r="O772" s="37">
        <v>758</v>
      </c>
      <c r="P772" s="37">
        <f t="shared" si="26"/>
        <v>0</v>
      </c>
    </row>
    <row r="773" spans="5:16" x14ac:dyDescent="0.35">
      <c r="E773" s="37"/>
      <c r="F773" s="37"/>
      <c r="G773" s="37"/>
      <c r="H773" s="37">
        <v>759</v>
      </c>
      <c r="I773" s="37">
        <f t="shared" si="25"/>
        <v>0</v>
      </c>
      <c r="J773" s="37"/>
      <c r="L773" s="37"/>
      <c r="M773" s="37"/>
      <c r="N773" s="37"/>
      <c r="O773" s="37">
        <v>759</v>
      </c>
      <c r="P773" s="37">
        <f t="shared" si="26"/>
        <v>0</v>
      </c>
    </row>
    <row r="774" spans="5:16" x14ac:dyDescent="0.35">
      <c r="E774" s="37"/>
      <c r="F774" s="37"/>
      <c r="G774" s="37"/>
      <c r="H774" s="37">
        <v>760</v>
      </c>
      <c r="I774" s="37">
        <f t="shared" si="25"/>
        <v>0</v>
      </c>
      <c r="J774" s="37"/>
      <c r="L774" s="37"/>
      <c r="M774" s="37"/>
      <c r="N774" s="37"/>
      <c r="O774" s="37">
        <v>760</v>
      </c>
      <c r="P774" s="37">
        <f t="shared" si="26"/>
        <v>0</v>
      </c>
    </row>
    <row r="775" spans="5:16" x14ac:dyDescent="0.35">
      <c r="E775" s="37"/>
      <c r="F775" s="37"/>
      <c r="G775" s="37"/>
      <c r="H775" s="37">
        <v>761</v>
      </c>
      <c r="I775" s="37">
        <f t="shared" si="25"/>
        <v>0</v>
      </c>
      <c r="J775" s="37"/>
      <c r="L775" s="37"/>
      <c r="M775" s="37"/>
      <c r="N775" s="37"/>
      <c r="O775" s="37">
        <v>761</v>
      </c>
      <c r="P775" s="37">
        <f t="shared" si="26"/>
        <v>0</v>
      </c>
    </row>
    <row r="776" spans="5:16" x14ac:dyDescent="0.35">
      <c r="E776" s="37"/>
      <c r="F776" s="37"/>
      <c r="G776" s="37"/>
      <c r="H776" s="37">
        <v>762</v>
      </c>
      <c r="I776" s="37">
        <f t="shared" si="25"/>
        <v>0</v>
      </c>
      <c r="J776" s="37"/>
      <c r="L776" s="37"/>
      <c r="M776" s="37"/>
      <c r="N776" s="37"/>
      <c r="O776" s="37">
        <v>762</v>
      </c>
      <c r="P776" s="37">
        <f t="shared" si="26"/>
        <v>0</v>
      </c>
    </row>
    <row r="777" spans="5:16" x14ac:dyDescent="0.35">
      <c r="E777" s="37"/>
      <c r="F777" s="37"/>
      <c r="G777" s="37"/>
      <c r="H777" s="37">
        <v>763</v>
      </c>
      <c r="I777" s="37">
        <f t="shared" si="25"/>
        <v>0</v>
      </c>
      <c r="J777" s="37"/>
      <c r="L777" s="37"/>
      <c r="M777" s="37"/>
      <c r="N777" s="37"/>
      <c r="O777" s="37">
        <v>763</v>
      </c>
      <c r="P777" s="37">
        <f t="shared" si="26"/>
        <v>0</v>
      </c>
    </row>
    <row r="778" spans="5:16" x14ac:dyDescent="0.35">
      <c r="E778" s="37"/>
      <c r="F778" s="37"/>
      <c r="G778" s="37"/>
      <c r="H778" s="37">
        <v>764</v>
      </c>
      <c r="I778" s="37">
        <f t="shared" si="25"/>
        <v>0</v>
      </c>
      <c r="J778" s="37"/>
      <c r="L778" s="37"/>
      <c r="M778" s="37"/>
      <c r="N778" s="37"/>
      <c r="O778" s="37">
        <v>764</v>
      </c>
      <c r="P778" s="37">
        <f t="shared" si="26"/>
        <v>0</v>
      </c>
    </row>
    <row r="779" spans="5:16" x14ac:dyDescent="0.35">
      <c r="E779" s="37"/>
      <c r="F779" s="37"/>
      <c r="G779" s="37"/>
      <c r="H779" s="37">
        <v>765</v>
      </c>
      <c r="I779" s="37">
        <f t="shared" si="25"/>
        <v>0</v>
      </c>
      <c r="J779" s="37"/>
      <c r="L779" s="37"/>
      <c r="M779" s="37"/>
      <c r="N779" s="37"/>
      <c r="O779" s="37">
        <v>765</v>
      </c>
      <c r="P779" s="37">
        <f t="shared" si="26"/>
        <v>0</v>
      </c>
    </row>
    <row r="780" spans="5:16" x14ac:dyDescent="0.35">
      <c r="E780" s="37"/>
      <c r="F780" s="37"/>
      <c r="G780" s="37"/>
      <c r="H780" s="37">
        <v>766</v>
      </c>
      <c r="I780" s="37">
        <f t="shared" si="25"/>
        <v>0</v>
      </c>
      <c r="J780" s="37"/>
      <c r="L780" s="37"/>
      <c r="M780" s="37"/>
      <c r="N780" s="37"/>
      <c r="O780" s="37">
        <v>766</v>
      </c>
      <c r="P780" s="37">
        <f t="shared" si="26"/>
        <v>0</v>
      </c>
    </row>
    <row r="781" spans="5:16" x14ac:dyDescent="0.35">
      <c r="E781" s="37"/>
      <c r="F781" s="37"/>
      <c r="G781" s="37"/>
      <c r="H781" s="37">
        <v>767</v>
      </c>
      <c r="I781" s="37">
        <f t="shared" si="25"/>
        <v>0</v>
      </c>
      <c r="J781" s="37"/>
      <c r="L781" s="37"/>
      <c r="M781" s="37"/>
      <c r="N781" s="37"/>
      <c r="O781" s="37">
        <v>767</v>
      </c>
      <c r="P781" s="37">
        <f t="shared" si="26"/>
        <v>0</v>
      </c>
    </row>
    <row r="782" spans="5:16" x14ac:dyDescent="0.35">
      <c r="E782" s="37"/>
      <c r="F782" s="37"/>
      <c r="G782" s="37"/>
      <c r="H782" s="37">
        <v>768</v>
      </c>
      <c r="I782" s="37">
        <f t="shared" si="25"/>
        <v>0</v>
      </c>
      <c r="J782" s="37"/>
      <c r="L782" s="37"/>
      <c r="M782" s="37"/>
      <c r="N782" s="37"/>
      <c r="O782" s="37">
        <v>768</v>
      </c>
      <c r="P782" s="37">
        <f t="shared" si="26"/>
        <v>0</v>
      </c>
    </row>
    <row r="783" spans="5:16" x14ac:dyDescent="0.35">
      <c r="E783" s="37"/>
      <c r="F783" s="37"/>
      <c r="G783" s="37"/>
      <c r="H783" s="37">
        <v>769</v>
      </c>
      <c r="I783" s="37">
        <f t="shared" si="25"/>
        <v>0</v>
      </c>
      <c r="J783" s="37"/>
      <c r="L783" s="37"/>
      <c r="M783" s="37"/>
      <c r="N783" s="37"/>
      <c r="O783" s="37">
        <v>769</v>
      </c>
      <c r="P783" s="37">
        <f t="shared" si="26"/>
        <v>0</v>
      </c>
    </row>
    <row r="784" spans="5:16" x14ac:dyDescent="0.35">
      <c r="E784" s="37"/>
      <c r="F784" s="37"/>
      <c r="G784" s="37"/>
      <c r="H784" s="37">
        <v>770</v>
      </c>
      <c r="I784" s="37">
        <f t="shared" ref="I784:I847" si="27">VLOOKUP(H784,$E$15:$F$37,2)</f>
        <v>0</v>
      </c>
      <c r="J784" s="37"/>
      <c r="L784" s="37"/>
      <c r="M784" s="37"/>
      <c r="N784" s="37"/>
      <c r="O784" s="37">
        <v>770</v>
      </c>
      <c r="P784" s="37">
        <f t="shared" ref="P784:P847" si="28">VLOOKUP(O784,$L$15:$M$140,2)</f>
        <v>0</v>
      </c>
    </row>
    <row r="785" spans="5:16" x14ac:dyDescent="0.35">
      <c r="E785" s="37"/>
      <c r="F785" s="37"/>
      <c r="G785" s="37"/>
      <c r="H785" s="37">
        <v>771</v>
      </c>
      <c r="I785" s="37">
        <f t="shared" si="27"/>
        <v>0</v>
      </c>
      <c r="J785" s="37"/>
      <c r="L785" s="37"/>
      <c r="M785" s="37"/>
      <c r="N785" s="37"/>
      <c r="O785" s="37">
        <v>771</v>
      </c>
      <c r="P785" s="37">
        <f t="shared" si="28"/>
        <v>0</v>
      </c>
    </row>
    <row r="786" spans="5:16" x14ac:dyDescent="0.35">
      <c r="E786" s="37"/>
      <c r="F786" s="37"/>
      <c r="G786" s="37"/>
      <c r="H786" s="37">
        <v>772</v>
      </c>
      <c r="I786" s="37">
        <f t="shared" si="27"/>
        <v>0</v>
      </c>
      <c r="J786" s="37"/>
      <c r="L786" s="37"/>
      <c r="M786" s="37"/>
      <c r="N786" s="37"/>
      <c r="O786" s="37">
        <v>772</v>
      </c>
      <c r="P786" s="37">
        <f t="shared" si="28"/>
        <v>0</v>
      </c>
    </row>
    <row r="787" spans="5:16" x14ac:dyDescent="0.35">
      <c r="E787" s="37"/>
      <c r="F787" s="37"/>
      <c r="G787" s="37"/>
      <c r="H787" s="37">
        <v>773</v>
      </c>
      <c r="I787" s="37">
        <f t="shared" si="27"/>
        <v>0</v>
      </c>
      <c r="J787" s="37"/>
      <c r="L787" s="37"/>
      <c r="M787" s="37"/>
      <c r="N787" s="37"/>
      <c r="O787" s="37">
        <v>773</v>
      </c>
      <c r="P787" s="37">
        <f t="shared" si="28"/>
        <v>0</v>
      </c>
    </row>
    <row r="788" spans="5:16" x14ac:dyDescent="0.35">
      <c r="E788" s="37"/>
      <c r="F788" s="37"/>
      <c r="G788" s="37"/>
      <c r="H788" s="37">
        <v>774</v>
      </c>
      <c r="I788" s="37">
        <f t="shared" si="27"/>
        <v>0</v>
      </c>
      <c r="J788" s="37"/>
      <c r="L788" s="37"/>
      <c r="M788" s="37"/>
      <c r="N788" s="37"/>
      <c r="O788" s="37">
        <v>774</v>
      </c>
      <c r="P788" s="37">
        <f t="shared" si="28"/>
        <v>0</v>
      </c>
    </row>
    <row r="789" spans="5:16" x14ac:dyDescent="0.35">
      <c r="E789" s="37"/>
      <c r="F789" s="37"/>
      <c r="G789" s="37"/>
      <c r="H789" s="37">
        <v>775</v>
      </c>
      <c r="I789" s="37">
        <f t="shared" si="27"/>
        <v>0</v>
      </c>
      <c r="J789" s="37"/>
      <c r="L789" s="37"/>
      <c r="M789" s="37"/>
      <c r="N789" s="37"/>
      <c r="O789" s="37">
        <v>775</v>
      </c>
      <c r="P789" s="37">
        <f t="shared" si="28"/>
        <v>0</v>
      </c>
    </row>
    <row r="790" spans="5:16" x14ac:dyDescent="0.35">
      <c r="E790" s="37"/>
      <c r="F790" s="37"/>
      <c r="G790" s="37"/>
      <c r="H790" s="37">
        <v>776</v>
      </c>
      <c r="I790" s="37">
        <f t="shared" si="27"/>
        <v>0</v>
      </c>
      <c r="J790" s="37"/>
      <c r="L790" s="37"/>
      <c r="M790" s="37"/>
      <c r="N790" s="37"/>
      <c r="O790" s="37">
        <v>776</v>
      </c>
      <c r="P790" s="37">
        <f t="shared" si="28"/>
        <v>0</v>
      </c>
    </row>
    <row r="791" spans="5:16" x14ac:dyDescent="0.35">
      <c r="E791" s="37"/>
      <c r="F791" s="37"/>
      <c r="G791" s="37"/>
      <c r="H791" s="37">
        <v>777</v>
      </c>
      <c r="I791" s="37">
        <f t="shared" si="27"/>
        <v>0</v>
      </c>
      <c r="J791" s="37"/>
      <c r="L791" s="37"/>
      <c r="M791" s="37"/>
      <c r="N791" s="37"/>
      <c r="O791" s="37">
        <v>777</v>
      </c>
      <c r="P791" s="37">
        <f t="shared" si="28"/>
        <v>0</v>
      </c>
    </row>
    <row r="792" spans="5:16" x14ac:dyDescent="0.35">
      <c r="E792" s="37"/>
      <c r="F792" s="37"/>
      <c r="G792" s="37"/>
      <c r="H792" s="37">
        <v>778</v>
      </c>
      <c r="I792" s="37">
        <f t="shared" si="27"/>
        <v>0</v>
      </c>
      <c r="J792" s="37"/>
      <c r="L792" s="37"/>
      <c r="M792" s="37"/>
      <c r="N792" s="37"/>
      <c r="O792" s="37">
        <v>778</v>
      </c>
      <c r="P792" s="37">
        <f t="shared" si="28"/>
        <v>0</v>
      </c>
    </row>
    <row r="793" spans="5:16" x14ac:dyDescent="0.35">
      <c r="E793" s="37"/>
      <c r="F793" s="37"/>
      <c r="G793" s="37"/>
      <c r="H793" s="37">
        <v>779</v>
      </c>
      <c r="I793" s="37">
        <f t="shared" si="27"/>
        <v>0</v>
      </c>
      <c r="J793" s="37"/>
      <c r="L793" s="37"/>
      <c r="M793" s="37"/>
      <c r="N793" s="37"/>
      <c r="O793" s="37">
        <v>779</v>
      </c>
      <c r="P793" s="37">
        <f t="shared" si="28"/>
        <v>0</v>
      </c>
    </row>
    <row r="794" spans="5:16" x14ac:dyDescent="0.35">
      <c r="E794" s="37"/>
      <c r="F794" s="37"/>
      <c r="G794" s="37"/>
      <c r="H794" s="37">
        <v>780</v>
      </c>
      <c r="I794" s="37">
        <f t="shared" si="27"/>
        <v>0</v>
      </c>
      <c r="J794" s="37"/>
      <c r="L794" s="37"/>
      <c r="M794" s="37"/>
      <c r="N794" s="37"/>
      <c r="O794" s="37">
        <v>780</v>
      </c>
      <c r="P794" s="37">
        <f t="shared" si="28"/>
        <v>0</v>
      </c>
    </row>
    <row r="795" spans="5:16" x14ac:dyDescent="0.35">
      <c r="E795" s="37"/>
      <c r="F795" s="37"/>
      <c r="G795" s="37"/>
      <c r="H795" s="37">
        <v>781</v>
      </c>
      <c r="I795" s="37">
        <f t="shared" si="27"/>
        <v>0</v>
      </c>
      <c r="J795" s="37"/>
      <c r="L795" s="37"/>
      <c r="M795" s="37"/>
      <c r="N795" s="37"/>
      <c r="O795" s="37">
        <v>781</v>
      </c>
      <c r="P795" s="37">
        <f t="shared" si="28"/>
        <v>0</v>
      </c>
    </row>
    <row r="796" spans="5:16" x14ac:dyDescent="0.35">
      <c r="E796" s="37"/>
      <c r="F796" s="37"/>
      <c r="G796" s="37"/>
      <c r="H796" s="37">
        <v>782</v>
      </c>
      <c r="I796" s="37">
        <f t="shared" si="27"/>
        <v>0</v>
      </c>
      <c r="J796" s="37"/>
      <c r="L796" s="37"/>
      <c r="M796" s="37"/>
      <c r="N796" s="37"/>
      <c r="O796" s="37">
        <v>782</v>
      </c>
      <c r="P796" s="37">
        <f t="shared" si="28"/>
        <v>0</v>
      </c>
    </row>
    <row r="797" spans="5:16" x14ac:dyDescent="0.35">
      <c r="E797" s="37"/>
      <c r="F797" s="37"/>
      <c r="G797" s="37"/>
      <c r="H797" s="37">
        <v>783</v>
      </c>
      <c r="I797" s="37">
        <f t="shared" si="27"/>
        <v>0</v>
      </c>
      <c r="J797" s="37"/>
      <c r="L797" s="37"/>
      <c r="M797" s="37"/>
      <c r="N797" s="37"/>
      <c r="O797" s="37">
        <v>783</v>
      </c>
      <c r="P797" s="37">
        <f t="shared" si="28"/>
        <v>0</v>
      </c>
    </row>
    <row r="798" spans="5:16" x14ac:dyDescent="0.35">
      <c r="E798" s="37"/>
      <c r="F798" s="37"/>
      <c r="G798" s="37"/>
      <c r="H798" s="37">
        <v>784</v>
      </c>
      <c r="I798" s="37">
        <f t="shared" si="27"/>
        <v>0</v>
      </c>
      <c r="J798" s="37"/>
      <c r="L798" s="37"/>
      <c r="M798" s="37"/>
      <c r="N798" s="37"/>
      <c r="O798" s="37">
        <v>784</v>
      </c>
      <c r="P798" s="37">
        <f t="shared" si="28"/>
        <v>0</v>
      </c>
    </row>
    <row r="799" spans="5:16" x14ac:dyDescent="0.35">
      <c r="E799" s="37"/>
      <c r="F799" s="37"/>
      <c r="G799" s="37"/>
      <c r="H799" s="37">
        <v>785</v>
      </c>
      <c r="I799" s="37">
        <f t="shared" si="27"/>
        <v>0</v>
      </c>
      <c r="J799" s="37"/>
      <c r="L799" s="37"/>
      <c r="M799" s="37"/>
      <c r="N799" s="37"/>
      <c r="O799" s="37">
        <v>785</v>
      </c>
      <c r="P799" s="37">
        <f t="shared" si="28"/>
        <v>0</v>
      </c>
    </row>
    <row r="800" spans="5:16" x14ac:dyDescent="0.35">
      <c r="E800" s="37"/>
      <c r="F800" s="37"/>
      <c r="G800" s="37"/>
      <c r="H800" s="37">
        <v>786</v>
      </c>
      <c r="I800" s="37">
        <f t="shared" si="27"/>
        <v>0</v>
      </c>
      <c r="J800" s="37"/>
      <c r="L800" s="37"/>
      <c r="M800" s="37"/>
      <c r="N800" s="37"/>
      <c r="O800" s="37">
        <v>786</v>
      </c>
      <c r="P800" s="37">
        <f t="shared" si="28"/>
        <v>0</v>
      </c>
    </row>
    <row r="801" spans="5:16" x14ac:dyDescent="0.35">
      <c r="E801" s="37"/>
      <c r="F801" s="37"/>
      <c r="G801" s="37"/>
      <c r="H801" s="37">
        <v>787</v>
      </c>
      <c r="I801" s="37">
        <f t="shared" si="27"/>
        <v>0</v>
      </c>
      <c r="J801" s="37"/>
      <c r="L801" s="37"/>
      <c r="M801" s="37"/>
      <c r="N801" s="37"/>
      <c r="O801" s="37">
        <v>787</v>
      </c>
      <c r="P801" s="37">
        <f t="shared" si="28"/>
        <v>0</v>
      </c>
    </row>
    <row r="802" spans="5:16" x14ac:dyDescent="0.35">
      <c r="E802" s="37"/>
      <c r="F802" s="37"/>
      <c r="G802" s="37"/>
      <c r="H802" s="37">
        <v>788</v>
      </c>
      <c r="I802" s="37">
        <f t="shared" si="27"/>
        <v>0</v>
      </c>
      <c r="J802" s="37"/>
      <c r="L802" s="37"/>
      <c r="M802" s="37"/>
      <c r="N802" s="37"/>
      <c r="O802" s="37">
        <v>788</v>
      </c>
      <c r="P802" s="37">
        <f t="shared" si="28"/>
        <v>0</v>
      </c>
    </row>
    <row r="803" spans="5:16" x14ac:dyDescent="0.35">
      <c r="E803" s="37"/>
      <c r="F803" s="37"/>
      <c r="G803" s="37"/>
      <c r="H803" s="37">
        <v>789</v>
      </c>
      <c r="I803" s="37">
        <f t="shared" si="27"/>
        <v>0</v>
      </c>
      <c r="J803" s="37"/>
      <c r="L803" s="37"/>
      <c r="M803" s="37"/>
      <c r="N803" s="37"/>
      <c r="O803" s="37">
        <v>789</v>
      </c>
      <c r="P803" s="37">
        <f t="shared" si="28"/>
        <v>0</v>
      </c>
    </row>
    <row r="804" spans="5:16" x14ac:dyDescent="0.35">
      <c r="E804" s="37"/>
      <c r="F804" s="37"/>
      <c r="G804" s="37"/>
      <c r="H804" s="37">
        <v>790</v>
      </c>
      <c r="I804" s="37">
        <f t="shared" si="27"/>
        <v>0</v>
      </c>
      <c r="J804" s="37"/>
      <c r="L804" s="37"/>
      <c r="M804" s="37"/>
      <c r="N804" s="37"/>
      <c r="O804" s="37">
        <v>790</v>
      </c>
      <c r="P804" s="37">
        <f t="shared" si="28"/>
        <v>0</v>
      </c>
    </row>
    <row r="805" spans="5:16" x14ac:dyDescent="0.35">
      <c r="E805" s="37"/>
      <c r="F805" s="37"/>
      <c r="G805" s="37"/>
      <c r="H805" s="37">
        <v>791</v>
      </c>
      <c r="I805" s="37">
        <f t="shared" si="27"/>
        <v>0</v>
      </c>
      <c r="J805" s="37"/>
      <c r="L805" s="37"/>
      <c r="M805" s="37"/>
      <c r="N805" s="37"/>
      <c r="O805" s="37">
        <v>791</v>
      </c>
      <c r="P805" s="37">
        <f t="shared" si="28"/>
        <v>0</v>
      </c>
    </row>
    <row r="806" spans="5:16" x14ac:dyDescent="0.35">
      <c r="E806" s="37"/>
      <c r="F806" s="37"/>
      <c r="G806" s="37"/>
      <c r="H806" s="37">
        <v>792</v>
      </c>
      <c r="I806" s="37">
        <f t="shared" si="27"/>
        <v>0</v>
      </c>
      <c r="J806" s="37"/>
      <c r="L806" s="37"/>
      <c r="M806" s="37"/>
      <c r="N806" s="37"/>
      <c r="O806" s="37">
        <v>792</v>
      </c>
      <c r="P806" s="37">
        <f t="shared" si="28"/>
        <v>0</v>
      </c>
    </row>
    <row r="807" spans="5:16" x14ac:dyDescent="0.35">
      <c r="E807" s="37"/>
      <c r="F807" s="37"/>
      <c r="G807" s="37"/>
      <c r="H807" s="37">
        <v>793</v>
      </c>
      <c r="I807" s="37">
        <f t="shared" si="27"/>
        <v>0</v>
      </c>
      <c r="J807" s="37"/>
      <c r="L807" s="37"/>
      <c r="M807" s="37"/>
      <c r="N807" s="37"/>
      <c r="O807" s="37">
        <v>793</v>
      </c>
      <c r="P807" s="37">
        <f t="shared" si="28"/>
        <v>0</v>
      </c>
    </row>
    <row r="808" spans="5:16" x14ac:dyDescent="0.35">
      <c r="E808" s="37"/>
      <c r="F808" s="37"/>
      <c r="G808" s="37"/>
      <c r="H808" s="37">
        <v>794</v>
      </c>
      <c r="I808" s="37">
        <f t="shared" si="27"/>
        <v>0</v>
      </c>
      <c r="J808" s="37"/>
      <c r="L808" s="37"/>
      <c r="M808" s="37"/>
      <c r="N808" s="37"/>
      <c r="O808" s="37">
        <v>794</v>
      </c>
      <c r="P808" s="37">
        <f t="shared" si="28"/>
        <v>0</v>
      </c>
    </row>
    <row r="809" spans="5:16" x14ac:dyDescent="0.35">
      <c r="E809" s="37"/>
      <c r="F809" s="37"/>
      <c r="G809" s="37"/>
      <c r="H809" s="37">
        <v>795</v>
      </c>
      <c r="I809" s="37">
        <f t="shared" si="27"/>
        <v>0</v>
      </c>
      <c r="J809" s="37"/>
      <c r="L809" s="37"/>
      <c r="M809" s="37"/>
      <c r="N809" s="37"/>
      <c r="O809" s="37">
        <v>795</v>
      </c>
      <c r="P809" s="37">
        <f t="shared" si="28"/>
        <v>0</v>
      </c>
    </row>
    <row r="810" spans="5:16" x14ac:dyDescent="0.35">
      <c r="E810" s="37"/>
      <c r="F810" s="37"/>
      <c r="G810" s="37"/>
      <c r="H810" s="37">
        <v>796</v>
      </c>
      <c r="I810" s="37">
        <f t="shared" si="27"/>
        <v>0</v>
      </c>
      <c r="J810" s="37"/>
      <c r="L810" s="37"/>
      <c r="M810" s="37"/>
      <c r="N810" s="37"/>
      <c r="O810" s="37">
        <v>796</v>
      </c>
      <c r="P810" s="37">
        <f t="shared" si="28"/>
        <v>0</v>
      </c>
    </row>
    <row r="811" spans="5:16" x14ac:dyDescent="0.35">
      <c r="E811" s="37"/>
      <c r="F811" s="37"/>
      <c r="G811" s="37"/>
      <c r="H811" s="37">
        <v>797</v>
      </c>
      <c r="I811" s="37">
        <f t="shared" si="27"/>
        <v>0</v>
      </c>
      <c r="J811" s="37"/>
      <c r="L811" s="37"/>
      <c r="M811" s="37"/>
      <c r="N811" s="37"/>
      <c r="O811" s="37">
        <v>797</v>
      </c>
      <c r="P811" s="37">
        <f t="shared" si="28"/>
        <v>0</v>
      </c>
    </row>
    <row r="812" spans="5:16" x14ac:dyDescent="0.35">
      <c r="E812" s="37"/>
      <c r="F812" s="37"/>
      <c r="G812" s="37"/>
      <c r="H812" s="37">
        <v>798</v>
      </c>
      <c r="I812" s="37">
        <f t="shared" si="27"/>
        <v>0</v>
      </c>
      <c r="J812" s="37"/>
      <c r="L812" s="37"/>
      <c r="M812" s="37"/>
      <c r="N812" s="37"/>
      <c r="O812" s="37">
        <v>798</v>
      </c>
      <c r="P812" s="37">
        <f t="shared" si="28"/>
        <v>0</v>
      </c>
    </row>
    <row r="813" spans="5:16" x14ac:dyDescent="0.35">
      <c r="E813" s="37"/>
      <c r="F813" s="37"/>
      <c r="G813" s="37"/>
      <c r="H813" s="37">
        <v>799</v>
      </c>
      <c r="I813" s="37">
        <f t="shared" si="27"/>
        <v>0</v>
      </c>
      <c r="J813" s="37"/>
      <c r="L813" s="37"/>
      <c r="M813" s="37"/>
      <c r="N813" s="37"/>
      <c r="O813" s="37">
        <v>799</v>
      </c>
      <c r="P813" s="37">
        <f t="shared" si="28"/>
        <v>0</v>
      </c>
    </row>
    <row r="814" spans="5:16" x14ac:dyDescent="0.35">
      <c r="E814" s="37"/>
      <c r="F814" s="37"/>
      <c r="G814" s="37"/>
      <c r="H814" s="37">
        <v>800</v>
      </c>
      <c r="I814" s="37">
        <f t="shared" si="27"/>
        <v>0</v>
      </c>
      <c r="J814" s="37"/>
      <c r="L814" s="37"/>
      <c r="M814" s="37"/>
      <c r="N814" s="37"/>
      <c r="O814" s="37">
        <v>800</v>
      </c>
      <c r="P814" s="37">
        <f t="shared" si="28"/>
        <v>0</v>
      </c>
    </row>
    <row r="815" spans="5:16" x14ac:dyDescent="0.35">
      <c r="E815" s="37"/>
      <c r="F815" s="37"/>
      <c r="G815" s="37"/>
      <c r="H815" s="37">
        <v>801</v>
      </c>
      <c r="I815" s="37">
        <f t="shared" si="27"/>
        <v>0</v>
      </c>
      <c r="J815" s="37"/>
      <c r="L815" s="37"/>
      <c r="M815" s="37"/>
      <c r="N815" s="37"/>
      <c r="O815" s="37">
        <v>801</v>
      </c>
      <c r="P815" s="37">
        <f t="shared" si="28"/>
        <v>0</v>
      </c>
    </row>
    <row r="816" spans="5:16" x14ac:dyDescent="0.35">
      <c r="E816" s="37"/>
      <c r="F816" s="37"/>
      <c r="G816" s="37"/>
      <c r="H816" s="37">
        <v>802</v>
      </c>
      <c r="I816" s="37">
        <f t="shared" si="27"/>
        <v>0</v>
      </c>
      <c r="J816" s="37"/>
      <c r="L816" s="37"/>
      <c r="M816" s="37"/>
      <c r="N816" s="37"/>
      <c r="O816" s="37">
        <v>802</v>
      </c>
      <c r="P816" s="37">
        <f t="shared" si="28"/>
        <v>0</v>
      </c>
    </row>
    <row r="817" spans="5:16" x14ac:dyDescent="0.35">
      <c r="E817" s="37"/>
      <c r="F817" s="37"/>
      <c r="G817" s="37"/>
      <c r="H817" s="37">
        <v>803</v>
      </c>
      <c r="I817" s="37">
        <f t="shared" si="27"/>
        <v>0</v>
      </c>
      <c r="J817" s="37"/>
      <c r="L817" s="37"/>
      <c r="M817" s="37"/>
      <c r="N817" s="37"/>
      <c r="O817" s="37">
        <v>803</v>
      </c>
      <c r="P817" s="37">
        <f t="shared" si="28"/>
        <v>0</v>
      </c>
    </row>
    <row r="818" spans="5:16" x14ac:dyDescent="0.35">
      <c r="E818" s="37"/>
      <c r="F818" s="37"/>
      <c r="G818" s="37"/>
      <c r="H818" s="37">
        <v>804</v>
      </c>
      <c r="I818" s="37">
        <f t="shared" si="27"/>
        <v>0</v>
      </c>
      <c r="J818" s="37"/>
      <c r="L818" s="37"/>
      <c r="M818" s="37"/>
      <c r="N818" s="37"/>
      <c r="O818" s="37">
        <v>804</v>
      </c>
      <c r="P818" s="37">
        <f t="shared" si="28"/>
        <v>0</v>
      </c>
    </row>
    <row r="819" spans="5:16" x14ac:dyDescent="0.35">
      <c r="E819" s="37"/>
      <c r="F819" s="37"/>
      <c r="G819" s="37"/>
      <c r="H819" s="37">
        <v>805</v>
      </c>
      <c r="I819" s="37">
        <f t="shared" si="27"/>
        <v>0</v>
      </c>
      <c r="J819" s="37"/>
      <c r="L819" s="37"/>
      <c r="M819" s="37"/>
      <c r="N819" s="37"/>
      <c r="O819" s="37">
        <v>805</v>
      </c>
      <c r="P819" s="37">
        <f t="shared" si="28"/>
        <v>0</v>
      </c>
    </row>
    <row r="820" spans="5:16" x14ac:dyDescent="0.35">
      <c r="E820" s="37"/>
      <c r="F820" s="37"/>
      <c r="G820" s="37"/>
      <c r="H820" s="37">
        <v>806</v>
      </c>
      <c r="I820" s="37">
        <f t="shared" si="27"/>
        <v>0</v>
      </c>
      <c r="J820" s="37"/>
      <c r="L820" s="37"/>
      <c r="M820" s="37"/>
      <c r="N820" s="37"/>
      <c r="O820" s="37">
        <v>806</v>
      </c>
      <c r="P820" s="37">
        <f t="shared" si="28"/>
        <v>0</v>
      </c>
    </row>
    <row r="821" spans="5:16" x14ac:dyDescent="0.35">
      <c r="E821" s="37"/>
      <c r="F821" s="37"/>
      <c r="G821" s="37"/>
      <c r="H821" s="37">
        <v>807</v>
      </c>
      <c r="I821" s="37">
        <f t="shared" si="27"/>
        <v>0</v>
      </c>
      <c r="J821" s="37"/>
      <c r="L821" s="37"/>
      <c r="M821" s="37"/>
      <c r="N821" s="37"/>
      <c r="O821" s="37">
        <v>807</v>
      </c>
      <c r="P821" s="37">
        <f t="shared" si="28"/>
        <v>0</v>
      </c>
    </row>
    <row r="822" spans="5:16" x14ac:dyDescent="0.35">
      <c r="E822" s="37"/>
      <c r="F822" s="37"/>
      <c r="G822" s="37"/>
      <c r="H822" s="37">
        <v>808</v>
      </c>
      <c r="I822" s="37">
        <f t="shared" si="27"/>
        <v>0</v>
      </c>
      <c r="J822" s="37"/>
      <c r="L822" s="37"/>
      <c r="M822" s="37"/>
      <c r="N822" s="37"/>
      <c r="O822" s="37">
        <v>808</v>
      </c>
      <c r="P822" s="37">
        <f t="shared" si="28"/>
        <v>0</v>
      </c>
    </row>
    <row r="823" spans="5:16" x14ac:dyDescent="0.35">
      <c r="E823" s="37"/>
      <c r="F823" s="37"/>
      <c r="G823" s="37"/>
      <c r="H823" s="37">
        <v>809</v>
      </c>
      <c r="I823" s="37">
        <f t="shared" si="27"/>
        <v>0</v>
      </c>
      <c r="J823" s="37"/>
      <c r="L823" s="37"/>
      <c r="M823" s="37"/>
      <c r="N823" s="37"/>
      <c r="O823" s="37">
        <v>809</v>
      </c>
      <c r="P823" s="37">
        <f t="shared" si="28"/>
        <v>0</v>
      </c>
    </row>
    <row r="824" spans="5:16" x14ac:dyDescent="0.35">
      <c r="E824" s="37"/>
      <c r="F824" s="37"/>
      <c r="G824" s="37"/>
      <c r="H824" s="37">
        <v>810</v>
      </c>
      <c r="I824" s="37">
        <f t="shared" si="27"/>
        <v>0</v>
      </c>
      <c r="J824" s="37"/>
      <c r="L824" s="37"/>
      <c r="M824" s="37"/>
      <c r="N824" s="37"/>
      <c r="O824" s="37">
        <v>810</v>
      </c>
      <c r="P824" s="37">
        <f t="shared" si="28"/>
        <v>0</v>
      </c>
    </row>
    <row r="825" spans="5:16" x14ac:dyDescent="0.35">
      <c r="E825" s="37"/>
      <c r="F825" s="37"/>
      <c r="G825" s="37"/>
      <c r="H825" s="37">
        <v>811</v>
      </c>
      <c r="I825" s="37">
        <f t="shared" si="27"/>
        <v>0</v>
      </c>
      <c r="J825" s="37"/>
      <c r="L825" s="37"/>
      <c r="M825" s="37"/>
      <c r="N825" s="37"/>
      <c r="O825" s="37">
        <v>811</v>
      </c>
      <c r="P825" s="37">
        <f t="shared" si="28"/>
        <v>0</v>
      </c>
    </row>
    <row r="826" spans="5:16" x14ac:dyDescent="0.35">
      <c r="E826" s="37"/>
      <c r="F826" s="37"/>
      <c r="G826" s="37"/>
      <c r="H826" s="37">
        <v>812</v>
      </c>
      <c r="I826" s="37">
        <f t="shared" si="27"/>
        <v>0</v>
      </c>
      <c r="J826" s="37"/>
      <c r="L826" s="37"/>
      <c r="M826" s="37"/>
      <c r="N826" s="37"/>
      <c r="O826" s="37">
        <v>812</v>
      </c>
      <c r="P826" s="37">
        <f t="shared" si="28"/>
        <v>0</v>
      </c>
    </row>
    <row r="827" spans="5:16" x14ac:dyDescent="0.35">
      <c r="E827" s="37"/>
      <c r="F827" s="37"/>
      <c r="G827" s="37"/>
      <c r="H827" s="37">
        <v>813</v>
      </c>
      <c r="I827" s="37">
        <f t="shared" si="27"/>
        <v>0</v>
      </c>
      <c r="J827" s="37"/>
      <c r="L827" s="37"/>
      <c r="M827" s="37"/>
      <c r="N827" s="37"/>
      <c r="O827" s="37">
        <v>813</v>
      </c>
      <c r="P827" s="37">
        <f t="shared" si="28"/>
        <v>0</v>
      </c>
    </row>
    <row r="828" spans="5:16" x14ac:dyDescent="0.35">
      <c r="E828" s="37"/>
      <c r="F828" s="37"/>
      <c r="G828" s="37"/>
      <c r="H828" s="37">
        <v>814</v>
      </c>
      <c r="I828" s="37">
        <f t="shared" si="27"/>
        <v>0</v>
      </c>
      <c r="J828" s="37"/>
      <c r="L828" s="37"/>
      <c r="M828" s="37"/>
      <c r="N828" s="37"/>
      <c r="O828" s="37">
        <v>814</v>
      </c>
      <c r="P828" s="37">
        <f t="shared" si="28"/>
        <v>0</v>
      </c>
    </row>
    <row r="829" spans="5:16" x14ac:dyDescent="0.35">
      <c r="E829" s="37"/>
      <c r="F829" s="37"/>
      <c r="G829" s="37"/>
      <c r="H829" s="37">
        <v>815</v>
      </c>
      <c r="I829" s="37">
        <f t="shared" si="27"/>
        <v>0</v>
      </c>
      <c r="J829" s="37"/>
      <c r="L829" s="37"/>
      <c r="M829" s="37"/>
      <c r="N829" s="37"/>
      <c r="O829" s="37">
        <v>815</v>
      </c>
      <c r="P829" s="37">
        <f t="shared" si="28"/>
        <v>0</v>
      </c>
    </row>
    <row r="830" spans="5:16" x14ac:dyDescent="0.35">
      <c r="E830" s="37"/>
      <c r="F830" s="37"/>
      <c r="G830" s="37"/>
      <c r="H830" s="37">
        <v>816</v>
      </c>
      <c r="I830" s="37">
        <f t="shared" si="27"/>
        <v>0</v>
      </c>
      <c r="J830" s="37"/>
      <c r="L830" s="37"/>
      <c r="M830" s="37"/>
      <c r="N830" s="37"/>
      <c r="O830" s="37">
        <v>816</v>
      </c>
      <c r="P830" s="37">
        <f t="shared" si="28"/>
        <v>0</v>
      </c>
    </row>
    <row r="831" spans="5:16" x14ac:dyDescent="0.35">
      <c r="E831" s="37"/>
      <c r="F831" s="37"/>
      <c r="G831" s="37"/>
      <c r="H831" s="37">
        <v>817</v>
      </c>
      <c r="I831" s="37">
        <f t="shared" si="27"/>
        <v>0</v>
      </c>
      <c r="J831" s="37"/>
      <c r="L831" s="37"/>
      <c r="M831" s="37"/>
      <c r="N831" s="37"/>
      <c r="O831" s="37">
        <v>817</v>
      </c>
      <c r="P831" s="37">
        <f t="shared" si="28"/>
        <v>0</v>
      </c>
    </row>
    <row r="832" spans="5:16" x14ac:dyDescent="0.35">
      <c r="E832" s="37"/>
      <c r="F832" s="37"/>
      <c r="G832" s="37"/>
      <c r="H832" s="37">
        <v>818</v>
      </c>
      <c r="I832" s="37">
        <f t="shared" si="27"/>
        <v>0</v>
      </c>
      <c r="J832" s="37"/>
      <c r="L832" s="37"/>
      <c r="M832" s="37"/>
      <c r="N832" s="37"/>
      <c r="O832" s="37">
        <v>818</v>
      </c>
      <c r="P832" s="37">
        <f t="shared" si="28"/>
        <v>0</v>
      </c>
    </row>
    <row r="833" spans="5:16" x14ac:dyDescent="0.35">
      <c r="E833" s="37"/>
      <c r="F833" s="37"/>
      <c r="G833" s="37"/>
      <c r="H833" s="37">
        <v>819</v>
      </c>
      <c r="I833" s="37">
        <f t="shared" si="27"/>
        <v>0</v>
      </c>
      <c r="J833" s="37"/>
      <c r="L833" s="37"/>
      <c r="M833" s="37"/>
      <c r="N833" s="37"/>
      <c r="O833" s="37">
        <v>819</v>
      </c>
      <c r="P833" s="37">
        <f t="shared" si="28"/>
        <v>0</v>
      </c>
    </row>
    <row r="834" spans="5:16" x14ac:dyDescent="0.35">
      <c r="E834" s="37"/>
      <c r="F834" s="37"/>
      <c r="G834" s="37"/>
      <c r="H834" s="37">
        <v>820</v>
      </c>
      <c r="I834" s="37">
        <f t="shared" si="27"/>
        <v>0</v>
      </c>
      <c r="J834" s="37"/>
      <c r="L834" s="37"/>
      <c r="M834" s="37"/>
      <c r="N834" s="37"/>
      <c r="O834" s="37">
        <v>820</v>
      </c>
      <c r="P834" s="37">
        <f t="shared" si="28"/>
        <v>0</v>
      </c>
    </row>
    <row r="835" spans="5:16" x14ac:dyDescent="0.35">
      <c r="E835" s="37"/>
      <c r="F835" s="37"/>
      <c r="G835" s="37"/>
      <c r="H835" s="37">
        <v>821</v>
      </c>
      <c r="I835" s="37">
        <f t="shared" si="27"/>
        <v>0</v>
      </c>
      <c r="J835" s="37"/>
      <c r="L835" s="37"/>
      <c r="M835" s="37"/>
      <c r="N835" s="37"/>
      <c r="O835" s="37">
        <v>821</v>
      </c>
      <c r="P835" s="37">
        <f t="shared" si="28"/>
        <v>0</v>
      </c>
    </row>
    <row r="836" spans="5:16" x14ac:dyDescent="0.35">
      <c r="E836" s="37"/>
      <c r="F836" s="37"/>
      <c r="G836" s="37"/>
      <c r="H836" s="37">
        <v>822</v>
      </c>
      <c r="I836" s="37">
        <f t="shared" si="27"/>
        <v>0</v>
      </c>
      <c r="J836" s="37"/>
      <c r="L836" s="37"/>
      <c r="M836" s="37"/>
      <c r="N836" s="37"/>
      <c r="O836" s="37">
        <v>822</v>
      </c>
      <c r="P836" s="37">
        <f t="shared" si="28"/>
        <v>0</v>
      </c>
    </row>
    <row r="837" spans="5:16" x14ac:dyDescent="0.35">
      <c r="E837" s="37"/>
      <c r="F837" s="37"/>
      <c r="G837" s="37"/>
      <c r="H837" s="37">
        <v>823</v>
      </c>
      <c r="I837" s="37">
        <f t="shared" si="27"/>
        <v>0</v>
      </c>
      <c r="J837" s="37"/>
      <c r="L837" s="37"/>
      <c r="M837" s="37"/>
      <c r="N837" s="37"/>
      <c r="O837" s="37">
        <v>823</v>
      </c>
      <c r="P837" s="37">
        <f t="shared" si="28"/>
        <v>0</v>
      </c>
    </row>
    <row r="838" spans="5:16" x14ac:dyDescent="0.35">
      <c r="E838" s="37"/>
      <c r="F838" s="37"/>
      <c r="G838" s="37"/>
      <c r="H838" s="37">
        <v>824</v>
      </c>
      <c r="I838" s="37">
        <f t="shared" si="27"/>
        <v>0</v>
      </c>
      <c r="J838" s="37"/>
      <c r="L838" s="37"/>
      <c r="M838" s="37"/>
      <c r="N838" s="37"/>
      <c r="O838" s="37">
        <v>824</v>
      </c>
      <c r="P838" s="37">
        <f t="shared" si="28"/>
        <v>0</v>
      </c>
    </row>
    <row r="839" spans="5:16" x14ac:dyDescent="0.35">
      <c r="E839" s="37"/>
      <c r="F839" s="37"/>
      <c r="G839" s="37"/>
      <c r="H839" s="37">
        <v>825</v>
      </c>
      <c r="I839" s="37">
        <f t="shared" si="27"/>
        <v>0</v>
      </c>
      <c r="J839" s="37"/>
      <c r="L839" s="37"/>
      <c r="M839" s="37"/>
      <c r="N839" s="37"/>
      <c r="O839" s="37">
        <v>825</v>
      </c>
      <c r="P839" s="37">
        <f t="shared" si="28"/>
        <v>0</v>
      </c>
    </row>
    <row r="840" spans="5:16" x14ac:dyDescent="0.35">
      <c r="E840" s="37"/>
      <c r="F840" s="37"/>
      <c r="G840" s="37"/>
      <c r="H840" s="37">
        <v>826</v>
      </c>
      <c r="I840" s="37">
        <f t="shared" si="27"/>
        <v>0</v>
      </c>
      <c r="J840" s="37"/>
      <c r="L840" s="37"/>
      <c r="M840" s="37"/>
      <c r="N840" s="37"/>
      <c r="O840" s="37">
        <v>826</v>
      </c>
      <c r="P840" s="37">
        <f t="shared" si="28"/>
        <v>0</v>
      </c>
    </row>
    <row r="841" spans="5:16" x14ac:dyDescent="0.35">
      <c r="E841" s="37"/>
      <c r="F841" s="37"/>
      <c r="G841" s="37"/>
      <c r="H841" s="37">
        <v>827</v>
      </c>
      <c r="I841" s="37">
        <f t="shared" si="27"/>
        <v>0</v>
      </c>
      <c r="J841" s="37"/>
      <c r="L841" s="37"/>
      <c r="M841" s="37"/>
      <c r="N841" s="37"/>
      <c r="O841" s="37">
        <v>827</v>
      </c>
      <c r="P841" s="37">
        <f t="shared" si="28"/>
        <v>0</v>
      </c>
    </row>
    <row r="842" spans="5:16" x14ac:dyDescent="0.35">
      <c r="E842" s="37"/>
      <c r="F842" s="37"/>
      <c r="G842" s="37"/>
      <c r="H842" s="37">
        <v>828</v>
      </c>
      <c r="I842" s="37">
        <f t="shared" si="27"/>
        <v>0</v>
      </c>
      <c r="J842" s="37"/>
      <c r="L842" s="37"/>
      <c r="M842" s="37"/>
      <c r="N842" s="37"/>
      <c r="O842" s="37">
        <v>828</v>
      </c>
      <c r="P842" s="37">
        <f t="shared" si="28"/>
        <v>0</v>
      </c>
    </row>
    <row r="843" spans="5:16" x14ac:dyDescent="0.35">
      <c r="E843" s="37"/>
      <c r="F843" s="37"/>
      <c r="G843" s="37"/>
      <c r="H843" s="37">
        <v>829</v>
      </c>
      <c r="I843" s="37">
        <f t="shared" si="27"/>
        <v>0</v>
      </c>
      <c r="J843" s="37"/>
      <c r="L843" s="37"/>
      <c r="M843" s="37"/>
      <c r="N843" s="37"/>
      <c r="O843" s="37">
        <v>829</v>
      </c>
      <c r="P843" s="37">
        <f t="shared" si="28"/>
        <v>0</v>
      </c>
    </row>
    <row r="844" spans="5:16" x14ac:dyDescent="0.35">
      <c r="E844" s="37"/>
      <c r="F844" s="37"/>
      <c r="G844" s="37"/>
      <c r="H844" s="37">
        <v>830</v>
      </c>
      <c r="I844" s="37">
        <f t="shared" si="27"/>
        <v>0</v>
      </c>
      <c r="J844" s="37"/>
      <c r="L844" s="37"/>
      <c r="M844" s="37"/>
      <c r="N844" s="37"/>
      <c r="O844" s="37">
        <v>830</v>
      </c>
      <c r="P844" s="37">
        <f t="shared" si="28"/>
        <v>0</v>
      </c>
    </row>
    <row r="845" spans="5:16" x14ac:dyDescent="0.35">
      <c r="E845" s="37"/>
      <c r="F845" s="37"/>
      <c r="G845" s="37"/>
      <c r="H845" s="37">
        <v>831</v>
      </c>
      <c r="I845" s="37">
        <f t="shared" si="27"/>
        <v>0</v>
      </c>
      <c r="J845" s="37"/>
      <c r="L845" s="37"/>
      <c r="M845" s="37"/>
      <c r="N845" s="37"/>
      <c r="O845" s="37">
        <v>831</v>
      </c>
      <c r="P845" s="37">
        <f t="shared" si="28"/>
        <v>0</v>
      </c>
    </row>
    <row r="846" spans="5:16" x14ac:dyDescent="0.35">
      <c r="E846" s="37"/>
      <c r="F846" s="37"/>
      <c r="G846" s="37"/>
      <c r="H846" s="37">
        <v>832</v>
      </c>
      <c r="I846" s="37">
        <f t="shared" si="27"/>
        <v>0</v>
      </c>
      <c r="J846" s="37"/>
      <c r="L846" s="37"/>
      <c r="M846" s="37"/>
      <c r="N846" s="37"/>
      <c r="O846" s="37">
        <v>832</v>
      </c>
      <c r="P846" s="37">
        <f t="shared" si="28"/>
        <v>0</v>
      </c>
    </row>
    <row r="847" spans="5:16" x14ac:dyDescent="0.35">
      <c r="E847" s="37"/>
      <c r="F847" s="37"/>
      <c r="G847" s="37"/>
      <c r="H847" s="37">
        <v>833</v>
      </c>
      <c r="I847" s="37">
        <f t="shared" si="27"/>
        <v>0</v>
      </c>
      <c r="J847" s="37"/>
      <c r="L847" s="37"/>
      <c r="M847" s="37"/>
      <c r="N847" s="37"/>
      <c r="O847" s="37">
        <v>833</v>
      </c>
      <c r="P847" s="37">
        <f t="shared" si="28"/>
        <v>0</v>
      </c>
    </row>
    <row r="848" spans="5:16" x14ac:dyDescent="0.35">
      <c r="E848" s="37"/>
      <c r="F848" s="37"/>
      <c r="G848" s="37"/>
      <c r="H848" s="37">
        <v>834</v>
      </c>
      <c r="I848" s="37">
        <f t="shared" ref="I848:I911" si="29">VLOOKUP(H848,$E$15:$F$37,2)</f>
        <v>0</v>
      </c>
      <c r="J848" s="37"/>
      <c r="L848" s="37"/>
      <c r="M848" s="37"/>
      <c r="N848" s="37"/>
      <c r="O848" s="37">
        <v>834</v>
      </c>
      <c r="P848" s="37">
        <f t="shared" ref="P848:P911" si="30">VLOOKUP(O848,$L$15:$M$140,2)</f>
        <v>0</v>
      </c>
    </row>
    <row r="849" spans="5:16" x14ac:dyDescent="0.35">
      <c r="E849" s="37"/>
      <c r="F849" s="37"/>
      <c r="G849" s="37"/>
      <c r="H849" s="37">
        <v>835</v>
      </c>
      <c r="I849" s="37">
        <f t="shared" si="29"/>
        <v>0</v>
      </c>
      <c r="J849" s="37"/>
      <c r="L849" s="37"/>
      <c r="M849" s="37"/>
      <c r="N849" s="37"/>
      <c r="O849" s="37">
        <v>835</v>
      </c>
      <c r="P849" s="37">
        <f t="shared" si="30"/>
        <v>0</v>
      </c>
    </row>
    <row r="850" spans="5:16" x14ac:dyDescent="0.35">
      <c r="E850" s="37"/>
      <c r="F850" s="37"/>
      <c r="G850" s="37"/>
      <c r="H850" s="37">
        <v>836</v>
      </c>
      <c r="I850" s="37">
        <f t="shared" si="29"/>
        <v>0</v>
      </c>
      <c r="J850" s="37"/>
      <c r="L850" s="37"/>
      <c r="M850" s="37"/>
      <c r="N850" s="37"/>
      <c r="O850" s="37">
        <v>836</v>
      </c>
      <c r="P850" s="37">
        <f t="shared" si="30"/>
        <v>0</v>
      </c>
    </row>
    <row r="851" spans="5:16" x14ac:dyDescent="0.35">
      <c r="E851" s="37"/>
      <c r="F851" s="37"/>
      <c r="G851" s="37"/>
      <c r="H851" s="37">
        <v>837</v>
      </c>
      <c r="I851" s="37">
        <f t="shared" si="29"/>
        <v>0</v>
      </c>
      <c r="J851" s="37"/>
      <c r="L851" s="37"/>
      <c r="M851" s="37"/>
      <c r="N851" s="37"/>
      <c r="O851" s="37">
        <v>837</v>
      </c>
      <c r="P851" s="37">
        <f t="shared" si="30"/>
        <v>0</v>
      </c>
    </row>
    <row r="852" spans="5:16" x14ac:dyDescent="0.35">
      <c r="E852" s="37"/>
      <c r="F852" s="37"/>
      <c r="G852" s="37"/>
      <c r="H852" s="37">
        <v>838</v>
      </c>
      <c r="I852" s="37">
        <f t="shared" si="29"/>
        <v>0</v>
      </c>
      <c r="J852" s="37"/>
      <c r="L852" s="37"/>
      <c r="M852" s="37"/>
      <c r="N852" s="37"/>
      <c r="O852" s="37">
        <v>838</v>
      </c>
      <c r="P852" s="37">
        <f t="shared" si="30"/>
        <v>0</v>
      </c>
    </row>
    <row r="853" spans="5:16" x14ac:dyDescent="0.35">
      <c r="E853" s="37"/>
      <c r="F853" s="37"/>
      <c r="G853" s="37"/>
      <c r="H853" s="37">
        <v>839</v>
      </c>
      <c r="I853" s="37">
        <f t="shared" si="29"/>
        <v>0</v>
      </c>
      <c r="J853" s="37"/>
      <c r="L853" s="37"/>
      <c r="M853" s="37"/>
      <c r="N853" s="37"/>
      <c r="O853" s="37">
        <v>839</v>
      </c>
      <c r="P853" s="37">
        <f t="shared" si="30"/>
        <v>0</v>
      </c>
    </row>
    <row r="854" spans="5:16" x14ac:dyDescent="0.35">
      <c r="E854" s="37"/>
      <c r="F854" s="37"/>
      <c r="G854" s="37"/>
      <c r="H854" s="37">
        <v>840</v>
      </c>
      <c r="I854" s="37">
        <f t="shared" si="29"/>
        <v>0</v>
      </c>
      <c r="J854" s="37"/>
      <c r="L854" s="37"/>
      <c r="M854" s="37"/>
      <c r="N854" s="37"/>
      <c r="O854" s="37">
        <v>840</v>
      </c>
      <c r="P854" s="37">
        <f t="shared" si="30"/>
        <v>0</v>
      </c>
    </row>
    <row r="855" spans="5:16" x14ac:dyDescent="0.35">
      <c r="E855" s="37"/>
      <c r="F855" s="37"/>
      <c r="G855" s="37"/>
      <c r="H855" s="37">
        <v>841</v>
      </c>
      <c r="I855" s="37">
        <f t="shared" si="29"/>
        <v>0</v>
      </c>
      <c r="J855" s="37"/>
      <c r="L855" s="37"/>
      <c r="M855" s="37"/>
      <c r="N855" s="37"/>
      <c r="O855" s="37">
        <v>841</v>
      </c>
      <c r="P855" s="37">
        <f t="shared" si="30"/>
        <v>0</v>
      </c>
    </row>
    <row r="856" spans="5:16" x14ac:dyDescent="0.35">
      <c r="E856" s="37"/>
      <c r="F856" s="37"/>
      <c r="G856" s="37"/>
      <c r="H856" s="37">
        <v>842</v>
      </c>
      <c r="I856" s="37">
        <f t="shared" si="29"/>
        <v>0</v>
      </c>
      <c r="J856" s="37"/>
      <c r="L856" s="37"/>
      <c r="M856" s="37"/>
      <c r="N856" s="37"/>
      <c r="O856" s="37">
        <v>842</v>
      </c>
      <c r="P856" s="37">
        <f t="shared" si="30"/>
        <v>0</v>
      </c>
    </row>
    <row r="857" spans="5:16" x14ac:dyDescent="0.35">
      <c r="E857" s="37"/>
      <c r="F857" s="37"/>
      <c r="G857" s="37"/>
      <c r="H857" s="37">
        <v>843</v>
      </c>
      <c r="I857" s="37">
        <f t="shared" si="29"/>
        <v>0</v>
      </c>
      <c r="J857" s="37"/>
      <c r="L857" s="37"/>
      <c r="M857" s="37"/>
      <c r="N857" s="37"/>
      <c r="O857" s="37">
        <v>843</v>
      </c>
      <c r="P857" s="37">
        <f t="shared" si="30"/>
        <v>0</v>
      </c>
    </row>
    <row r="858" spans="5:16" x14ac:dyDescent="0.35">
      <c r="E858" s="37"/>
      <c r="F858" s="37"/>
      <c r="G858" s="37"/>
      <c r="H858" s="37">
        <v>844</v>
      </c>
      <c r="I858" s="37">
        <f t="shared" si="29"/>
        <v>0</v>
      </c>
      <c r="J858" s="37"/>
      <c r="L858" s="37"/>
      <c r="M858" s="37"/>
      <c r="N858" s="37"/>
      <c r="O858" s="37">
        <v>844</v>
      </c>
      <c r="P858" s="37">
        <f t="shared" si="30"/>
        <v>0</v>
      </c>
    </row>
    <row r="859" spans="5:16" x14ac:dyDescent="0.35">
      <c r="E859" s="37"/>
      <c r="F859" s="37"/>
      <c r="G859" s="37"/>
      <c r="H859" s="37">
        <v>845</v>
      </c>
      <c r="I859" s="37">
        <f t="shared" si="29"/>
        <v>0</v>
      </c>
      <c r="J859" s="37"/>
      <c r="L859" s="37"/>
      <c r="M859" s="37"/>
      <c r="N859" s="37"/>
      <c r="O859" s="37">
        <v>845</v>
      </c>
      <c r="P859" s="37">
        <f t="shared" si="30"/>
        <v>0</v>
      </c>
    </row>
    <row r="860" spans="5:16" x14ac:dyDescent="0.35">
      <c r="E860" s="37"/>
      <c r="F860" s="37"/>
      <c r="G860" s="37"/>
      <c r="H860" s="37">
        <v>846</v>
      </c>
      <c r="I860" s="37">
        <f t="shared" si="29"/>
        <v>0</v>
      </c>
      <c r="J860" s="37"/>
      <c r="L860" s="37"/>
      <c r="M860" s="37"/>
      <c r="N860" s="37"/>
      <c r="O860" s="37">
        <v>846</v>
      </c>
      <c r="P860" s="37">
        <f t="shared" si="30"/>
        <v>0</v>
      </c>
    </row>
    <row r="861" spans="5:16" x14ac:dyDescent="0.35">
      <c r="E861" s="37"/>
      <c r="F861" s="37"/>
      <c r="G861" s="37"/>
      <c r="H861" s="37">
        <v>847</v>
      </c>
      <c r="I861" s="37">
        <f t="shared" si="29"/>
        <v>0</v>
      </c>
      <c r="J861" s="37"/>
      <c r="L861" s="37"/>
      <c r="M861" s="37"/>
      <c r="N861" s="37"/>
      <c r="O861" s="37">
        <v>847</v>
      </c>
      <c r="P861" s="37">
        <f t="shared" si="30"/>
        <v>0</v>
      </c>
    </row>
    <row r="862" spans="5:16" x14ac:dyDescent="0.35">
      <c r="E862" s="37"/>
      <c r="F862" s="37"/>
      <c r="G862" s="37"/>
      <c r="H862" s="37">
        <v>848</v>
      </c>
      <c r="I862" s="37">
        <f t="shared" si="29"/>
        <v>0</v>
      </c>
      <c r="J862" s="37"/>
      <c r="L862" s="37"/>
      <c r="M862" s="37"/>
      <c r="N862" s="37"/>
      <c r="O862" s="37">
        <v>848</v>
      </c>
      <c r="P862" s="37">
        <f t="shared" si="30"/>
        <v>0</v>
      </c>
    </row>
    <row r="863" spans="5:16" x14ac:dyDescent="0.35">
      <c r="E863" s="37"/>
      <c r="F863" s="37"/>
      <c r="G863" s="37"/>
      <c r="H863" s="37">
        <v>849</v>
      </c>
      <c r="I863" s="37">
        <f t="shared" si="29"/>
        <v>0</v>
      </c>
      <c r="J863" s="37"/>
      <c r="L863" s="37"/>
      <c r="M863" s="37"/>
      <c r="N863" s="37"/>
      <c r="O863" s="37">
        <v>849</v>
      </c>
      <c r="P863" s="37">
        <f t="shared" si="30"/>
        <v>0</v>
      </c>
    </row>
    <row r="864" spans="5:16" x14ac:dyDescent="0.35">
      <c r="E864" s="37"/>
      <c r="F864" s="37"/>
      <c r="G864" s="37"/>
      <c r="H864" s="37">
        <v>850</v>
      </c>
      <c r="I864" s="37">
        <f t="shared" si="29"/>
        <v>0</v>
      </c>
      <c r="J864" s="37"/>
      <c r="L864" s="37"/>
      <c r="M864" s="37"/>
      <c r="N864" s="37"/>
      <c r="O864" s="37">
        <v>850</v>
      </c>
      <c r="P864" s="37">
        <f t="shared" si="30"/>
        <v>0</v>
      </c>
    </row>
    <row r="865" spans="5:16" x14ac:dyDescent="0.35">
      <c r="E865" s="37"/>
      <c r="F865" s="37"/>
      <c r="G865" s="37"/>
      <c r="H865" s="37">
        <v>851</v>
      </c>
      <c r="I865" s="37">
        <f t="shared" si="29"/>
        <v>0</v>
      </c>
      <c r="J865" s="37"/>
      <c r="L865" s="37"/>
      <c r="M865" s="37"/>
      <c r="N865" s="37"/>
      <c r="O865" s="37">
        <v>851</v>
      </c>
      <c r="P865" s="37">
        <f t="shared" si="30"/>
        <v>0</v>
      </c>
    </row>
    <row r="866" spans="5:16" x14ac:dyDescent="0.35">
      <c r="E866" s="37"/>
      <c r="F866" s="37"/>
      <c r="G866" s="37"/>
      <c r="H866" s="37">
        <v>852</v>
      </c>
      <c r="I866" s="37">
        <f t="shared" si="29"/>
        <v>0</v>
      </c>
      <c r="J866" s="37"/>
      <c r="L866" s="37"/>
      <c r="M866" s="37"/>
      <c r="N866" s="37"/>
      <c r="O866" s="37">
        <v>852</v>
      </c>
      <c r="P866" s="37">
        <f t="shared" si="30"/>
        <v>0</v>
      </c>
    </row>
    <row r="867" spans="5:16" x14ac:dyDescent="0.35">
      <c r="E867" s="37"/>
      <c r="F867" s="37"/>
      <c r="G867" s="37"/>
      <c r="H867" s="37">
        <v>853</v>
      </c>
      <c r="I867" s="37">
        <f t="shared" si="29"/>
        <v>0</v>
      </c>
      <c r="J867" s="37"/>
      <c r="L867" s="37"/>
      <c r="M867" s="37"/>
      <c r="N867" s="37"/>
      <c r="O867" s="37">
        <v>853</v>
      </c>
      <c r="P867" s="37">
        <f t="shared" si="30"/>
        <v>0</v>
      </c>
    </row>
    <row r="868" spans="5:16" x14ac:dyDescent="0.35">
      <c r="E868" s="37"/>
      <c r="F868" s="37"/>
      <c r="G868" s="37"/>
      <c r="H868" s="37">
        <v>854</v>
      </c>
      <c r="I868" s="37">
        <f t="shared" si="29"/>
        <v>0</v>
      </c>
      <c r="J868" s="37"/>
      <c r="L868" s="37"/>
      <c r="M868" s="37"/>
      <c r="N868" s="37"/>
      <c r="O868" s="37">
        <v>854</v>
      </c>
      <c r="P868" s="37">
        <f t="shared" si="30"/>
        <v>0</v>
      </c>
    </row>
    <row r="869" spans="5:16" x14ac:dyDescent="0.35">
      <c r="E869" s="37"/>
      <c r="F869" s="37"/>
      <c r="G869" s="37"/>
      <c r="H869" s="37">
        <v>855</v>
      </c>
      <c r="I869" s="37">
        <f t="shared" si="29"/>
        <v>0</v>
      </c>
      <c r="J869" s="37"/>
      <c r="L869" s="37"/>
      <c r="M869" s="37"/>
      <c r="N869" s="37"/>
      <c r="O869" s="37">
        <v>855</v>
      </c>
      <c r="P869" s="37">
        <f t="shared" si="30"/>
        <v>0</v>
      </c>
    </row>
    <row r="870" spans="5:16" x14ac:dyDescent="0.35">
      <c r="E870" s="37"/>
      <c r="F870" s="37"/>
      <c r="G870" s="37"/>
      <c r="H870" s="37">
        <v>856</v>
      </c>
      <c r="I870" s="37">
        <f t="shared" si="29"/>
        <v>0</v>
      </c>
      <c r="J870" s="37"/>
      <c r="L870" s="37"/>
      <c r="M870" s="37"/>
      <c r="N870" s="37"/>
      <c r="O870" s="37">
        <v>856</v>
      </c>
      <c r="P870" s="37">
        <f t="shared" si="30"/>
        <v>0</v>
      </c>
    </row>
    <row r="871" spans="5:16" x14ac:dyDescent="0.35">
      <c r="E871" s="37"/>
      <c r="F871" s="37"/>
      <c r="G871" s="37"/>
      <c r="H871" s="37">
        <v>857</v>
      </c>
      <c r="I871" s="37">
        <f t="shared" si="29"/>
        <v>0</v>
      </c>
      <c r="J871" s="37"/>
      <c r="L871" s="37"/>
      <c r="M871" s="37"/>
      <c r="N871" s="37"/>
      <c r="O871" s="37">
        <v>857</v>
      </c>
      <c r="P871" s="37">
        <f t="shared" si="30"/>
        <v>0</v>
      </c>
    </row>
    <row r="872" spans="5:16" x14ac:dyDescent="0.35">
      <c r="E872" s="37"/>
      <c r="F872" s="37"/>
      <c r="G872" s="37"/>
      <c r="H872" s="37">
        <v>858</v>
      </c>
      <c r="I872" s="37">
        <f t="shared" si="29"/>
        <v>0</v>
      </c>
      <c r="J872" s="37"/>
      <c r="L872" s="37"/>
      <c r="M872" s="37"/>
      <c r="N872" s="37"/>
      <c r="O872" s="37">
        <v>858</v>
      </c>
      <c r="P872" s="37">
        <f t="shared" si="30"/>
        <v>0</v>
      </c>
    </row>
    <row r="873" spans="5:16" x14ac:dyDescent="0.35">
      <c r="E873" s="37"/>
      <c r="F873" s="37"/>
      <c r="G873" s="37"/>
      <c r="H873" s="37">
        <v>859</v>
      </c>
      <c r="I873" s="37">
        <f t="shared" si="29"/>
        <v>0</v>
      </c>
      <c r="J873" s="37"/>
      <c r="L873" s="37"/>
      <c r="M873" s="37"/>
      <c r="N873" s="37"/>
      <c r="O873" s="37">
        <v>859</v>
      </c>
      <c r="P873" s="37">
        <f t="shared" si="30"/>
        <v>0</v>
      </c>
    </row>
    <row r="874" spans="5:16" x14ac:dyDescent="0.35">
      <c r="E874" s="37"/>
      <c r="F874" s="37"/>
      <c r="G874" s="37"/>
      <c r="H874" s="37">
        <v>860</v>
      </c>
      <c r="I874" s="37">
        <f t="shared" si="29"/>
        <v>0</v>
      </c>
      <c r="J874" s="37"/>
      <c r="L874" s="37"/>
      <c r="M874" s="37"/>
      <c r="N874" s="37"/>
      <c r="O874" s="37">
        <v>860</v>
      </c>
      <c r="P874" s="37">
        <f t="shared" si="30"/>
        <v>0</v>
      </c>
    </row>
    <row r="875" spans="5:16" x14ac:dyDescent="0.35">
      <c r="E875" s="37"/>
      <c r="F875" s="37"/>
      <c r="G875" s="37"/>
      <c r="H875" s="37">
        <v>861</v>
      </c>
      <c r="I875" s="37">
        <f t="shared" si="29"/>
        <v>0</v>
      </c>
      <c r="J875" s="37"/>
      <c r="L875" s="37"/>
      <c r="M875" s="37"/>
      <c r="N875" s="37"/>
      <c r="O875" s="37">
        <v>861</v>
      </c>
      <c r="P875" s="37">
        <f t="shared" si="30"/>
        <v>0</v>
      </c>
    </row>
    <row r="876" spans="5:16" x14ac:dyDescent="0.35">
      <c r="E876" s="37"/>
      <c r="F876" s="37"/>
      <c r="G876" s="37"/>
      <c r="H876" s="37">
        <v>862</v>
      </c>
      <c r="I876" s="37">
        <f t="shared" si="29"/>
        <v>0</v>
      </c>
      <c r="J876" s="37"/>
      <c r="L876" s="37"/>
      <c r="M876" s="37"/>
      <c r="N876" s="37"/>
      <c r="O876" s="37">
        <v>862</v>
      </c>
      <c r="P876" s="37">
        <f t="shared" si="30"/>
        <v>0</v>
      </c>
    </row>
    <row r="877" spans="5:16" x14ac:dyDescent="0.35">
      <c r="E877" s="37"/>
      <c r="F877" s="37"/>
      <c r="G877" s="37"/>
      <c r="H877" s="37">
        <v>863</v>
      </c>
      <c r="I877" s="37">
        <f t="shared" si="29"/>
        <v>0</v>
      </c>
      <c r="J877" s="37"/>
      <c r="L877" s="37"/>
      <c r="M877" s="37"/>
      <c r="N877" s="37"/>
      <c r="O877" s="37">
        <v>863</v>
      </c>
      <c r="P877" s="37">
        <f t="shared" si="30"/>
        <v>0</v>
      </c>
    </row>
    <row r="878" spans="5:16" x14ac:dyDescent="0.35">
      <c r="E878" s="37"/>
      <c r="F878" s="37"/>
      <c r="G878" s="37"/>
      <c r="H878" s="37">
        <v>864</v>
      </c>
      <c r="I878" s="37">
        <f t="shared" si="29"/>
        <v>0</v>
      </c>
      <c r="J878" s="37"/>
      <c r="L878" s="37"/>
      <c r="M878" s="37"/>
      <c r="N878" s="37"/>
      <c r="O878" s="37">
        <v>864</v>
      </c>
      <c r="P878" s="37">
        <f t="shared" si="30"/>
        <v>0</v>
      </c>
    </row>
    <row r="879" spans="5:16" x14ac:dyDescent="0.35">
      <c r="E879" s="37"/>
      <c r="F879" s="37"/>
      <c r="G879" s="37"/>
      <c r="H879" s="37">
        <v>865</v>
      </c>
      <c r="I879" s="37">
        <f t="shared" si="29"/>
        <v>0</v>
      </c>
      <c r="J879" s="37"/>
      <c r="L879" s="37"/>
      <c r="M879" s="37"/>
      <c r="N879" s="37"/>
      <c r="O879" s="37">
        <v>865</v>
      </c>
      <c r="P879" s="37">
        <f t="shared" si="30"/>
        <v>0</v>
      </c>
    </row>
    <row r="880" spans="5:16" x14ac:dyDescent="0.35">
      <c r="E880" s="37"/>
      <c r="F880" s="37"/>
      <c r="G880" s="37"/>
      <c r="H880" s="37">
        <v>866</v>
      </c>
      <c r="I880" s="37">
        <f t="shared" si="29"/>
        <v>0</v>
      </c>
      <c r="J880" s="37"/>
      <c r="L880" s="37"/>
      <c r="M880" s="37"/>
      <c r="N880" s="37"/>
      <c r="O880" s="37">
        <v>866</v>
      </c>
      <c r="P880" s="37">
        <f t="shared" si="30"/>
        <v>0</v>
      </c>
    </row>
    <row r="881" spans="5:16" x14ac:dyDescent="0.35">
      <c r="E881" s="37"/>
      <c r="F881" s="37"/>
      <c r="G881" s="37"/>
      <c r="H881" s="37">
        <v>867</v>
      </c>
      <c r="I881" s="37">
        <f t="shared" si="29"/>
        <v>0</v>
      </c>
      <c r="J881" s="37"/>
      <c r="L881" s="37"/>
      <c r="M881" s="37"/>
      <c r="N881" s="37"/>
      <c r="O881" s="37">
        <v>867</v>
      </c>
      <c r="P881" s="37">
        <f t="shared" si="30"/>
        <v>0</v>
      </c>
    </row>
    <row r="882" spans="5:16" x14ac:dyDescent="0.35">
      <c r="E882" s="37"/>
      <c r="F882" s="37"/>
      <c r="G882" s="37"/>
      <c r="H882" s="37">
        <v>868</v>
      </c>
      <c r="I882" s="37">
        <f t="shared" si="29"/>
        <v>0</v>
      </c>
      <c r="J882" s="37"/>
      <c r="L882" s="37"/>
      <c r="M882" s="37"/>
      <c r="N882" s="37"/>
      <c r="O882" s="37">
        <v>868</v>
      </c>
      <c r="P882" s="37">
        <f t="shared" si="30"/>
        <v>0</v>
      </c>
    </row>
    <row r="883" spans="5:16" x14ac:dyDescent="0.35">
      <c r="E883" s="37"/>
      <c r="F883" s="37"/>
      <c r="G883" s="37"/>
      <c r="H883" s="37">
        <v>869</v>
      </c>
      <c r="I883" s="37">
        <f t="shared" si="29"/>
        <v>0</v>
      </c>
      <c r="J883" s="37"/>
      <c r="L883" s="37"/>
      <c r="M883" s="37"/>
      <c r="N883" s="37"/>
      <c r="O883" s="37">
        <v>869</v>
      </c>
      <c r="P883" s="37">
        <f t="shared" si="30"/>
        <v>0</v>
      </c>
    </row>
    <row r="884" spans="5:16" x14ac:dyDescent="0.35">
      <c r="E884" s="37"/>
      <c r="F884" s="37"/>
      <c r="G884" s="37"/>
      <c r="H884" s="37">
        <v>870</v>
      </c>
      <c r="I884" s="37">
        <f t="shared" si="29"/>
        <v>0</v>
      </c>
      <c r="J884" s="37"/>
      <c r="L884" s="37"/>
      <c r="M884" s="37"/>
      <c r="N884" s="37"/>
      <c r="O884" s="37">
        <v>870</v>
      </c>
      <c r="P884" s="37">
        <f t="shared" si="30"/>
        <v>0</v>
      </c>
    </row>
    <row r="885" spans="5:16" x14ac:dyDescent="0.35">
      <c r="E885" s="37"/>
      <c r="F885" s="37"/>
      <c r="G885" s="37"/>
      <c r="H885" s="37">
        <v>871</v>
      </c>
      <c r="I885" s="37">
        <f t="shared" si="29"/>
        <v>0</v>
      </c>
      <c r="J885" s="37"/>
      <c r="L885" s="37"/>
      <c r="M885" s="37"/>
      <c r="N885" s="37"/>
      <c r="O885" s="37">
        <v>871</v>
      </c>
      <c r="P885" s="37">
        <f t="shared" si="30"/>
        <v>0</v>
      </c>
    </row>
    <row r="886" spans="5:16" x14ac:dyDescent="0.35">
      <c r="E886" s="37"/>
      <c r="F886" s="37"/>
      <c r="G886" s="37"/>
      <c r="H886" s="37">
        <v>872</v>
      </c>
      <c r="I886" s="37">
        <f t="shared" si="29"/>
        <v>0</v>
      </c>
      <c r="J886" s="37"/>
      <c r="L886" s="37"/>
      <c r="M886" s="37"/>
      <c r="N886" s="37"/>
      <c r="O886" s="37">
        <v>872</v>
      </c>
      <c r="P886" s="37">
        <f t="shared" si="30"/>
        <v>0</v>
      </c>
    </row>
    <row r="887" spans="5:16" x14ac:dyDescent="0.35">
      <c r="E887" s="37"/>
      <c r="F887" s="37"/>
      <c r="G887" s="37"/>
      <c r="H887" s="37">
        <v>873</v>
      </c>
      <c r="I887" s="37">
        <f t="shared" si="29"/>
        <v>0</v>
      </c>
      <c r="J887" s="37"/>
      <c r="L887" s="37"/>
      <c r="M887" s="37"/>
      <c r="N887" s="37"/>
      <c r="O887" s="37">
        <v>873</v>
      </c>
      <c r="P887" s="37">
        <f t="shared" si="30"/>
        <v>0</v>
      </c>
    </row>
    <row r="888" spans="5:16" x14ac:dyDescent="0.35">
      <c r="E888" s="37"/>
      <c r="F888" s="37"/>
      <c r="G888" s="37"/>
      <c r="H888" s="37">
        <v>874</v>
      </c>
      <c r="I888" s="37">
        <f t="shared" si="29"/>
        <v>0</v>
      </c>
      <c r="J888" s="37"/>
      <c r="L888" s="37"/>
      <c r="M888" s="37"/>
      <c r="N888" s="37"/>
      <c r="O888" s="37">
        <v>874</v>
      </c>
      <c r="P888" s="37">
        <f t="shared" si="30"/>
        <v>0</v>
      </c>
    </row>
    <row r="889" spans="5:16" x14ac:dyDescent="0.35">
      <c r="E889" s="37"/>
      <c r="F889" s="37"/>
      <c r="G889" s="37"/>
      <c r="H889" s="37">
        <v>875</v>
      </c>
      <c r="I889" s="37">
        <f t="shared" si="29"/>
        <v>0</v>
      </c>
      <c r="J889" s="37"/>
      <c r="L889" s="37"/>
      <c r="M889" s="37"/>
      <c r="N889" s="37"/>
      <c r="O889" s="37">
        <v>875</v>
      </c>
      <c r="P889" s="37">
        <f t="shared" si="30"/>
        <v>0</v>
      </c>
    </row>
    <row r="890" spans="5:16" x14ac:dyDescent="0.35">
      <c r="E890" s="37"/>
      <c r="F890" s="37"/>
      <c r="G890" s="37"/>
      <c r="H890" s="37">
        <v>876</v>
      </c>
      <c r="I890" s="37">
        <f t="shared" si="29"/>
        <v>0</v>
      </c>
      <c r="J890" s="37"/>
      <c r="L890" s="37"/>
      <c r="M890" s="37"/>
      <c r="N890" s="37"/>
      <c r="O890" s="37">
        <v>876</v>
      </c>
      <c r="P890" s="37">
        <f t="shared" si="30"/>
        <v>0</v>
      </c>
    </row>
    <row r="891" spans="5:16" x14ac:dyDescent="0.35">
      <c r="E891" s="37"/>
      <c r="F891" s="37"/>
      <c r="G891" s="37"/>
      <c r="H891" s="37">
        <v>877</v>
      </c>
      <c r="I891" s="37">
        <f t="shared" si="29"/>
        <v>0</v>
      </c>
      <c r="J891" s="37"/>
      <c r="L891" s="37"/>
      <c r="M891" s="37"/>
      <c r="N891" s="37"/>
      <c r="O891" s="37">
        <v>877</v>
      </c>
      <c r="P891" s="37">
        <f t="shared" si="30"/>
        <v>0</v>
      </c>
    </row>
    <row r="892" spans="5:16" x14ac:dyDescent="0.35">
      <c r="E892" s="37"/>
      <c r="F892" s="37"/>
      <c r="G892" s="37"/>
      <c r="H892" s="37">
        <v>878</v>
      </c>
      <c r="I892" s="37">
        <f t="shared" si="29"/>
        <v>0</v>
      </c>
      <c r="J892" s="37"/>
      <c r="L892" s="37"/>
      <c r="M892" s="37"/>
      <c r="N892" s="37"/>
      <c r="O892" s="37">
        <v>878</v>
      </c>
      <c r="P892" s="37">
        <f t="shared" si="30"/>
        <v>0</v>
      </c>
    </row>
    <row r="893" spans="5:16" x14ac:dyDescent="0.35">
      <c r="E893" s="37"/>
      <c r="F893" s="37"/>
      <c r="G893" s="37"/>
      <c r="H893" s="37">
        <v>879</v>
      </c>
      <c r="I893" s="37">
        <f t="shared" si="29"/>
        <v>0</v>
      </c>
      <c r="J893" s="37"/>
      <c r="L893" s="37"/>
      <c r="M893" s="37"/>
      <c r="N893" s="37"/>
      <c r="O893" s="37">
        <v>879</v>
      </c>
      <c r="P893" s="37">
        <f t="shared" si="30"/>
        <v>0</v>
      </c>
    </row>
    <row r="894" spans="5:16" x14ac:dyDescent="0.35">
      <c r="E894" s="37"/>
      <c r="F894" s="37"/>
      <c r="G894" s="37"/>
      <c r="H894" s="37">
        <v>880</v>
      </c>
      <c r="I894" s="37">
        <f t="shared" si="29"/>
        <v>0</v>
      </c>
      <c r="J894" s="37"/>
      <c r="L894" s="37"/>
      <c r="M894" s="37"/>
      <c r="N894" s="37"/>
      <c r="O894" s="37">
        <v>880</v>
      </c>
      <c r="P894" s="37">
        <f t="shared" si="30"/>
        <v>0</v>
      </c>
    </row>
    <row r="895" spans="5:16" x14ac:dyDescent="0.35">
      <c r="E895" s="37"/>
      <c r="F895" s="37"/>
      <c r="G895" s="37"/>
      <c r="H895" s="37">
        <v>881</v>
      </c>
      <c r="I895" s="37">
        <f t="shared" si="29"/>
        <v>0</v>
      </c>
      <c r="J895" s="37"/>
      <c r="L895" s="37"/>
      <c r="M895" s="37"/>
      <c r="N895" s="37"/>
      <c r="O895" s="37">
        <v>881</v>
      </c>
      <c r="P895" s="37">
        <f t="shared" si="30"/>
        <v>0</v>
      </c>
    </row>
    <row r="896" spans="5:16" x14ac:dyDescent="0.35">
      <c r="E896" s="37"/>
      <c r="F896" s="37"/>
      <c r="G896" s="37"/>
      <c r="H896" s="37">
        <v>882</v>
      </c>
      <c r="I896" s="37">
        <f t="shared" si="29"/>
        <v>0</v>
      </c>
      <c r="J896" s="37"/>
      <c r="L896" s="37"/>
      <c r="M896" s="37"/>
      <c r="N896" s="37"/>
      <c r="O896" s="37">
        <v>882</v>
      </c>
      <c r="P896" s="37">
        <f t="shared" si="30"/>
        <v>0</v>
      </c>
    </row>
    <row r="897" spans="5:16" x14ac:dyDescent="0.35">
      <c r="E897" s="37"/>
      <c r="F897" s="37"/>
      <c r="G897" s="37"/>
      <c r="H897" s="37">
        <v>883</v>
      </c>
      <c r="I897" s="37">
        <f t="shared" si="29"/>
        <v>0</v>
      </c>
      <c r="J897" s="37"/>
      <c r="L897" s="37"/>
      <c r="M897" s="37"/>
      <c r="N897" s="37"/>
      <c r="O897" s="37">
        <v>883</v>
      </c>
      <c r="P897" s="37">
        <f t="shared" si="30"/>
        <v>0</v>
      </c>
    </row>
    <row r="898" spans="5:16" x14ac:dyDescent="0.35">
      <c r="E898" s="37"/>
      <c r="F898" s="37"/>
      <c r="G898" s="37"/>
      <c r="H898" s="37">
        <v>884</v>
      </c>
      <c r="I898" s="37">
        <f t="shared" si="29"/>
        <v>0</v>
      </c>
      <c r="J898" s="37"/>
      <c r="L898" s="37"/>
      <c r="M898" s="37"/>
      <c r="N898" s="37"/>
      <c r="O898" s="37">
        <v>884</v>
      </c>
      <c r="P898" s="37">
        <f t="shared" si="30"/>
        <v>0</v>
      </c>
    </row>
    <row r="899" spans="5:16" x14ac:dyDescent="0.35">
      <c r="E899" s="37"/>
      <c r="F899" s="37"/>
      <c r="G899" s="37"/>
      <c r="H899" s="37">
        <v>885</v>
      </c>
      <c r="I899" s="37">
        <f t="shared" si="29"/>
        <v>0</v>
      </c>
      <c r="J899" s="37"/>
      <c r="L899" s="37"/>
      <c r="M899" s="37"/>
      <c r="N899" s="37"/>
      <c r="O899" s="37">
        <v>885</v>
      </c>
      <c r="P899" s="37">
        <f t="shared" si="30"/>
        <v>0</v>
      </c>
    </row>
    <row r="900" spans="5:16" x14ac:dyDescent="0.35">
      <c r="E900" s="37"/>
      <c r="F900" s="37"/>
      <c r="G900" s="37"/>
      <c r="H900" s="37">
        <v>886</v>
      </c>
      <c r="I900" s="37">
        <f t="shared" si="29"/>
        <v>0</v>
      </c>
      <c r="J900" s="37"/>
      <c r="L900" s="37"/>
      <c r="M900" s="37"/>
      <c r="N900" s="37"/>
      <c r="O900" s="37">
        <v>886</v>
      </c>
      <c r="P900" s="37">
        <f t="shared" si="30"/>
        <v>0</v>
      </c>
    </row>
    <row r="901" spans="5:16" x14ac:dyDescent="0.35">
      <c r="E901" s="37"/>
      <c r="F901" s="37"/>
      <c r="G901" s="37"/>
      <c r="H901" s="37">
        <v>887</v>
      </c>
      <c r="I901" s="37">
        <f t="shared" si="29"/>
        <v>0</v>
      </c>
      <c r="J901" s="37"/>
      <c r="L901" s="37"/>
      <c r="M901" s="37"/>
      <c r="N901" s="37"/>
      <c r="O901" s="37">
        <v>887</v>
      </c>
      <c r="P901" s="37">
        <f t="shared" si="30"/>
        <v>0</v>
      </c>
    </row>
    <row r="902" spans="5:16" x14ac:dyDescent="0.35">
      <c r="E902" s="37"/>
      <c r="F902" s="37"/>
      <c r="G902" s="37"/>
      <c r="H902" s="37">
        <v>888</v>
      </c>
      <c r="I902" s="37">
        <f t="shared" si="29"/>
        <v>0</v>
      </c>
      <c r="J902" s="37"/>
      <c r="L902" s="37"/>
      <c r="M902" s="37"/>
      <c r="N902" s="37"/>
      <c r="O902" s="37">
        <v>888</v>
      </c>
      <c r="P902" s="37">
        <f t="shared" si="30"/>
        <v>0</v>
      </c>
    </row>
    <row r="903" spans="5:16" x14ac:dyDescent="0.35">
      <c r="E903" s="37"/>
      <c r="F903" s="37"/>
      <c r="G903" s="37"/>
      <c r="H903" s="37">
        <v>889</v>
      </c>
      <c r="I903" s="37">
        <f t="shared" si="29"/>
        <v>0</v>
      </c>
      <c r="J903" s="37"/>
      <c r="L903" s="37"/>
      <c r="M903" s="37"/>
      <c r="N903" s="37"/>
      <c r="O903" s="37">
        <v>889</v>
      </c>
      <c r="P903" s="37">
        <f t="shared" si="30"/>
        <v>0</v>
      </c>
    </row>
    <row r="904" spans="5:16" x14ac:dyDescent="0.35">
      <c r="E904" s="37"/>
      <c r="F904" s="37"/>
      <c r="G904" s="37"/>
      <c r="H904" s="37">
        <v>890</v>
      </c>
      <c r="I904" s="37">
        <f t="shared" si="29"/>
        <v>0</v>
      </c>
      <c r="J904" s="37"/>
      <c r="L904" s="37"/>
      <c r="M904" s="37"/>
      <c r="N904" s="37"/>
      <c r="O904" s="37">
        <v>890</v>
      </c>
      <c r="P904" s="37">
        <f t="shared" si="30"/>
        <v>0</v>
      </c>
    </row>
    <row r="905" spans="5:16" x14ac:dyDescent="0.35">
      <c r="E905" s="37"/>
      <c r="F905" s="37"/>
      <c r="G905" s="37"/>
      <c r="H905" s="37">
        <v>891</v>
      </c>
      <c r="I905" s="37">
        <f t="shared" si="29"/>
        <v>0</v>
      </c>
      <c r="J905" s="37"/>
      <c r="L905" s="37"/>
      <c r="M905" s="37"/>
      <c r="N905" s="37"/>
      <c r="O905" s="37">
        <v>891</v>
      </c>
      <c r="P905" s="37">
        <f t="shared" si="30"/>
        <v>0</v>
      </c>
    </row>
    <row r="906" spans="5:16" x14ac:dyDescent="0.35">
      <c r="E906" s="37"/>
      <c r="F906" s="37"/>
      <c r="G906" s="37"/>
      <c r="H906" s="37">
        <v>892</v>
      </c>
      <c r="I906" s="37">
        <f t="shared" si="29"/>
        <v>0</v>
      </c>
      <c r="J906" s="37"/>
      <c r="L906" s="37"/>
      <c r="M906" s="37"/>
      <c r="N906" s="37"/>
      <c r="O906" s="37">
        <v>892</v>
      </c>
      <c r="P906" s="37">
        <f t="shared" si="30"/>
        <v>0</v>
      </c>
    </row>
    <row r="907" spans="5:16" x14ac:dyDescent="0.35">
      <c r="E907" s="37"/>
      <c r="F907" s="37"/>
      <c r="G907" s="37"/>
      <c r="H907" s="37">
        <v>893</v>
      </c>
      <c r="I907" s="37">
        <f t="shared" si="29"/>
        <v>0</v>
      </c>
      <c r="J907" s="37"/>
      <c r="L907" s="37"/>
      <c r="M907" s="37"/>
      <c r="N907" s="37"/>
      <c r="O907" s="37">
        <v>893</v>
      </c>
      <c r="P907" s="37">
        <f t="shared" si="30"/>
        <v>0</v>
      </c>
    </row>
    <row r="908" spans="5:16" x14ac:dyDescent="0.35">
      <c r="E908" s="37"/>
      <c r="F908" s="37"/>
      <c r="G908" s="37"/>
      <c r="H908" s="37">
        <v>894</v>
      </c>
      <c r="I908" s="37">
        <f t="shared" si="29"/>
        <v>0</v>
      </c>
      <c r="J908" s="37"/>
      <c r="L908" s="37"/>
      <c r="M908" s="37"/>
      <c r="N908" s="37"/>
      <c r="O908" s="37">
        <v>894</v>
      </c>
      <c r="P908" s="37">
        <f t="shared" si="30"/>
        <v>0</v>
      </c>
    </row>
    <row r="909" spans="5:16" x14ac:dyDescent="0.35">
      <c r="E909" s="37"/>
      <c r="F909" s="37"/>
      <c r="G909" s="37"/>
      <c r="H909" s="37">
        <v>895</v>
      </c>
      <c r="I909" s="37">
        <f t="shared" si="29"/>
        <v>0</v>
      </c>
      <c r="J909" s="37"/>
      <c r="L909" s="37"/>
      <c r="M909" s="37"/>
      <c r="N909" s="37"/>
      <c r="O909" s="37">
        <v>895</v>
      </c>
      <c r="P909" s="37">
        <f t="shared" si="30"/>
        <v>0</v>
      </c>
    </row>
    <row r="910" spans="5:16" x14ac:dyDescent="0.35">
      <c r="E910" s="37"/>
      <c r="F910" s="37"/>
      <c r="G910" s="37"/>
      <c r="H910" s="37">
        <v>896</v>
      </c>
      <c r="I910" s="37">
        <f t="shared" si="29"/>
        <v>0</v>
      </c>
      <c r="J910" s="37"/>
      <c r="L910" s="37"/>
      <c r="M910" s="37"/>
      <c r="N910" s="37"/>
      <c r="O910" s="37">
        <v>896</v>
      </c>
      <c r="P910" s="37">
        <f t="shared" si="30"/>
        <v>0</v>
      </c>
    </row>
    <row r="911" spans="5:16" x14ac:dyDescent="0.35">
      <c r="E911" s="37"/>
      <c r="F911" s="37"/>
      <c r="G911" s="37"/>
      <c r="H911" s="37">
        <v>897</v>
      </c>
      <c r="I911" s="37">
        <f t="shared" si="29"/>
        <v>0</v>
      </c>
      <c r="J911" s="37"/>
      <c r="L911" s="37"/>
      <c r="M911" s="37"/>
      <c r="N911" s="37"/>
      <c r="O911" s="37">
        <v>897</v>
      </c>
      <c r="P911" s="37">
        <f t="shared" si="30"/>
        <v>0</v>
      </c>
    </row>
    <row r="912" spans="5:16" x14ac:dyDescent="0.35">
      <c r="E912" s="37"/>
      <c r="F912" s="37"/>
      <c r="G912" s="37"/>
      <c r="H912" s="37">
        <v>898</v>
      </c>
      <c r="I912" s="37">
        <f t="shared" ref="I912:I975" si="31">VLOOKUP(H912,$E$15:$F$37,2)</f>
        <v>0</v>
      </c>
      <c r="J912" s="37"/>
      <c r="L912" s="37"/>
      <c r="M912" s="37"/>
      <c r="N912" s="37"/>
      <c r="O912" s="37">
        <v>898</v>
      </c>
      <c r="P912" s="37">
        <f t="shared" ref="P912:P975" si="32">VLOOKUP(O912,$L$15:$M$140,2)</f>
        <v>0</v>
      </c>
    </row>
    <row r="913" spans="5:16" x14ac:dyDescent="0.35">
      <c r="E913" s="37"/>
      <c r="F913" s="37"/>
      <c r="G913" s="37"/>
      <c r="H913" s="37">
        <v>899</v>
      </c>
      <c r="I913" s="37">
        <f t="shared" si="31"/>
        <v>0</v>
      </c>
      <c r="J913" s="37"/>
      <c r="L913" s="37"/>
      <c r="M913" s="37"/>
      <c r="N913" s="37"/>
      <c r="O913" s="37">
        <v>899</v>
      </c>
      <c r="P913" s="37">
        <f t="shared" si="32"/>
        <v>0</v>
      </c>
    </row>
    <row r="914" spans="5:16" x14ac:dyDescent="0.35">
      <c r="E914" s="37"/>
      <c r="F914" s="37"/>
      <c r="G914" s="37"/>
      <c r="H914" s="37">
        <v>900</v>
      </c>
      <c r="I914" s="37">
        <f t="shared" si="31"/>
        <v>0</v>
      </c>
      <c r="J914" s="37"/>
      <c r="L914" s="37"/>
      <c r="M914" s="37"/>
      <c r="N914" s="37"/>
      <c r="O914" s="37">
        <v>900</v>
      </c>
      <c r="P914" s="37">
        <f t="shared" si="32"/>
        <v>0</v>
      </c>
    </row>
    <row r="915" spans="5:16" x14ac:dyDescent="0.35">
      <c r="E915" s="37"/>
      <c r="F915" s="37"/>
      <c r="G915" s="37"/>
      <c r="H915" s="37">
        <v>901</v>
      </c>
      <c r="I915" s="37">
        <f t="shared" si="31"/>
        <v>0</v>
      </c>
      <c r="J915" s="37"/>
      <c r="L915" s="37"/>
      <c r="M915" s="37"/>
      <c r="N915" s="37"/>
      <c r="O915" s="37">
        <v>901</v>
      </c>
      <c r="P915" s="37">
        <f t="shared" si="32"/>
        <v>0</v>
      </c>
    </row>
    <row r="916" spans="5:16" x14ac:dyDescent="0.35">
      <c r="E916" s="37"/>
      <c r="F916" s="37"/>
      <c r="G916" s="37"/>
      <c r="H916" s="37">
        <v>902</v>
      </c>
      <c r="I916" s="37">
        <f t="shared" si="31"/>
        <v>0</v>
      </c>
      <c r="J916" s="37"/>
      <c r="L916" s="37"/>
      <c r="M916" s="37"/>
      <c r="N916" s="37"/>
      <c r="O916" s="37">
        <v>902</v>
      </c>
      <c r="P916" s="37">
        <f t="shared" si="32"/>
        <v>0</v>
      </c>
    </row>
    <row r="917" spans="5:16" x14ac:dyDescent="0.35">
      <c r="E917" s="37"/>
      <c r="F917" s="37"/>
      <c r="G917" s="37"/>
      <c r="H917" s="37">
        <v>903</v>
      </c>
      <c r="I917" s="37">
        <f t="shared" si="31"/>
        <v>0</v>
      </c>
      <c r="J917" s="37"/>
      <c r="L917" s="37"/>
      <c r="M917" s="37"/>
      <c r="N917" s="37"/>
      <c r="O917" s="37">
        <v>903</v>
      </c>
      <c r="P917" s="37">
        <f t="shared" si="32"/>
        <v>0</v>
      </c>
    </row>
    <row r="918" spans="5:16" x14ac:dyDescent="0.35">
      <c r="E918" s="37"/>
      <c r="F918" s="37"/>
      <c r="G918" s="37"/>
      <c r="H918" s="37">
        <v>904</v>
      </c>
      <c r="I918" s="37">
        <f t="shared" si="31"/>
        <v>0</v>
      </c>
      <c r="J918" s="37"/>
      <c r="L918" s="37"/>
      <c r="M918" s="37"/>
      <c r="N918" s="37"/>
      <c r="O918" s="37">
        <v>904</v>
      </c>
      <c r="P918" s="37">
        <f t="shared" si="32"/>
        <v>0</v>
      </c>
    </row>
    <row r="919" spans="5:16" x14ac:dyDescent="0.35">
      <c r="E919" s="37"/>
      <c r="F919" s="37"/>
      <c r="G919" s="37"/>
      <c r="H919" s="37">
        <v>905</v>
      </c>
      <c r="I919" s="37">
        <f t="shared" si="31"/>
        <v>0</v>
      </c>
      <c r="J919" s="37"/>
      <c r="L919" s="37"/>
      <c r="M919" s="37"/>
      <c r="N919" s="37"/>
      <c r="O919" s="37">
        <v>905</v>
      </c>
      <c r="P919" s="37">
        <f t="shared" si="32"/>
        <v>0</v>
      </c>
    </row>
    <row r="920" spans="5:16" x14ac:dyDescent="0.35">
      <c r="E920" s="37"/>
      <c r="F920" s="37"/>
      <c r="G920" s="37"/>
      <c r="H920" s="37">
        <v>906</v>
      </c>
      <c r="I920" s="37">
        <f t="shared" si="31"/>
        <v>0</v>
      </c>
      <c r="J920" s="37"/>
      <c r="L920" s="37"/>
      <c r="M920" s="37"/>
      <c r="N920" s="37"/>
      <c r="O920" s="37">
        <v>906</v>
      </c>
      <c r="P920" s="37">
        <f t="shared" si="32"/>
        <v>0</v>
      </c>
    </row>
    <row r="921" spans="5:16" x14ac:dyDescent="0.35">
      <c r="E921" s="37"/>
      <c r="F921" s="37"/>
      <c r="G921" s="37"/>
      <c r="H921" s="37">
        <v>907</v>
      </c>
      <c r="I921" s="37">
        <f t="shared" si="31"/>
        <v>0</v>
      </c>
      <c r="J921" s="37"/>
      <c r="L921" s="37"/>
      <c r="M921" s="37"/>
      <c r="N921" s="37"/>
      <c r="O921" s="37">
        <v>907</v>
      </c>
      <c r="P921" s="37">
        <f t="shared" si="32"/>
        <v>0</v>
      </c>
    </row>
    <row r="922" spans="5:16" x14ac:dyDescent="0.35">
      <c r="E922" s="37"/>
      <c r="F922" s="37"/>
      <c r="G922" s="37"/>
      <c r="H922" s="37">
        <v>908</v>
      </c>
      <c r="I922" s="37">
        <f t="shared" si="31"/>
        <v>0</v>
      </c>
      <c r="J922" s="37"/>
      <c r="L922" s="37"/>
      <c r="M922" s="37"/>
      <c r="N922" s="37"/>
      <c r="O922" s="37">
        <v>908</v>
      </c>
      <c r="P922" s="37">
        <f t="shared" si="32"/>
        <v>0</v>
      </c>
    </row>
    <row r="923" spans="5:16" x14ac:dyDescent="0.35">
      <c r="E923" s="37"/>
      <c r="F923" s="37"/>
      <c r="G923" s="37"/>
      <c r="H923" s="37">
        <v>909</v>
      </c>
      <c r="I923" s="37">
        <f t="shared" si="31"/>
        <v>0</v>
      </c>
      <c r="J923" s="37"/>
      <c r="L923" s="37"/>
      <c r="M923" s="37"/>
      <c r="N923" s="37"/>
      <c r="O923" s="37">
        <v>909</v>
      </c>
      <c r="P923" s="37">
        <f t="shared" si="32"/>
        <v>0</v>
      </c>
    </row>
    <row r="924" spans="5:16" x14ac:dyDescent="0.35">
      <c r="E924" s="37"/>
      <c r="F924" s="37"/>
      <c r="G924" s="37"/>
      <c r="H924" s="37">
        <v>910</v>
      </c>
      <c r="I924" s="37">
        <f t="shared" si="31"/>
        <v>0</v>
      </c>
      <c r="J924" s="37"/>
      <c r="L924" s="37"/>
      <c r="M924" s="37"/>
      <c r="N924" s="37"/>
      <c r="O924" s="37">
        <v>910</v>
      </c>
      <c r="P924" s="37">
        <f t="shared" si="32"/>
        <v>0</v>
      </c>
    </row>
    <row r="925" spans="5:16" x14ac:dyDescent="0.35">
      <c r="E925" s="37"/>
      <c r="F925" s="37"/>
      <c r="G925" s="37"/>
      <c r="H925" s="37">
        <v>911</v>
      </c>
      <c r="I925" s="37">
        <f t="shared" si="31"/>
        <v>0</v>
      </c>
      <c r="J925" s="37"/>
      <c r="L925" s="37"/>
      <c r="M925" s="37"/>
      <c r="N925" s="37"/>
      <c r="O925" s="37">
        <v>911</v>
      </c>
      <c r="P925" s="37">
        <f t="shared" si="32"/>
        <v>0</v>
      </c>
    </row>
    <row r="926" spans="5:16" x14ac:dyDescent="0.35">
      <c r="E926" s="37"/>
      <c r="F926" s="37"/>
      <c r="G926" s="37"/>
      <c r="H926" s="37">
        <v>912</v>
      </c>
      <c r="I926" s="37">
        <f t="shared" si="31"/>
        <v>0</v>
      </c>
      <c r="J926" s="37"/>
      <c r="L926" s="37"/>
      <c r="M926" s="37"/>
      <c r="N926" s="37"/>
      <c r="O926" s="37">
        <v>912</v>
      </c>
      <c r="P926" s="37">
        <f t="shared" si="32"/>
        <v>0</v>
      </c>
    </row>
    <row r="927" spans="5:16" x14ac:dyDescent="0.35">
      <c r="E927" s="37"/>
      <c r="F927" s="37"/>
      <c r="G927" s="37"/>
      <c r="H927" s="37">
        <v>913</v>
      </c>
      <c r="I927" s="37">
        <f t="shared" si="31"/>
        <v>0</v>
      </c>
      <c r="J927" s="37"/>
      <c r="L927" s="37"/>
      <c r="M927" s="37"/>
      <c r="N927" s="37"/>
      <c r="O927" s="37">
        <v>913</v>
      </c>
      <c r="P927" s="37">
        <f t="shared" si="32"/>
        <v>0</v>
      </c>
    </row>
    <row r="928" spans="5:16" x14ac:dyDescent="0.35">
      <c r="E928" s="37"/>
      <c r="F928" s="37"/>
      <c r="G928" s="37"/>
      <c r="H928" s="37">
        <v>914</v>
      </c>
      <c r="I928" s="37">
        <f t="shared" si="31"/>
        <v>0</v>
      </c>
      <c r="J928" s="37"/>
      <c r="L928" s="37"/>
      <c r="M928" s="37"/>
      <c r="N928" s="37"/>
      <c r="O928" s="37">
        <v>914</v>
      </c>
      <c r="P928" s="37">
        <f t="shared" si="32"/>
        <v>0</v>
      </c>
    </row>
    <row r="929" spans="5:16" x14ac:dyDescent="0.35">
      <c r="E929" s="37"/>
      <c r="F929" s="37"/>
      <c r="G929" s="37"/>
      <c r="H929" s="37">
        <v>915</v>
      </c>
      <c r="I929" s="37">
        <f t="shared" si="31"/>
        <v>0</v>
      </c>
      <c r="J929" s="37"/>
      <c r="L929" s="37"/>
      <c r="M929" s="37"/>
      <c r="N929" s="37"/>
      <c r="O929" s="37">
        <v>915</v>
      </c>
      <c r="P929" s="37">
        <f t="shared" si="32"/>
        <v>0</v>
      </c>
    </row>
    <row r="930" spans="5:16" x14ac:dyDescent="0.35">
      <c r="E930" s="37"/>
      <c r="F930" s="37"/>
      <c r="G930" s="37"/>
      <c r="H930" s="37">
        <v>916</v>
      </c>
      <c r="I930" s="37">
        <f t="shared" si="31"/>
        <v>0</v>
      </c>
      <c r="J930" s="37"/>
      <c r="L930" s="37"/>
      <c r="M930" s="37"/>
      <c r="N930" s="37"/>
      <c r="O930" s="37">
        <v>916</v>
      </c>
      <c r="P930" s="37">
        <f t="shared" si="32"/>
        <v>0</v>
      </c>
    </row>
    <row r="931" spans="5:16" x14ac:dyDescent="0.35">
      <c r="E931" s="37"/>
      <c r="F931" s="37"/>
      <c r="G931" s="37"/>
      <c r="H931" s="37">
        <v>917</v>
      </c>
      <c r="I931" s="37">
        <f t="shared" si="31"/>
        <v>0</v>
      </c>
      <c r="J931" s="37"/>
      <c r="L931" s="37"/>
      <c r="M931" s="37"/>
      <c r="N931" s="37"/>
      <c r="O931" s="37">
        <v>917</v>
      </c>
      <c r="P931" s="37">
        <f t="shared" si="32"/>
        <v>0</v>
      </c>
    </row>
    <row r="932" spans="5:16" x14ac:dyDescent="0.35">
      <c r="E932" s="37"/>
      <c r="F932" s="37"/>
      <c r="G932" s="37"/>
      <c r="H932" s="37">
        <v>918</v>
      </c>
      <c r="I932" s="37">
        <f t="shared" si="31"/>
        <v>0</v>
      </c>
      <c r="J932" s="37"/>
      <c r="L932" s="37"/>
      <c r="M932" s="37"/>
      <c r="N932" s="37"/>
      <c r="O932" s="37">
        <v>918</v>
      </c>
      <c r="P932" s="37">
        <f t="shared" si="32"/>
        <v>0</v>
      </c>
    </row>
    <row r="933" spans="5:16" x14ac:dyDescent="0.35">
      <c r="E933" s="37"/>
      <c r="F933" s="37"/>
      <c r="G933" s="37"/>
      <c r="H933" s="37">
        <v>919</v>
      </c>
      <c r="I933" s="37">
        <f t="shared" si="31"/>
        <v>0</v>
      </c>
      <c r="J933" s="37"/>
      <c r="L933" s="37"/>
      <c r="M933" s="37"/>
      <c r="N933" s="37"/>
      <c r="O933" s="37">
        <v>919</v>
      </c>
      <c r="P933" s="37">
        <f t="shared" si="32"/>
        <v>0</v>
      </c>
    </row>
    <row r="934" spans="5:16" x14ac:dyDescent="0.35">
      <c r="E934" s="37"/>
      <c r="F934" s="37"/>
      <c r="G934" s="37"/>
      <c r="H934" s="37">
        <v>920</v>
      </c>
      <c r="I934" s="37">
        <f t="shared" si="31"/>
        <v>0</v>
      </c>
      <c r="J934" s="37"/>
      <c r="L934" s="37"/>
      <c r="M934" s="37"/>
      <c r="N934" s="37"/>
      <c r="O934" s="37">
        <v>920</v>
      </c>
      <c r="P934" s="37">
        <f t="shared" si="32"/>
        <v>0</v>
      </c>
    </row>
    <row r="935" spans="5:16" x14ac:dyDescent="0.35">
      <c r="E935" s="37"/>
      <c r="F935" s="37"/>
      <c r="G935" s="37"/>
      <c r="H935" s="37">
        <v>921</v>
      </c>
      <c r="I935" s="37">
        <f t="shared" si="31"/>
        <v>0</v>
      </c>
      <c r="J935" s="37"/>
      <c r="L935" s="37"/>
      <c r="M935" s="37"/>
      <c r="N935" s="37"/>
      <c r="O935" s="37">
        <v>921</v>
      </c>
      <c r="P935" s="37">
        <f t="shared" si="32"/>
        <v>0</v>
      </c>
    </row>
    <row r="936" spans="5:16" x14ac:dyDescent="0.35">
      <c r="E936" s="37"/>
      <c r="F936" s="37"/>
      <c r="G936" s="37"/>
      <c r="H936" s="37">
        <v>922</v>
      </c>
      <c r="I936" s="37">
        <f t="shared" si="31"/>
        <v>0</v>
      </c>
      <c r="J936" s="37"/>
      <c r="L936" s="37"/>
      <c r="M936" s="37"/>
      <c r="N936" s="37"/>
      <c r="O936" s="37">
        <v>922</v>
      </c>
      <c r="P936" s="37">
        <f t="shared" si="32"/>
        <v>0</v>
      </c>
    </row>
    <row r="937" spans="5:16" x14ac:dyDescent="0.35">
      <c r="E937" s="37"/>
      <c r="F937" s="37"/>
      <c r="G937" s="37"/>
      <c r="H937" s="37">
        <v>923</v>
      </c>
      <c r="I937" s="37">
        <f t="shared" si="31"/>
        <v>0</v>
      </c>
      <c r="J937" s="37"/>
      <c r="L937" s="37"/>
      <c r="M937" s="37"/>
      <c r="N937" s="37"/>
      <c r="O937" s="37">
        <v>923</v>
      </c>
      <c r="P937" s="37">
        <f t="shared" si="32"/>
        <v>0</v>
      </c>
    </row>
    <row r="938" spans="5:16" x14ac:dyDescent="0.35">
      <c r="E938" s="37"/>
      <c r="F938" s="37"/>
      <c r="G938" s="37"/>
      <c r="H938" s="37">
        <v>924</v>
      </c>
      <c r="I938" s="37">
        <f t="shared" si="31"/>
        <v>0</v>
      </c>
      <c r="J938" s="37"/>
      <c r="L938" s="37"/>
      <c r="M938" s="37"/>
      <c r="N938" s="37"/>
      <c r="O938" s="37">
        <v>924</v>
      </c>
      <c r="P938" s="37">
        <f t="shared" si="32"/>
        <v>0</v>
      </c>
    </row>
    <row r="939" spans="5:16" x14ac:dyDescent="0.35">
      <c r="E939" s="37"/>
      <c r="F939" s="37"/>
      <c r="G939" s="37"/>
      <c r="H939" s="37">
        <v>925</v>
      </c>
      <c r="I939" s="37">
        <f t="shared" si="31"/>
        <v>0</v>
      </c>
      <c r="J939" s="37"/>
      <c r="L939" s="37"/>
      <c r="M939" s="37"/>
      <c r="N939" s="37"/>
      <c r="O939" s="37">
        <v>925</v>
      </c>
      <c r="P939" s="37">
        <f t="shared" si="32"/>
        <v>0</v>
      </c>
    </row>
    <row r="940" spans="5:16" x14ac:dyDescent="0.35">
      <c r="E940" s="37"/>
      <c r="F940" s="37"/>
      <c r="G940" s="37"/>
      <c r="H940" s="37">
        <v>926</v>
      </c>
      <c r="I940" s="37">
        <f t="shared" si="31"/>
        <v>0</v>
      </c>
      <c r="J940" s="37"/>
      <c r="L940" s="37"/>
      <c r="M940" s="37"/>
      <c r="N940" s="37"/>
      <c r="O940" s="37">
        <v>926</v>
      </c>
      <c r="P940" s="37">
        <f t="shared" si="32"/>
        <v>0</v>
      </c>
    </row>
    <row r="941" spans="5:16" x14ac:dyDescent="0.35">
      <c r="E941" s="37"/>
      <c r="F941" s="37"/>
      <c r="G941" s="37"/>
      <c r="H941" s="37">
        <v>927</v>
      </c>
      <c r="I941" s="37">
        <f t="shared" si="31"/>
        <v>0</v>
      </c>
      <c r="J941" s="37"/>
      <c r="L941" s="37"/>
      <c r="M941" s="37"/>
      <c r="N941" s="37"/>
      <c r="O941" s="37">
        <v>927</v>
      </c>
      <c r="P941" s="37">
        <f t="shared" si="32"/>
        <v>0</v>
      </c>
    </row>
    <row r="942" spans="5:16" x14ac:dyDescent="0.35">
      <c r="E942" s="37"/>
      <c r="F942" s="37"/>
      <c r="G942" s="37"/>
      <c r="H942" s="37">
        <v>928</v>
      </c>
      <c r="I942" s="37">
        <f t="shared" si="31"/>
        <v>0</v>
      </c>
      <c r="J942" s="37"/>
      <c r="L942" s="37"/>
      <c r="M942" s="37"/>
      <c r="N942" s="37"/>
      <c r="O942" s="37">
        <v>928</v>
      </c>
      <c r="P942" s="37">
        <f t="shared" si="32"/>
        <v>0</v>
      </c>
    </row>
    <row r="943" spans="5:16" x14ac:dyDescent="0.35">
      <c r="E943" s="37"/>
      <c r="F943" s="37"/>
      <c r="G943" s="37"/>
      <c r="H943" s="37">
        <v>929</v>
      </c>
      <c r="I943" s="37">
        <f t="shared" si="31"/>
        <v>0</v>
      </c>
      <c r="J943" s="37"/>
      <c r="L943" s="37"/>
      <c r="M943" s="37"/>
      <c r="N943" s="37"/>
      <c r="O943" s="37">
        <v>929</v>
      </c>
      <c r="P943" s="37">
        <f t="shared" si="32"/>
        <v>0</v>
      </c>
    </row>
    <row r="944" spans="5:16" x14ac:dyDescent="0.35">
      <c r="E944" s="37"/>
      <c r="F944" s="37"/>
      <c r="G944" s="37"/>
      <c r="H944" s="37">
        <v>930</v>
      </c>
      <c r="I944" s="37">
        <f t="shared" si="31"/>
        <v>0</v>
      </c>
      <c r="J944" s="37"/>
      <c r="L944" s="37"/>
      <c r="M944" s="37"/>
      <c r="N944" s="37"/>
      <c r="O944" s="37">
        <v>930</v>
      </c>
      <c r="P944" s="37">
        <f t="shared" si="32"/>
        <v>0</v>
      </c>
    </row>
    <row r="945" spans="5:16" x14ac:dyDescent="0.35">
      <c r="E945" s="37"/>
      <c r="F945" s="37"/>
      <c r="G945" s="37"/>
      <c r="H945" s="37">
        <v>931</v>
      </c>
      <c r="I945" s="37">
        <f t="shared" si="31"/>
        <v>0</v>
      </c>
      <c r="J945" s="37"/>
      <c r="L945" s="37"/>
      <c r="M945" s="37"/>
      <c r="N945" s="37"/>
      <c r="O945" s="37">
        <v>931</v>
      </c>
      <c r="P945" s="37">
        <f t="shared" si="32"/>
        <v>0</v>
      </c>
    </row>
    <row r="946" spans="5:16" x14ac:dyDescent="0.35">
      <c r="E946" s="37"/>
      <c r="F946" s="37"/>
      <c r="G946" s="37"/>
      <c r="H946" s="37">
        <v>932</v>
      </c>
      <c r="I946" s="37">
        <f t="shared" si="31"/>
        <v>0</v>
      </c>
      <c r="J946" s="37"/>
      <c r="L946" s="37"/>
      <c r="M946" s="37"/>
      <c r="N946" s="37"/>
      <c r="O946" s="37">
        <v>932</v>
      </c>
      <c r="P946" s="37">
        <f t="shared" si="32"/>
        <v>0</v>
      </c>
    </row>
    <row r="947" spans="5:16" x14ac:dyDescent="0.35">
      <c r="E947" s="37"/>
      <c r="F947" s="37"/>
      <c r="G947" s="37"/>
      <c r="H947" s="37">
        <v>933</v>
      </c>
      <c r="I947" s="37">
        <f t="shared" si="31"/>
        <v>0</v>
      </c>
      <c r="J947" s="37"/>
      <c r="L947" s="37"/>
      <c r="M947" s="37"/>
      <c r="N947" s="37"/>
      <c r="O947" s="37">
        <v>933</v>
      </c>
      <c r="P947" s="37">
        <f t="shared" si="32"/>
        <v>0</v>
      </c>
    </row>
    <row r="948" spans="5:16" x14ac:dyDescent="0.35">
      <c r="E948" s="37"/>
      <c r="F948" s="37"/>
      <c r="G948" s="37"/>
      <c r="H948" s="37">
        <v>934</v>
      </c>
      <c r="I948" s="37">
        <f t="shared" si="31"/>
        <v>0</v>
      </c>
      <c r="J948" s="37"/>
      <c r="L948" s="37"/>
      <c r="M948" s="37"/>
      <c r="N948" s="37"/>
      <c r="O948" s="37">
        <v>934</v>
      </c>
      <c r="P948" s="37">
        <f t="shared" si="32"/>
        <v>0</v>
      </c>
    </row>
    <row r="949" spans="5:16" x14ac:dyDescent="0.35">
      <c r="E949" s="37"/>
      <c r="F949" s="37"/>
      <c r="G949" s="37"/>
      <c r="H949" s="37">
        <v>935</v>
      </c>
      <c r="I949" s="37">
        <f t="shared" si="31"/>
        <v>0</v>
      </c>
      <c r="J949" s="37"/>
      <c r="L949" s="37"/>
      <c r="M949" s="37"/>
      <c r="N949" s="37"/>
      <c r="O949" s="37">
        <v>935</v>
      </c>
      <c r="P949" s="37">
        <f t="shared" si="32"/>
        <v>0</v>
      </c>
    </row>
    <row r="950" spans="5:16" x14ac:dyDescent="0.35">
      <c r="E950" s="37"/>
      <c r="F950" s="37"/>
      <c r="G950" s="37"/>
      <c r="H950" s="37">
        <v>936</v>
      </c>
      <c r="I950" s="37">
        <f t="shared" si="31"/>
        <v>0</v>
      </c>
      <c r="J950" s="37"/>
      <c r="L950" s="37"/>
      <c r="M950" s="37"/>
      <c r="N950" s="37"/>
      <c r="O950" s="37">
        <v>936</v>
      </c>
      <c r="P950" s="37">
        <f t="shared" si="32"/>
        <v>0</v>
      </c>
    </row>
    <row r="951" spans="5:16" x14ac:dyDescent="0.35">
      <c r="E951" s="37"/>
      <c r="F951" s="37"/>
      <c r="G951" s="37"/>
      <c r="H951" s="37">
        <v>937</v>
      </c>
      <c r="I951" s="37">
        <f t="shared" si="31"/>
        <v>0</v>
      </c>
      <c r="J951" s="37"/>
      <c r="L951" s="37"/>
      <c r="M951" s="37"/>
      <c r="N951" s="37"/>
      <c r="O951" s="37">
        <v>937</v>
      </c>
      <c r="P951" s="37">
        <f t="shared" si="32"/>
        <v>0</v>
      </c>
    </row>
    <row r="952" spans="5:16" x14ac:dyDescent="0.35">
      <c r="E952" s="37"/>
      <c r="F952" s="37"/>
      <c r="G952" s="37"/>
      <c r="H952" s="37">
        <v>938</v>
      </c>
      <c r="I952" s="37">
        <f t="shared" si="31"/>
        <v>0</v>
      </c>
      <c r="J952" s="37"/>
      <c r="L952" s="37"/>
      <c r="M952" s="37"/>
      <c r="N952" s="37"/>
      <c r="O952" s="37">
        <v>938</v>
      </c>
      <c r="P952" s="37">
        <f t="shared" si="32"/>
        <v>0</v>
      </c>
    </row>
    <row r="953" spans="5:16" x14ac:dyDescent="0.35">
      <c r="E953" s="37"/>
      <c r="F953" s="37"/>
      <c r="G953" s="37"/>
      <c r="H953" s="37">
        <v>939</v>
      </c>
      <c r="I953" s="37">
        <f t="shared" si="31"/>
        <v>0</v>
      </c>
      <c r="J953" s="37"/>
      <c r="L953" s="37"/>
      <c r="M953" s="37"/>
      <c r="N953" s="37"/>
      <c r="O953" s="37">
        <v>939</v>
      </c>
      <c r="P953" s="37">
        <f t="shared" si="32"/>
        <v>0</v>
      </c>
    </row>
    <row r="954" spans="5:16" x14ac:dyDescent="0.35">
      <c r="E954" s="37"/>
      <c r="F954" s="37"/>
      <c r="G954" s="37"/>
      <c r="H954" s="37">
        <v>940</v>
      </c>
      <c r="I954" s="37">
        <f t="shared" si="31"/>
        <v>0</v>
      </c>
      <c r="J954" s="37"/>
      <c r="L954" s="37"/>
      <c r="M954" s="37"/>
      <c r="N954" s="37"/>
      <c r="O954" s="37">
        <v>940</v>
      </c>
      <c r="P954" s="37">
        <f t="shared" si="32"/>
        <v>0</v>
      </c>
    </row>
    <row r="955" spans="5:16" x14ac:dyDescent="0.35">
      <c r="E955" s="37"/>
      <c r="F955" s="37"/>
      <c r="G955" s="37"/>
      <c r="H955" s="37">
        <v>941</v>
      </c>
      <c r="I955" s="37">
        <f t="shared" si="31"/>
        <v>0</v>
      </c>
      <c r="J955" s="37"/>
      <c r="L955" s="37"/>
      <c r="M955" s="37"/>
      <c r="N955" s="37"/>
      <c r="O955" s="37">
        <v>941</v>
      </c>
      <c r="P955" s="37">
        <f t="shared" si="32"/>
        <v>0</v>
      </c>
    </row>
    <row r="956" spans="5:16" x14ac:dyDescent="0.35">
      <c r="E956" s="37"/>
      <c r="F956" s="37"/>
      <c r="G956" s="37"/>
      <c r="H956" s="37">
        <v>942</v>
      </c>
      <c r="I956" s="37">
        <f t="shared" si="31"/>
        <v>0</v>
      </c>
      <c r="J956" s="37"/>
      <c r="L956" s="37"/>
      <c r="M956" s="37"/>
      <c r="N956" s="37"/>
      <c r="O956" s="37">
        <v>942</v>
      </c>
      <c r="P956" s="37">
        <f t="shared" si="32"/>
        <v>0</v>
      </c>
    </row>
    <row r="957" spans="5:16" x14ac:dyDescent="0.35">
      <c r="E957" s="37"/>
      <c r="F957" s="37"/>
      <c r="G957" s="37"/>
      <c r="H957" s="37">
        <v>943</v>
      </c>
      <c r="I957" s="37">
        <f t="shared" si="31"/>
        <v>0</v>
      </c>
      <c r="J957" s="37"/>
      <c r="L957" s="37"/>
      <c r="M957" s="37"/>
      <c r="N957" s="37"/>
      <c r="O957" s="37">
        <v>943</v>
      </c>
      <c r="P957" s="37">
        <f t="shared" si="32"/>
        <v>0</v>
      </c>
    </row>
    <row r="958" spans="5:16" x14ac:dyDescent="0.35">
      <c r="E958" s="37"/>
      <c r="F958" s="37"/>
      <c r="G958" s="37"/>
      <c r="H958" s="37">
        <v>944</v>
      </c>
      <c r="I958" s="37">
        <f t="shared" si="31"/>
        <v>0</v>
      </c>
      <c r="J958" s="37"/>
      <c r="L958" s="37"/>
      <c r="M958" s="37"/>
      <c r="N958" s="37"/>
      <c r="O958" s="37">
        <v>944</v>
      </c>
      <c r="P958" s="37">
        <f t="shared" si="32"/>
        <v>0</v>
      </c>
    </row>
    <row r="959" spans="5:16" x14ac:dyDescent="0.35">
      <c r="E959" s="37"/>
      <c r="F959" s="37"/>
      <c r="G959" s="37"/>
      <c r="H959" s="37">
        <v>945</v>
      </c>
      <c r="I959" s="37">
        <f t="shared" si="31"/>
        <v>0</v>
      </c>
      <c r="J959" s="37"/>
      <c r="L959" s="37"/>
      <c r="M959" s="37"/>
      <c r="N959" s="37"/>
      <c r="O959" s="37">
        <v>945</v>
      </c>
      <c r="P959" s="37">
        <f t="shared" si="32"/>
        <v>0</v>
      </c>
    </row>
    <row r="960" spans="5:16" x14ac:dyDescent="0.35">
      <c r="E960" s="37"/>
      <c r="F960" s="37"/>
      <c r="G960" s="37"/>
      <c r="H960" s="37">
        <v>946</v>
      </c>
      <c r="I960" s="37">
        <f t="shared" si="31"/>
        <v>0</v>
      </c>
      <c r="J960" s="37"/>
      <c r="L960" s="37"/>
      <c r="M960" s="37"/>
      <c r="N960" s="37"/>
      <c r="O960" s="37">
        <v>946</v>
      </c>
      <c r="P960" s="37">
        <f t="shared" si="32"/>
        <v>0</v>
      </c>
    </row>
    <row r="961" spans="5:16" x14ac:dyDescent="0.35">
      <c r="E961" s="37"/>
      <c r="F961" s="37"/>
      <c r="G961" s="37"/>
      <c r="H961" s="37">
        <v>947</v>
      </c>
      <c r="I961" s="37">
        <f t="shared" si="31"/>
        <v>0</v>
      </c>
      <c r="J961" s="37"/>
      <c r="L961" s="37"/>
      <c r="M961" s="37"/>
      <c r="N961" s="37"/>
      <c r="O961" s="37">
        <v>947</v>
      </c>
      <c r="P961" s="37">
        <f t="shared" si="32"/>
        <v>0</v>
      </c>
    </row>
    <row r="962" spans="5:16" x14ac:dyDescent="0.35">
      <c r="E962" s="37"/>
      <c r="F962" s="37"/>
      <c r="G962" s="37"/>
      <c r="H962" s="37">
        <v>948</v>
      </c>
      <c r="I962" s="37">
        <f t="shared" si="31"/>
        <v>0</v>
      </c>
      <c r="J962" s="37"/>
      <c r="L962" s="37"/>
      <c r="M962" s="37"/>
      <c r="N962" s="37"/>
      <c r="O962" s="37">
        <v>948</v>
      </c>
      <c r="P962" s="37">
        <f t="shared" si="32"/>
        <v>0</v>
      </c>
    </row>
    <row r="963" spans="5:16" x14ac:dyDescent="0.35">
      <c r="E963" s="37"/>
      <c r="F963" s="37"/>
      <c r="G963" s="37"/>
      <c r="H963" s="37">
        <v>949</v>
      </c>
      <c r="I963" s="37">
        <f t="shared" si="31"/>
        <v>0</v>
      </c>
      <c r="J963" s="37"/>
      <c r="L963" s="37"/>
      <c r="M963" s="37"/>
      <c r="N963" s="37"/>
      <c r="O963" s="37">
        <v>949</v>
      </c>
      <c r="P963" s="37">
        <f t="shared" si="32"/>
        <v>0</v>
      </c>
    </row>
    <row r="964" spans="5:16" x14ac:dyDescent="0.35">
      <c r="E964" s="37"/>
      <c r="F964" s="37"/>
      <c r="G964" s="37"/>
      <c r="H964" s="37">
        <v>950</v>
      </c>
      <c r="I964" s="37">
        <f t="shared" si="31"/>
        <v>0</v>
      </c>
      <c r="J964" s="37"/>
      <c r="L964" s="37"/>
      <c r="M964" s="37"/>
      <c r="N964" s="37"/>
      <c r="O964" s="37">
        <v>950</v>
      </c>
      <c r="P964" s="37">
        <f t="shared" si="32"/>
        <v>0</v>
      </c>
    </row>
    <row r="965" spans="5:16" x14ac:dyDescent="0.35">
      <c r="E965" s="37"/>
      <c r="F965" s="37"/>
      <c r="G965" s="37"/>
      <c r="H965" s="37">
        <v>951</v>
      </c>
      <c r="I965" s="37">
        <f t="shared" si="31"/>
        <v>0</v>
      </c>
      <c r="J965" s="37"/>
      <c r="L965" s="37"/>
      <c r="M965" s="37"/>
      <c r="N965" s="37"/>
      <c r="O965" s="37">
        <v>951</v>
      </c>
      <c r="P965" s="37">
        <f t="shared" si="32"/>
        <v>0</v>
      </c>
    </row>
    <row r="966" spans="5:16" x14ac:dyDescent="0.35">
      <c r="E966" s="37"/>
      <c r="F966" s="37"/>
      <c r="G966" s="37"/>
      <c r="H966" s="37">
        <v>952</v>
      </c>
      <c r="I966" s="37">
        <f t="shared" si="31"/>
        <v>0</v>
      </c>
      <c r="J966" s="37"/>
      <c r="L966" s="37"/>
      <c r="M966" s="37"/>
      <c r="N966" s="37"/>
      <c r="O966" s="37">
        <v>952</v>
      </c>
      <c r="P966" s="37">
        <f t="shared" si="32"/>
        <v>0</v>
      </c>
    </row>
    <row r="967" spans="5:16" x14ac:dyDescent="0.35">
      <c r="E967" s="37"/>
      <c r="F967" s="37"/>
      <c r="G967" s="37"/>
      <c r="H967" s="37">
        <v>953</v>
      </c>
      <c r="I967" s="37">
        <f t="shared" si="31"/>
        <v>0</v>
      </c>
      <c r="J967" s="37"/>
      <c r="L967" s="37"/>
      <c r="M967" s="37"/>
      <c r="N967" s="37"/>
      <c r="O967" s="37">
        <v>953</v>
      </c>
      <c r="P967" s="37">
        <f t="shared" si="32"/>
        <v>0</v>
      </c>
    </row>
    <row r="968" spans="5:16" x14ac:dyDescent="0.35">
      <c r="E968" s="37"/>
      <c r="F968" s="37"/>
      <c r="G968" s="37"/>
      <c r="H968" s="37">
        <v>954</v>
      </c>
      <c r="I968" s="37">
        <f t="shared" si="31"/>
        <v>0</v>
      </c>
      <c r="J968" s="37"/>
      <c r="L968" s="37"/>
      <c r="M968" s="37"/>
      <c r="N968" s="37"/>
      <c r="O968" s="37">
        <v>954</v>
      </c>
      <c r="P968" s="37">
        <f t="shared" si="32"/>
        <v>0</v>
      </c>
    </row>
    <row r="969" spans="5:16" x14ac:dyDescent="0.35">
      <c r="E969" s="37"/>
      <c r="F969" s="37"/>
      <c r="G969" s="37"/>
      <c r="H969" s="37">
        <v>955</v>
      </c>
      <c r="I969" s="37">
        <f t="shared" si="31"/>
        <v>0</v>
      </c>
      <c r="J969" s="37"/>
      <c r="L969" s="37"/>
      <c r="M969" s="37"/>
      <c r="N969" s="37"/>
      <c r="O969" s="37">
        <v>955</v>
      </c>
      <c r="P969" s="37">
        <f t="shared" si="32"/>
        <v>0</v>
      </c>
    </row>
    <row r="970" spans="5:16" x14ac:dyDescent="0.35">
      <c r="E970" s="37"/>
      <c r="F970" s="37"/>
      <c r="G970" s="37"/>
      <c r="H970" s="37">
        <v>956</v>
      </c>
      <c r="I970" s="37">
        <f t="shared" si="31"/>
        <v>0</v>
      </c>
      <c r="J970" s="37"/>
      <c r="L970" s="37"/>
      <c r="M970" s="37"/>
      <c r="N970" s="37"/>
      <c r="O970" s="37">
        <v>956</v>
      </c>
      <c r="P970" s="37">
        <f t="shared" si="32"/>
        <v>0</v>
      </c>
    </row>
    <row r="971" spans="5:16" x14ac:dyDescent="0.35">
      <c r="E971" s="37"/>
      <c r="F971" s="37"/>
      <c r="G971" s="37"/>
      <c r="H971" s="37">
        <v>957</v>
      </c>
      <c r="I971" s="37">
        <f t="shared" si="31"/>
        <v>0</v>
      </c>
      <c r="J971" s="37"/>
      <c r="L971" s="37"/>
      <c r="M971" s="37"/>
      <c r="N971" s="37"/>
      <c r="O971" s="37">
        <v>957</v>
      </c>
      <c r="P971" s="37">
        <f t="shared" si="32"/>
        <v>0</v>
      </c>
    </row>
    <row r="972" spans="5:16" x14ac:dyDescent="0.35">
      <c r="E972" s="37"/>
      <c r="F972" s="37"/>
      <c r="G972" s="37"/>
      <c r="H972" s="37">
        <v>958</v>
      </c>
      <c r="I972" s="37">
        <f t="shared" si="31"/>
        <v>0</v>
      </c>
      <c r="J972" s="37"/>
      <c r="L972" s="37"/>
      <c r="M972" s="37"/>
      <c r="N972" s="37"/>
      <c r="O972" s="37">
        <v>958</v>
      </c>
      <c r="P972" s="37">
        <f t="shared" si="32"/>
        <v>0</v>
      </c>
    </row>
    <row r="973" spans="5:16" x14ac:dyDescent="0.35">
      <c r="E973" s="37"/>
      <c r="F973" s="37"/>
      <c r="G973" s="37"/>
      <c r="H973" s="37">
        <v>959</v>
      </c>
      <c r="I973" s="37">
        <f t="shared" si="31"/>
        <v>0</v>
      </c>
      <c r="J973" s="37"/>
      <c r="L973" s="37"/>
      <c r="M973" s="37"/>
      <c r="N973" s="37"/>
      <c r="O973" s="37">
        <v>959</v>
      </c>
      <c r="P973" s="37">
        <f t="shared" si="32"/>
        <v>0</v>
      </c>
    </row>
    <row r="974" spans="5:16" x14ac:dyDescent="0.35">
      <c r="E974" s="37"/>
      <c r="F974" s="37"/>
      <c r="G974" s="37"/>
      <c r="H974" s="37">
        <v>960</v>
      </c>
      <c r="I974" s="37">
        <f t="shared" si="31"/>
        <v>0</v>
      </c>
      <c r="J974" s="37"/>
      <c r="L974" s="37"/>
      <c r="M974" s="37"/>
      <c r="N974" s="37"/>
      <c r="O974" s="37">
        <v>960</v>
      </c>
      <c r="P974" s="37">
        <f t="shared" si="32"/>
        <v>0</v>
      </c>
    </row>
    <row r="975" spans="5:16" x14ac:dyDescent="0.35">
      <c r="E975" s="37"/>
      <c r="F975" s="37"/>
      <c r="G975" s="37"/>
      <c r="H975" s="37">
        <v>961</v>
      </c>
      <c r="I975" s="37">
        <f t="shared" si="31"/>
        <v>0</v>
      </c>
      <c r="J975" s="37"/>
      <c r="L975" s="37"/>
      <c r="M975" s="37"/>
      <c r="N975" s="37"/>
      <c r="O975" s="37">
        <v>961</v>
      </c>
      <c r="P975" s="37">
        <f t="shared" si="32"/>
        <v>0</v>
      </c>
    </row>
    <row r="976" spans="5:16" x14ac:dyDescent="0.35">
      <c r="E976" s="37"/>
      <c r="F976" s="37"/>
      <c r="G976" s="37"/>
      <c r="H976" s="37">
        <v>962</v>
      </c>
      <c r="I976" s="37">
        <f t="shared" ref="I976:I1013" si="33">VLOOKUP(H976,$E$15:$F$37,2)</f>
        <v>0</v>
      </c>
      <c r="J976" s="37"/>
      <c r="L976" s="37"/>
      <c r="M976" s="37"/>
      <c r="N976" s="37"/>
      <c r="O976" s="37">
        <v>962</v>
      </c>
      <c r="P976" s="37">
        <f t="shared" ref="P976:P1013" si="34">VLOOKUP(O976,$L$15:$M$140,2)</f>
        <v>0</v>
      </c>
    </row>
    <row r="977" spans="5:16" x14ac:dyDescent="0.35">
      <c r="E977" s="37"/>
      <c r="F977" s="37"/>
      <c r="G977" s="37"/>
      <c r="H977" s="37">
        <v>963</v>
      </c>
      <c r="I977" s="37">
        <f t="shared" si="33"/>
        <v>0</v>
      </c>
      <c r="J977" s="37"/>
      <c r="L977" s="37"/>
      <c r="M977" s="37"/>
      <c r="N977" s="37"/>
      <c r="O977" s="37">
        <v>963</v>
      </c>
      <c r="P977" s="37">
        <f t="shared" si="34"/>
        <v>0</v>
      </c>
    </row>
    <row r="978" spans="5:16" x14ac:dyDescent="0.35">
      <c r="E978" s="37"/>
      <c r="F978" s="37"/>
      <c r="G978" s="37"/>
      <c r="H978" s="37">
        <v>964</v>
      </c>
      <c r="I978" s="37">
        <f t="shared" si="33"/>
        <v>0</v>
      </c>
      <c r="J978" s="37"/>
      <c r="L978" s="37"/>
      <c r="M978" s="37"/>
      <c r="N978" s="37"/>
      <c r="O978" s="37">
        <v>964</v>
      </c>
      <c r="P978" s="37">
        <f t="shared" si="34"/>
        <v>0</v>
      </c>
    </row>
    <row r="979" spans="5:16" x14ac:dyDescent="0.35">
      <c r="E979" s="37"/>
      <c r="F979" s="37"/>
      <c r="G979" s="37"/>
      <c r="H979" s="37">
        <v>965</v>
      </c>
      <c r="I979" s="37">
        <f t="shared" si="33"/>
        <v>0</v>
      </c>
      <c r="J979" s="37"/>
      <c r="L979" s="37"/>
      <c r="M979" s="37"/>
      <c r="N979" s="37"/>
      <c r="O979" s="37">
        <v>965</v>
      </c>
      <c r="P979" s="37">
        <f t="shared" si="34"/>
        <v>0</v>
      </c>
    </row>
    <row r="980" spans="5:16" x14ac:dyDescent="0.35">
      <c r="E980" s="37"/>
      <c r="F980" s="37"/>
      <c r="G980" s="37"/>
      <c r="H980" s="37">
        <v>966</v>
      </c>
      <c r="I980" s="37">
        <f t="shared" si="33"/>
        <v>0</v>
      </c>
      <c r="J980" s="37"/>
      <c r="L980" s="37"/>
      <c r="M980" s="37"/>
      <c r="N980" s="37"/>
      <c r="O980" s="37">
        <v>966</v>
      </c>
      <c r="P980" s="37">
        <f t="shared" si="34"/>
        <v>0</v>
      </c>
    </row>
    <row r="981" spans="5:16" x14ac:dyDescent="0.35">
      <c r="E981" s="37"/>
      <c r="F981" s="37"/>
      <c r="G981" s="37"/>
      <c r="H981" s="37">
        <v>967</v>
      </c>
      <c r="I981" s="37">
        <f t="shared" si="33"/>
        <v>0</v>
      </c>
      <c r="J981" s="37"/>
      <c r="L981" s="37"/>
      <c r="M981" s="37"/>
      <c r="N981" s="37"/>
      <c r="O981" s="37">
        <v>967</v>
      </c>
      <c r="P981" s="37">
        <f t="shared" si="34"/>
        <v>0</v>
      </c>
    </row>
    <row r="982" spans="5:16" x14ac:dyDescent="0.35">
      <c r="E982" s="37"/>
      <c r="F982" s="37"/>
      <c r="G982" s="37"/>
      <c r="H982" s="37">
        <v>968</v>
      </c>
      <c r="I982" s="37">
        <f t="shared" si="33"/>
        <v>0</v>
      </c>
      <c r="J982" s="37"/>
      <c r="L982" s="37"/>
      <c r="M982" s="37"/>
      <c r="N982" s="37"/>
      <c r="O982" s="37">
        <v>968</v>
      </c>
      <c r="P982" s="37">
        <f t="shared" si="34"/>
        <v>0</v>
      </c>
    </row>
    <row r="983" spans="5:16" x14ac:dyDescent="0.35">
      <c r="E983" s="37"/>
      <c r="F983" s="37"/>
      <c r="G983" s="37"/>
      <c r="H983" s="37">
        <v>969</v>
      </c>
      <c r="I983" s="37">
        <f t="shared" si="33"/>
        <v>0</v>
      </c>
      <c r="J983" s="37"/>
      <c r="L983" s="37"/>
      <c r="M983" s="37"/>
      <c r="N983" s="37"/>
      <c r="O983" s="37">
        <v>969</v>
      </c>
      <c r="P983" s="37">
        <f t="shared" si="34"/>
        <v>0</v>
      </c>
    </row>
    <row r="984" spans="5:16" x14ac:dyDescent="0.35">
      <c r="E984" s="37"/>
      <c r="F984" s="37"/>
      <c r="G984" s="37"/>
      <c r="H984" s="37">
        <v>970</v>
      </c>
      <c r="I984" s="37">
        <f t="shared" si="33"/>
        <v>0</v>
      </c>
      <c r="J984" s="37"/>
      <c r="L984" s="37"/>
      <c r="M984" s="37"/>
      <c r="N984" s="37"/>
      <c r="O984" s="37">
        <v>970</v>
      </c>
      <c r="P984" s="37">
        <f t="shared" si="34"/>
        <v>0</v>
      </c>
    </row>
    <row r="985" spans="5:16" x14ac:dyDescent="0.35">
      <c r="E985" s="37"/>
      <c r="F985" s="37"/>
      <c r="G985" s="37"/>
      <c r="H985" s="37">
        <v>971</v>
      </c>
      <c r="I985" s="37">
        <f t="shared" si="33"/>
        <v>0</v>
      </c>
      <c r="J985" s="37"/>
      <c r="L985" s="37"/>
      <c r="M985" s="37"/>
      <c r="N985" s="37"/>
      <c r="O985" s="37">
        <v>971</v>
      </c>
      <c r="P985" s="37">
        <f t="shared" si="34"/>
        <v>0</v>
      </c>
    </row>
    <row r="986" spans="5:16" x14ac:dyDescent="0.35">
      <c r="E986" s="37"/>
      <c r="F986" s="37"/>
      <c r="G986" s="37"/>
      <c r="H986" s="37">
        <v>972</v>
      </c>
      <c r="I986" s="37">
        <f t="shared" si="33"/>
        <v>0</v>
      </c>
      <c r="J986" s="37"/>
      <c r="L986" s="37"/>
      <c r="M986" s="37"/>
      <c r="N986" s="37"/>
      <c r="O986" s="37">
        <v>972</v>
      </c>
      <c r="P986" s="37">
        <f t="shared" si="34"/>
        <v>0</v>
      </c>
    </row>
    <row r="987" spans="5:16" x14ac:dyDescent="0.35">
      <c r="E987" s="37"/>
      <c r="F987" s="37"/>
      <c r="G987" s="37"/>
      <c r="H987" s="37">
        <v>973</v>
      </c>
      <c r="I987" s="37">
        <f t="shared" si="33"/>
        <v>0</v>
      </c>
      <c r="J987" s="37"/>
      <c r="L987" s="37"/>
      <c r="M987" s="37"/>
      <c r="N987" s="37"/>
      <c r="O987" s="37">
        <v>973</v>
      </c>
      <c r="P987" s="37">
        <f t="shared" si="34"/>
        <v>0</v>
      </c>
    </row>
    <row r="988" spans="5:16" x14ac:dyDescent="0.35">
      <c r="E988" s="37"/>
      <c r="F988" s="37"/>
      <c r="G988" s="37"/>
      <c r="H988" s="37">
        <v>974</v>
      </c>
      <c r="I988" s="37">
        <f t="shared" si="33"/>
        <v>0</v>
      </c>
      <c r="J988" s="37"/>
      <c r="L988" s="37"/>
      <c r="M988" s="37"/>
      <c r="N988" s="37"/>
      <c r="O988" s="37">
        <v>974</v>
      </c>
      <c r="P988" s="37">
        <f t="shared" si="34"/>
        <v>0</v>
      </c>
    </row>
    <row r="989" spans="5:16" x14ac:dyDescent="0.35">
      <c r="E989" s="37"/>
      <c r="F989" s="37"/>
      <c r="G989" s="37"/>
      <c r="H989" s="37">
        <v>975</v>
      </c>
      <c r="I989" s="37">
        <f t="shared" si="33"/>
        <v>0</v>
      </c>
      <c r="J989" s="37"/>
      <c r="L989" s="37"/>
      <c r="M989" s="37"/>
      <c r="N989" s="37"/>
      <c r="O989" s="37">
        <v>975</v>
      </c>
      <c r="P989" s="37">
        <f t="shared" si="34"/>
        <v>0</v>
      </c>
    </row>
    <row r="990" spans="5:16" x14ac:dyDescent="0.35">
      <c r="E990" s="37"/>
      <c r="F990" s="37"/>
      <c r="G990" s="37"/>
      <c r="H990" s="37">
        <v>976</v>
      </c>
      <c r="I990" s="37">
        <f t="shared" si="33"/>
        <v>0</v>
      </c>
      <c r="J990" s="37"/>
      <c r="L990" s="37"/>
      <c r="M990" s="37"/>
      <c r="N990" s="37"/>
      <c r="O990" s="37">
        <v>976</v>
      </c>
      <c r="P990" s="37">
        <f t="shared" si="34"/>
        <v>0</v>
      </c>
    </row>
    <row r="991" spans="5:16" x14ac:dyDescent="0.35">
      <c r="E991" s="37"/>
      <c r="F991" s="37"/>
      <c r="G991" s="37"/>
      <c r="H991" s="37">
        <v>977</v>
      </c>
      <c r="I991" s="37">
        <f t="shared" si="33"/>
        <v>0</v>
      </c>
      <c r="J991" s="37"/>
      <c r="L991" s="37"/>
      <c r="M991" s="37"/>
      <c r="N991" s="37"/>
      <c r="O991" s="37">
        <v>977</v>
      </c>
      <c r="P991" s="37">
        <f t="shared" si="34"/>
        <v>0</v>
      </c>
    </row>
    <row r="992" spans="5:16" x14ac:dyDescent="0.35">
      <c r="E992" s="37"/>
      <c r="F992" s="37"/>
      <c r="G992" s="37"/>
      <c r="H992" s="37">
        <v>978</v>
      </c>
      <c r="I992" s="37">
        <f t="shared" si="33"/>
        <v>0</v>
      </c>
      <c r="J992" s="37"/>
      <c r="L992" s="37"/>
      <c r="M992" s="37"/>
      <c r="N992" s="37"/>
      <c r="O992" s="37">
        <v>978</v>
      </c>
      <c r="P992" s="37">
        <f t="shared" si="34"/>
        <v>0</v>
      </c>
    </row>
    <row r="993" spans="5:16" x14ac:dyDescent="0.35">
      <c r="E993" s="37"/>
      <c r="F993" s="37"/>
      <c r="G993" s="37"/>
      <c r="H993" s="37">
        <v>979</v>
      </c>
      <c r="I993" s="37">
        <f t="shared" si="33"/>
        <v>0</v>
      </c>
      <c r="J993" s="37"/>
      <c r="L993" s="37"/>
      <c r="M993" s="37"/>
      <c r="N993" s="37"/>
      <c r="O993" s="37">
        <v>979</v>
      </c>
      <c r="P993" s="37">
        <f t="shared" si="34"/>
        <v>0</v>
      </c>
    </row>
    <row r="994" spans="5:16" x14ac:dyDescent="0.35">
      <c r="E994" s="37"/>
      <c r="F994" s="37"/>
      <c r="G994" s="37"/>
      <c r="H994" s="37">
        <v>980</v>
      </c>
      <c r="I994" s="37">
        <f t="shared" si="33"/>
        <v>0</v>
      </c>
      <c r="J994" s="37"/>
      <c r="L994" s="37"/>
      <c r="M994" s="37"/>
      <c r="N994" s="37"/>
      <c r="O994" s="37">
        <v>980</v>
      </c>
      <c r="P994" s="37">
        <f t="shared" si="34"/>
        <v>0</v>
      </c>
    </row>
    <row r="995" spans="5:16" x14ac:dyDescent="0.35">
      <c r="E995" s="37"/>
      <c r="F995" s="37"/>
      <c r="G995" s="37"/>
      <c r="H995" s="37">
        <v>981</v>
      </c>
      <c r="I995" s="37">
        <f t="shared" si="33"/>
        <v>0</v>
      </c>
      <c r="J995" s="37"/>
      <c r="L995" s="37"/>
      <c r="M995" s="37"/>
      <c r="N995" s="37"/>
      <c r="O995" s="37">
        <v>981</v>
      </c>
      <c r="P995" s="37">
        <f t="shared" si="34"/>
        <v>0</v>
      </c>
    </row>
    <row r="996" spans="5:16" x14ac:dyDescent="0.35">
      <c r="E996" s="37"/>
      <c r="F996" s="37"/>
      <c r="G996" s="37"/>
      <c r="H996" s="37">
        <v>982</v>
      </c>
      <c r="I996" s="37">
        <f t="shared" si="33"/>
        <v>0</v>
      </c>
      <c r="J996" s="37"/>
      <c r="L996" s="37"/>
      <c r="M996" s="37"/>
      <c r="N996" s="37"/>
      <c r="O996" s="37">
        <v>982</v>
      </c>
      <c r="P996" s="37">
        <f t="shared" si="34"/>
        <v>0</v>
      </c>
    </row>
    <row r="997" spans="5:16" x14ac:dyDescent="0.35">
      <c r="E997" s="37"/>
      <c r="F997" s="37"/>
      <c r="G997" s="37"/>
      <c r="H997" s="37">
        <v>983</v>
      </c>
      <c r="I997" s="37">
        <f t="shared" si="33"/>
        <v>0</v>
      </c>
      <c r="J997" s="37"/>
      <c r="L997" s="37"/>
      <c r="M997" s="37"/>
      <c r="N997" s="37"/>
      <c r="O997" s="37">
        <v>983</v>
      </c>
      <c r="P997" s="37">
        <f t="shared" si="34"/>
        <v>0</v>
      </c>
    </row>
    <row r="998" spans="5:16" x14ac:dyDescent="0.35">
      <c r="E998" s="37"/>
      <c r="F998" s="37"/>
      <c r="G998" s="37"/>
      <c r="H998" s="37">
        <v>984</v>
      </c>
      <c r="I998" s="37">
        <f t="shared" si="33"/>
        <v>0</v>
      </c>
      <c r="J998" s="37"/>
      <c r="L998" s="37"/>
      <c r="M998" s="37"/>
      <c r="N998" s="37"/>
      <c r="O998" s="37">
        <v>984</v>
      </c>
      <c r="P998" s="37">
        <f t="shared" si="34"/>
        <v>0</v>
      </c>
    </row>
    <row r="999" spans="5:16" x14ac:dyDescent="0.35">
      <c r="E999" s="37"/>
      <c r="F999" s="37"/>
      <c r="G999" s="37"/>
      <c r="H999" s="37">
        <v>985</v>
      </c>
      <c r="I999" s="37">
        <f t="shared" si="33"/>
        <v>0</v>
      </c>
      <c r="J999" s="37"/>
      <c r="L999" s="37"/>
      <c r="M999" s="37"/>
      <c r="N999" s="37"/>
      <c r="O999" s="37">
        <v>985</v>
      </c>
      <c r="P999" s="37">
        <f t="shared" si="34"/>
        <v>0</v>
      </c>
    </row>
    <row r="1000" spans="5:16" x14ac:dyDescent="0.35">
      <c r="E1000" s="37"/>
      <c r="F1000" s="37"/>
      <c r="G1000" s="37"/>
      <c r="H1000" s="37">
        <v>986</v>
      </c>
      <c r="I1000" s="37">
        <f t="shared" si="33"/>
        <v>0</v>
      </c>
      <c r="J1000" s="37"/>
      <c r="L1000" s="37"/>
      <c r="M1000" s="37"/>
      <c r="N1000" s="37"/>
      <c r="O1000" s="37">
        <v>986</v>
      </c>
      <c r="P1000" s="37">
        <f t="shared" si="34"/>
        <v>0</v>
      </c>
    </row>
    <row r="1001" spans="5:16" x14ac:dyDescent="0.35">
      <c r="E1001" s="37"/>
      <c r="F1001" s="37"/>
      <c r="G1001" s="37"/>
      <c r="H1001" s="37">
        <v>987</v>
      </c>
      <c r="I1001" s="37">
        <f t="shared" si="33"/>
        <v>0</v>
      </c>
      <c r="J1001" s="37"/>
      <c r="L1001" s="37"/>
      <c r="M1001" s="37"/>
      <c r="N1001" s="37"/>
      <c r="O1001" s="37">
        <v>987</v>
      </c>
      <c r="P1001" s="37">
        <f t="shared" si="34"/>
        <v>0</v>
      </c>
    </row>
    <row r="1002" spans="5:16" x14ac:dyDescent="0.35">
      <c r="E1002" s="37"/>
      <c r="F1002" s="37"/>
      <c r="G1002" s="37"/>
      <c r="H1002" s="37">
        <v>988</v>
      </c>
      <c r="I1002" s="37">
        <f t="shared" si="33"/>
        <v>0</v>
      </c>
      <c r="J1002" s="37"/>
      <c r="L1002" s="37"/>
      <c r="M1002" s="37"/>
      <c r="N1002" s="37"/>
      <c r="O1002" s="37">
        <v>988</v>
      </c>
      <c r="P1002" s="37">
        <f t="shared" si="34"/>
        <v>0</v>
      </c>
    </row>
    <row r="1003" spans="5:16" x14ac:dyDescent="0.35">
      <c r="E1003" s="37"/>
      <c r="F1003" s="37"/>
      <c r="G1003" s="37"/>
      <c r="H1003" s="37">
        <v>989</v>
      </c>
      <c r="I1003" s="37">
        <f t="shared" si="33"/>
        <v>0</v>
      </c>
      <c r="J1003" s="37"/>
      <c r="L1003" s="37"/>
      <c r="M1003" s="37"/>
      <c r="N1003" s="37"/>
      <c r="O1003" s="37">
        <v>989</v>
      </c>
      <c r="P1003" s="37">
        <f t="shared" si="34"/>
        <v>0</v>
      </c>
    </row>
    <row r="1004" spans="5:16" x14ac:dyDescent="0.35">
      <c r="E1004" s="37"/>
      <c r="F1004" s="37"/>
      <c r="G1004" s="37"/>
      <c r="H1004" s="37">
        <v>990</v>
      </c>
      <c r="I1004" s="37">
        <f t="shared" si="33"/>
        <v>0</v>
      </c>
      <c r="J1004" s="37"/>
      <c r="L1004" s="37"/>
      <c r="M1004" s="37"/>
      <c r="N1004" s="37"/>
      <c r="O1004" s="37">
        <v>990</v>
      </c>
      <c r="P1004" s="37">
        <f t="shared" si="34"/>
        <v>0</v>
      </c>
    </row>
    <row r="1005" spans="5:16" x14ac:dyDescent="0.35">
      <c r="E1005" s="37"/>
      <c r="F1005" s="37"/>
      <c r="G1005" s="37"/>
      <c r="H1005" s="37">
        <v>991</v>
      </c>
      <c r="I1005" s="37">
        <f t="shared" si="33"/>
        <v>0</v>
      </c>
      <c r="J1005" s="37"/>
      <c r="L1005" s="37"/>
      <c r="M1005" s="37"/>
      <c r="N1005" s="37"/>
      <c r="O1005" s="37">
        <v>991</v>
      </c>
      <c r="P1005" s="37">
        <f t="shared" si="34"/>
        <v>0</v>
      </c>
    </row>
    <row r="1006" spans="5:16" x14ac:dyDescent="0.35">
      <c r="E1006" s="37"/>
      <c r="F1006" s="37"/>
      <c r="G1006" s="37"/>
      <c r="H1006" s="37">
        <v>992</v>
      </c>
      <c r="I1006" s="37">
        <f t="shared" si="33"/>
        <v>0</v>
      </c>
      <c r="J1006" s="37"/>
      <c r="L1006" s="37"/>
      <c r="M1006" s="37"/>
      <c r="N1006" s="37"/>
      <c r="O1006" s="37">
        <v>992</v>
      </c>
      <c r="P1006" s="37">
        <f t="shared" si="34"/>
        <v>0</v>
      </c>
    </row>
    <row r="1007" spans="5:16" x14ac:dyDescent="0.35">
      <c r="E1007" s="37"/>
      <c r="F1007" s="37"/>
      <c r="G1007" s="37"/>
      <c r="H1007" s="37">
        <v>993</v>
      </c>
      <c r="I1007" s="37">
        <f t="shared" si="33"/>
        <v>0</v>
      </c>
      <c r="J1007" s="37"/>
      <c r="L1007" s="37"/>
      <c r="M1007" s="37"/>
      <c r="N1007" s="37"/>
      <c r="O1007" s="37">
        <v>993</v>
      </c>
      <c r="P1007" s="37">
        <f t="shared" si="34"/>
        <v>0</v>
      </c>
    </row>
    <row r="1008" spans="5:16" x14ac:dyDescent="0.35">
      <c r="E1008" s="37"/>
      <c r="F1008" s="37"/>
      <c r="G1008" s="37"/>
      <c r="H1008" s="37">
        <v>994</v>
      </c>
      <c r="I1008" s="37">
        <f t="shared" si="33"/>
        <v>0</v>
      </c>
      <c r="J1008" s="37"/>
      <c r="L1008" s="37"/>
      <c r="M1008" s="37"/>
      <c r="N1008" s="37"/>
      <c r="O1008" s="37">
        <v>994</v>
      </c>
      <c r="P1008" s="37">
        <f t="shared" si="34"/>
        <v>0</v>
      </c>
    </row>
    <row r="1009" spans="5:16" x14ac:dyDescent="0.35">
      <c r="E1009" s="37"/>
      <c r="F1009" s="37"/>
      <c r="G1009" s="37"/>
      <c r="H1009" s="37">
        <v>995</v>
      </c>
      <c r="I1009" s="37">
        <f t="shared" si="33"/>
        <v>0</v>
      </c>
      <c r="J1009" s="37"/>
      <c r="L1009" s="37"/>
      <c r="M1009" s="37"/>
      <c r="N1009" s="37"/>
      <c r="O1009" s="37">
        <v>995</v>
      </c>
      <c r="P1009" s="37">
        <f t="shared" si="34"/>
        <v>0</v>
      </c>
    </row>
    <row r="1010" spans="5:16" x14ac:dyDescent="0.35">
      <c r="E1010" s="37"/>
      <c r="F1010" s="37"/>
      <c r="G1010" s="37"/>
      <c r="H1010" s="37">
        <v>996</v>
      </c>
      <c r="I1010" s="37">
        <f t="shared" si="33"/>
        <v>0</v>
      </c>
      <c r="J1010" s="37"/>
      <c r="L1010" s="37"/>
      <c r="M1010" s="37"/>
      <c r="N1010" s="37"/>
      <c r="O1010" s="37">
        <v>996</v>
      </c>
      <c r="P1010" s="37">
        <f t="shared" si="34"/>
        <v>0</v>
      </c>
    </row>
    <row r="1011" spans="5:16" x14ac:dyDescent="0.35">
      <c r="E1011" s="37"/>
      <c r="F1011" s="37"/>
      <c r="G1011" s="37"/>
      <c r="H1011" s="37">
        <v>997</v>
      </c>
      <c r="I1011" s="37">
        <f t="shared" si="33"/>
        <v>0</v>
      </c>
      <c r="J1011" s="37"/>
      <c r="L1011" s="37"/>
      <c r="M1011" s="37"/>
      <c r="N1011" s="37"/>
      <c r="O1011" s="37">
        <v>997</v>
      </c>
      <c r="P1011" s="37">
        <f t="shared" si="34"/>
        <v>0</v>
      </c>
    </row>
    <row r="1012" spans="5:16" x14ac:dyDescent="0.35">
      <c r="E1012" s="37"/>
      <c r="F1012" s="37"/>
      <c r="G1012" s="37"/>
      <c r="H1012" s="37">
        <v>998</v>
      </c>
      <c r="I1012" s="37">
        <f t="shared" si="33"/>
        <v>0</v>
      </c>
      <c r="J1012" s="37"/>
      <c r="L1012" s="37"/>
      <c r="M1012" s="37"/>
      <c r="N1012" s="37"/>
      <c r="O1012" s="37">
        <v>998</v>
      </c>
      <c r="P1012" s="37">
        <f t="shared" si="34"/>
        <v>0</v>
      </c>
    </row>
    <row r="1013" spans="5:16" x14ac:dyDescent="0.35">
      <c r="E1013" s="37"/>
      <c r="F1013" s="37"/>
      <c r="G1013" s="37"/>
      <c r="H1013" s="37">
        <v>999</v>
      </c>
      <c r="I1013" s="37">
        <f t="shared" si="33"/>
        <v>0</v>
      </c>
      <c r="J1013" s="37"/>
      <c r="L1013" s="37"/>
      <c r="M1013" s="37"/>
      <c r="N1013" s="37"/>
      <c r="O1013" s="37">
        <v>999</v>
      </c>
      <c r="P1013" s="37">
        <f t="shared" si="34"/>
        <v>0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76DA83-A9FE-460E-A87E-0CE05D61F35F}">
  <dimension ref="A1:AJ1013"/>
  <sheetViews>
    <sheetView zoomScale="70" zoomScaleNormal="70" workbookViewId="0">
      <selection activeCell="F2" sqref="F2:F6"/>
    </sheetView>
  </sheetViews>
  <sheetFormatPr defaultRowHeight="14.5" x14ac:dyDescent="0.35"/>
  <cols>
    <col min="1" max="1" width="43" customWidth="1"/>
    <col min="2" max="2" width="11.54296875" customWidth="1"/>
    <col min="3" max="5" width="14.26953125" customWidth="1"/>
    <col min="6" max="6" width="31.1796875" bestFit="1" customWidth="1"/>
    <col min="7" max="14" width="14.26953125" customWidth="1"/>
    <col min="22" max="22" width="30" bestFit="1" customWidth="1"/>
    <col min="23" max="23" width="13.81640625" customWidth="1"/>
    <col min="29" max="29" width="13.26953125" customWidth="1"/>
    <col min="30" max="30" width="22.81640625" bestFit="1" customWidth="1"/>
    <col min="31" max="31" width="14.81640625" bestFit="1" customWidth="1"/>
    <col min="32" max="32" width="17.1796875" bestFit="1" customWidth="1"/>
    <col min="33" max="33" width="20.1796875" bestFit="1" customWidth="1"/>
    <col min="34" max="34" width="21" bestFit="1" customWidth="1"/>
    <col min="35" max="35" width="25" bestFit="1" customWidth="1"/>
  </cols>
  <sheetData>
    <row r="1" spans="1:36" x14ac:dyDescent="0.35">
      <c r="A1" s="1" t="s">
        <v>23</v>
      </c>
      <c r="C1" s="36" t="s">
        <v>147</v>
      </c>
      <c r="D1" s="36" t="s">
        <v>148</v>
      </c>
      <c r="E1" s="36" t="s">
        <v>38</v>
      </c>
      <c r="F1" s="36" t="s">
        <v>39</v>
      </c>
      <c r="G1" s="36"/>
      <c r="H1" s="36"/>
      <c r="I1" s="36"/>
      <c r="J1" s="36"/>
      <c r="K1" s="36"/>
      <c r="L1" s="36"/>
      <c r="M1" s="36"/>
      <c r="N1" s="36"/>
      <c r="S1" s="1" t="s">
        <v>157</v>
      </c>
      <c r="AC1" s="1" t="s">
        <v>117</v>
      </c>
      <c r="AD1" t="s">
        <v>126</v>
      </c>
      <c r="AE1" t="s">
        <v>124</v>
      </c>
      <c r="AF1" t="s">
        <v>125</v>
      </c>
    </row>
    <row r="2" spans="1:36" x14ac:dyDescent="0.35">
      <c r="A2" s="1" t="s">
        <v>41</v>
      </c>
      <c r="C2" s="37" t="s">
        <v>43</v>
      </c>
      <c r="D2" s="37" t="s">
        <v>43</v>
      </c>
      <c r="E2" s="37" t="s">
        <v>43</v>
      </c>
      <c r="F2" s="37" t="s">
        <v>43</v>
      </c>
      <c r="G2" s="37"/>
      <c r="H2" s="37"/>
      <c r="I2" s="37"/>
      <c r="J2" s="37"/>
      <c r="K2" s="37"/>
      <c r="L2" s="37"/>
      <c r="M2" s="37"/>
      <c r="N2" s="37"/>
      <c r="S2" t="s">
        <v>158</v>
      </c>
      <c r="AC2" t="s">
        <v>119</v>
      </c>
      <c r="AD2">
        <f>IF(OR('3. Achievers Range'!C9="Achievers Mens Polo",'3. Achievers Range'!C9="Achievers Womens Polo"),1,0)</f>
        <v>0</v>
      </c>
      <c r="AE2">
        <f>IF('3. Achievers Range'!C9="Achievers Unisex Premium Hoodie",1,0)</f>
        <v>0</v>
      </c>
      <c r="AF2">
        <f>IF('3. Achievers Range'!C9="Achievers Unisex Quarter Zip Sweatshirt",1,0)</f>
        <v>0</v>
      </c>
    </row>
    <row r="3" spans="1:36" x14ac:dyDescent="0.35">
      <c r="A3" t="s">
        <v>147</v>
      </c>
      <c r="C3" s="37" t="s">
        <v>44</v>
      </c>
      <c r="D3" s="37" t="s">
        <v>44</v>
      </c>
      <c r="E3" s="37" t="s">
        <v>44</v>
      </c>
      <c r="F3" s="37" t="s">
        <v>44</v>
      </c>
      <c r="G3" s="37"/>
      <c r="H3" s="37"/>
      <c r="I3" s="37"/>
      <c r="J3" s="37"/>
      <c r="K3" s="37"/>
      <c r="L3" s="37"/>
      <c r="M3" s="37"/>
      <c r="N3" s="37"/>
      <c r="S3" t="s">
        <v>159</v>
      </c>
      <c r="AC3" t="s">
        <v>120</v>
      </c>
      <c r="AD3">
        <f>IF(OR('3. Achievers Range'!C10="Achievers Mens Polo",'3. Achievers Range'!C10="Achievers Womens Polo"),1,0)</f>
        <v>0</v>
      </c>
      <c r="AE3">
        <f>IF('3. Achievers Range'!C10="Achievers Unisex Premium Hoodie",1,0)</f>
        <v>0</v>
      </c>
      <c r="AF3">
        <f>IF('3. Achievers Range'!C10="Achievers Unisex Quarter Zip Sweatshirt",1,0)</f>
        <v>0</v>
      </c>
    </row>
    <row r="4" spans="1:36" x14ac:dyDescent="0.35">
      <c r="A4" t="s">
        <v>148</v>
      </c>
      <c r="C4" s="37"/>
      <c r="D4" s="37"/>
      <c r="E4" s="37" t="s">
        <v>70</v>
      </c>
      <c r="F4" s="37" t="s">
        <v>70</v>
      </c>
      <c r="G4" s="37"/>
      <c r="H4" s="37"/>
      <c r="I4" s="37"/>
      <c r="J4" s="37"/>
      <c r="K4" s="37"/>
      <c r="L4" s="37"/>
      <c r="M4" s="37"/>
      <c r="N4" s="37"/>
      <c r="S4" t="s">
        <v>160</v>
      </c>
      <c r="AC4" t="s">
        <v>121</v>
      </c>
      <c r="AD4">
        <f>IF(OR('3. Achievers Range'!C11="Achievers Mens Polo",'3. Achievers Range'!C11="Achievers Womens Polo"),1,0)</f>
        <v>0</v>
      </c>
      <c r="AE4">
        <f>IF('3. Achievers Range'!C11="Achievers Unisex Premium Hoodie",1,0)</f>
        <v>0</v>
      </c>
      <c r="AF4">
        <f>IF('3. Achievers Range'!C11="Achievers Unisex Quarter Zip Sweatshirt",1,0)</f>
        <v>0</v>
      </c>
    </row>
    <row r="5" spans="1:36" x14ac:dyDescent="0.35">
      <c r="A5" t="s">
        <v>38</v>
      </c>
      <c r="C5" s="37"/>
      <c r="D5" s="37"/>
      <c r="E5" s="37"/>
      <c r="F5" s="37" t="s">
        <v>63</v>
      </c>
      <c r="G5" s="37"/>
      <c r="H5" s="37"/>
      <c r="I5" s="37"/>
      <c r="J5" s="37"/>
      <c r="K5" s="37"/>
      <c r="L5" s="37"/>
      <c r="M5" s="37"/>
      <c r="N5" s="37"/>
      <c r="AC5" t="s">
        <v>122</v>
      </c>
      <c r="AD5">
        <f>IF(OR('3. Achievers Range'!C12="Achievers Mens Polo",'3. Achievers Range'!C12="Achievers Womens Polo"),1,0)</f>
        <v>0</v>
      </c>
      <c r="AE5">
        <f>IF('3. Achievers Range'!C12="Achievers Unisex Premium Hoodie",1,0)</f>
        <v>0</v>
      </c>
      <c r="AF5">
        <f>IF('3. Achievers Range'!C12="Achievers Unisex Quarter Zip Sweatshirt",1,0)</f>
        <v>0</v>
      </c>
    </row>
    <row r="6" spans="1:36" x14ac:dyDescent="0.35">
      <c r="A6" t="s">
        <v>39</v>
      </c>
      <c r="C6" s="37"/>
      <c r="D6" s="37"/>
      <c r="E6" s="37"/>
      <c r="F6" s="37"/>
      <c r="G6" s="37"/>
      <c r="H6" s="37"/>
      <c r="I6" s="37"/>
      <c r="J6" s="37"/>
      <c r="K6" s="37"/>
      <c r="L6" s="37"/>
      <c r="M6" s="37"/>
      <c r="N6" s="37"/>
      <c r="AC6" t="s">
        <v>132</v>
      </c>
      <c r="AD6">
        <f>IF(OR('3. Achievers Range'!C13="Achievers Mens Polo",'3. Achievers Range'!C13="Achievers Womens Polo"),1,0)</f>
        <v>0</v>
      </c>
      <c r="AE6">
        <f>IF('3. Achievers Range'!C13="Achievers Unisex Premium Hoodie",1,0)</f>
        <v>0</v>
      </c>
      <c r="AF6">
        <f>IF('3. Achievers Range'!C13="Achievers Unisex Quarter Zip Sweatshirt",1,0)</f>
        <v>0</v>
      </c>
    </row>
    <row r="7" spans="1:36" x14ac:dyDescent="0.35">
      <c r="C7" s="37"/>
      <c r="D7" s="37"/>
      <c r="E7" s="37"/>
      <c r="F7" s="37"/>
      <c r="G7" s="37"/>
      <c r="H7" s="37"/>
      <c r="I7" s="37"/>
      <c r="J7" s="37"/>
      <c r="K7" s="37"/>
      <c r="L7" s="37"/>
      <c r="M7" s="37"/>
      <c r="N7" s="37"/>
      <c r="AC7" t="s">
        <v>133</v>
      </c>
      <c r="AD7">
        <f>IF(OR('3. Achievers Range'!C14="Achievers Mens Polo",'3. Achievers Range'!C14="Achievers Womens Polo"),1,0)</f>
        <v>0</v>
      </c>
      <c r="AE7">
        <f>IF('3. Achievers Range'!C14="Achievers Unisex Premium Hoodie",1,0)</f>
        <v>0</v>
      </c>
      <c r="AF7">
        <f>IF('3. Achievers Range'!C14="Achievers Unisex Quarter Zip Sweatshirt",1,0)</f>
        <v>0</v>
      </c>
    </row>
    <row r="8" spans="1:36" x14ac:dyDescent="0.35">
      <c r="C8" s="37"/>
      <c r="D8" s="37"/>
      <c r="E8" s="37"/>
      <c r="F8" s="37"/>
      <c r="G8" s="37"/>
      <c r="H8" s="37"/>
      <c r="I8" s="37"/>
      <c r="J8" s="37"/>
      <c r="K8" s="37"/>
      <c r="L8" s="37"/>
      <c r="M8" s="37"/>
      <c r="N8" s="37"/>
      <c r="AC8" t="s">
        <v>134</v>
      </c>
      <c r="AD8">
        <f>IF(OR('3. Achievers Range'!C15="Achievers Mens Polo",'3. Achievers Range'!C15="Achievers Womens Polo"),1,0)</f>
        <v>0</v>
      </c>
      <c r="AE8">
        <f>IF('3. Achievers Range'!C15="Achievers Unisex Premium Hoodie",1,0)</f>
        <v>0</v>
      </c>
      <c r="AF8">
        <f>IF('3. Achievers Range'!C15="Achievers Unisex Quarter Zip Sweatshirt",1,0)</f>
        <v>0</v>
      </c>
    </row>
    <row r="9" spans="1:36" x14ac:dyDescent="0.35">
      <c r="AC9" t="s">
        <v>135</v>
      </c>
      <c r="AD9">
        <f>IF(OR('3. Achievers Range'!C16="Achievers Mens Polo",'3. Achievers Range'!C16="Achievers Womens Polo"),1,0)</f>
        <v>0</v>
      </c>
      <c r="AE9">
        <f>IF('3. Achievers Range'!C16="Achievers Unisex Premium Hoodie",1,0)</f>
        <v>0</v>
      </c>
      <c r="AF9">
        <f>IF('3. Achievers Range'!C16="Achievers Unisex Quarter Zip Sweatshirt",1,0)</f>
        <v>0</v>
      </c>
    </row>
    <row r="12" spans="1:36" x14ac:dyDescent="0.35">
      <c r="AC12" s="39" t="s">
        <v>123</v>
      </c>
      <c r="AD12" s="38">
        <f>(IF(AD2=1,'3. Achievers Range'!L9,0)+(IF(AD3=1,'3. Achievers Range'!L10,0))+(IF(AD4=1,'3. Achievers Range'!L11,0))+(IF(AD5=1,'3. Achievers Range'!L12,0))+(IF(AD6=1,'3. Achievers Range'!L13,0))+(IF(AD7=1,'3. Achievers Range'!L14,0))+(IF(AD8=1,'3. Achievers Range'!L15,0))+(IF(AD9=1,'3. Achievers Range'!L16,0)))</f>
        <v>0</v>
      </c>
      <c r="AE12" s="38">
        <f>(IF(AE2=1,'3. Achievers Range'!L9,0))+(IF(AE3=1,'3. Achievers Range'!L10,0))+(IF(AE4=1,'3. Achievers Range'!L11,0))+(IF(AE5=1,'3. Achievers Range'!L12,0))+(IF(AE6=1,'3. Achievers Range'!L13,0))+(IF(AE7=1,'3. Achievers Range'!L14,0))+(IF(AE8=1,'3. Achievers Range'!L15,0))+(IF(AE9=1,'3. Achievers Range'!L16,0))</f>
        <v>0</v>
      </c>
      <c r="AF12" s="38">
        <f>(IF(AF2=1,'3. Achievers Range'!L9,0))+(IF(AF3=1,'3. Achievers Range'!L10,0))+(IF(AF4=1,'3. Achievers Range'!L11,0))+(IF(AF5=1,'3. Achievers Range'!L12,0))+(IF(AF6=1,'3. Achievers Range'!L13,0))+(IF(AF7=1,'3. Achievers Range'!L14,0))+(IF(AF8=1,'3. Achievers Range'!L15,0))+(IF(AF9=1,'3. Achievers Range'!L16,0))</f>
        <v>0</v>
      </c>
      <c r="AG12" s="38"/>
      <c r="AH12" s="38"/>
      <c r="AI12" s="38"/>
      <c r="AJ12" s="38"/>
    </row>
    <row r="15" spans="1:36" x14ac:dyDescent="0.35">
      <c r="E15" s="37">
        <v>1</v>
      </c>
      <c r="F15" s="37" t="str">
        <f>'3. Achievers Range'!C5&amp;" "&amp;'3. Achievers Range'!E5</f>
        <v xml:space="preserve">Achievers Mens Polo </v>
      </c>
      <c r="G15" s="37">
        <f>'3. Achievers Range'!L5</f>
        <v>0</v>
      </c>
      <c r="H15" s="37">
        <v>1</v>
      </c>
      <c r="I15" s="37">
        <f>VLOOKUP(H15,$E$15:$F$27,2)</f>
        <v>0</v>
      </c>
      <c r="J15" s="37"/>
      <c r="L15" s="37">
        <v>1</v>
      </c>
      <c r="M15" s="37" t="s">
        <v>2</v>
      </c>
      <c r="N15" s="37">
        <f>'3. Achievers Range'!$G$5</f>
        <v>0</v>
      </c>
      <c r="O15" s="37">
        <v>1</v>
      </c>
      <c r="P15" s="37">
        <f>VLOOKUP(O15,$L$15:$M$84,2)</f>
        <v>0</v>
      </c>
      <c r="S15" s="1"/>
    </row>
    <row r="16" spans="1:36" x14ac:dyDescent="0.35">
      <c r="A16" s="1"/>
      <c r="E16" s="37">
        <f>E15+G15</f>
        <v>1</v>
      </c>
      <c r="F16" s="37" t="str">
        <f>'3. Achievers Range'!C6&amp;" "&amp;'3. Achievers Range'!E6</f>
        <v xml:space="preserve">Achievers Womens Polo </v>
      </c>
      <c r="G16" s="37">
        <f>'3. Achievers Range'!L6</f>
        <v>0</v>
      </c>
      <c r="H16" s="37">
        <v>2</v>
      </c>
      <c r="I16" s="37">
        <f t="shared" ref="I16:I79" si="0">VLOOKUP(H16,$E$15:$F$27,2)</f>
        <v>0</v>
      </c>
      <c r="J16" s="37"/>
      <c r="L16" s="37">
        <f>L15+N15</f>
        <v>1</v>
      </c>
      <c r="M16" s="37" t="s">
        <v>3</v>
      </c>
      <c r="N16" s="37">
        <f>'3. Achievers Range'!$H$5</f>
        <v>0</v>
      </c>
      <c r="O16" s="37">
        <v>2</v>
      </c>
      <c r="P16" s="37">
        <f t="shared" ref="P16:P79" si="1">VLOOKUP(O16,$L$15:$M$84,2)</f>
        <v>0</v>
      </c>
    </row>
    <row r="17" spans="1:16" x14ac:dyDescent="0.35">
      <c r="E17" s="37">
        <f t="shared" ref="E17:E27" si="2">E16+G16</f>
        <v>1</v>
      </c>
      <c r="F17" s="37" t="str">
        <f>'3. Achievers Range'!C7&amp;" "&amp;'3. Achievers Range'!E7</f>
        <v xml:space="preserve">Achievers Unisex Premium Hoodie </v>
      </c>
      <c r="G17" s="37">
        <f>'3. Achievers Range'!L7</f>
        <v>0</v>
      </c>
      <c r="H17" s="37">
        <v>3</v>
      </c>
      <c r="I17" s="37">
        <f t="shared" si="0"/>
        <v>0</v>
      </c>
      <c r="J17" s="37"/>
      <c r="L17" s="37">
        <f t="shared" ref="L17:L80" si="3">L16+N16</f>
        <v>1</v>
      </c>
      <c r="M17" s="37" t="s">
        <v>4</v>
      </c>
      <c r="N17" s="37">
        <f>'3. Achievers Range'!$I$5</f>
        <v>0</v>
      </c>
      <c r="O17" s="37">
        <v>3</v>
      </c>
      <c r="P17" s="37">
        <f t="shared" si="1"/>
        <v>0</v>
      </c>
    </row>
    <row r="18" spans="1:16" x14ac:dyDescent="0.35">
      <c r="E18" s="37">
        <f t="shared" si="2"/>
        <v>1</v>
      </c>
      <c r="F18" s="37" t="str">
        <f>'3. Achievers Range'!C8&amp;" "&amp;'3. Achievers Range'!E8</f>
        <v xml:space="preserve">Achievers Unisex Quarter Zip Sweatshirt </v>
      </c>
      <c r="G18" s="37">
        <f>'3. Achievers Range'!L8</f>
        <v>0</v>
      </c>
      <c r="H18" s="37">
        <v>4</v>
      </c>
      <c r="I18" s="37">
        <f t="shared" si="0"/>
        <v>0</v>
      </c>
      <c r="J18" s="37"/>
      <c r="L18" s="37">
        <f t="shared" si="3"/>
        <v>1</v>
      </c>
      <c r="M18" s="37" t="s">
        <v>5</v>
      </c>
      <c r="N18" s="37">
        <f>'3. Achievers Range'!$J$5</f>
        <v>0</v>
      </c>
      <c r="O18" s="37">
        <v>4</v>
      </c>
      <c r="P18" s="37">
        <f t="shared" si="1"/>
        <v>0</v>
      </c>
    </row>
    <row r="19" spans="1:16" x14ac:dyDescent="0.35">
      <c r="E19" s="37">
        <f t="shared" si="2"/>
        <v>1</v>
      </c>
      <c r="F19" s="37" t="str">
        <f>'3. Achievers Range'!C9&amp;" "&amp;'3. Achievers Range'!E9</f>
        <v xml:space="preserve"> </v>
      </c>
      <c r="G19" s="37">
        <f>'3. Achievers Range'!L9</f>
        <v>0</v>
      </c>
      <c r="H19" s="37">
        <v>5</v>
      </c>
      <c r="I19" s="37">
        <f t="shared" si="0"/>
        <v>0</v>
      </c>
      <c r="J19" s="37"/>
      <c r="L19" s="37">
        <f t="shared" si="3"/>
        <v>1</v>
      </c>
      <c r="M19" s="37" t="s">
        <v>6</v>
      </c>
      <c r="N19" s="37">
        <f>'3. Achievers Range'!$K$5</f>
        <v>0</v>
      </c>
      <c r="O19" s="37">
        <v>5</v>
      </c>
      <c r="P19" s="37">
        <f t="shared" si="1"/>
        <v>0</v>
      </c>
    </row>
    <row r="20" spans="1:16" x14ac:dyDescent="0.35">
      <c r="E20" s="37">
        <f t="shared" si="2"/>
        <v>1</v>
      </c>
      <c r="F20" s="37" t="str">
        <f>'3. Achievers Range'!C10&amp;" "&amp;'3. Achievers Range'!E10</f>
        <v xml:space="preserve"> </v>
      </c>
      <c r="G20" s="37">
        <f>'3. Achievers Range'!L10</f>
        <v>0</v>
      </c>
      <c r="H20" s="37">
        <v>6</v>
      </c>
      <c r="I20" s="37">
        <f t="shared" si="0"/>
        <v>0</v>
      </c>
      <c r="J20" s="37"/>
      <c r="L20" s="37">
        <f t="shared" si="3"/>
        <v>1</v>
      </c>
      <c r="M20" s="37" t="s">
        <v>2</v>
      </c>
      <c r="N20" s="37">
        <f>'3. Achievers Range'!$G$6</f>
        <v>0</v>
      </c>
      <c r="O20" s="37">
        <v>6</v>
      </c>
      <c r="P20" s="37">
        <f t="shared" si="1"/>
        <v>0</v>
      </c>
    </row>
    <row r="21" spans="1:16" x14ac:dyDescent="0.35">
      <c r="E21" s="37">
        <f t="shared" si="2"/>
        <v>1</v>
      </c>
      <c r="F21" s="37" t="str">
        <f>'3. Achievers Range'!C11&amp;" "&amp;'3. Achievers Range'!E11</f>
        <v xml:space="preserve"> </v>
      </c>
      <c r="G21" s="37">
        <f>'3. Achievers Range'!L11</f>
        <v>0</v>
      </c>
      <c r="H21" s="37">
        <v>7</v>
      </c>
      <c r="I21" s="37">
        <f t="shared" si="0"/>
        <v>0</v>
      </c>
      <c r="J21" s="37"/>
      <c r="L21" s="37">
        <f t="shared" si="3"/>
        <v>1</v>
      </c>
      <c r="M21" s="37" t="s">
        <v>3</v>
      </c>
      <c r="N21" s="37">
        <f>'3. Achievers Range'!$H$6</f>
        <v>0</v>
      </c>
      <c r="O21" s="37">
        <v>7</v>
      </c>
      <c r="P21" s="37">
        <f t="shared" si="1"/>
        <v>0</v>
      </c>
    </row>
    <row r="22" spans="1:16" x14ac:dyDescent="0.35">
      <c r="E22" s="37">
        <f t="shared" si="2"/>
        <v>1</v>
      </c>
      <c r="F22" s="37" t="str">
        <f>'3. Achievers Range'!C12&amp;" "&amp;'3. Achievers Range'!E12</f>
        <v xml:space="preserve"> </v>
      </c>
      <c r="G22" s="37">
        <f>'3. Achievers Range'!L12</f>
        <v>0</v>
      </c>
      <c r="H22" s="37">
        <v>8</v>
      </c>
      <c r="I22" s="37">
        <f t="shared" si="0"/>
        <v>0</v>
      </c>
      <c r="J22" s="37"/>
      <c r="L22" s="37">
        <f t="shared" si="3"/>
        <v>1</v>
      </c>
      <c r="M22" s="37" t="s">
        <v>4</v>
      </c>
      <c r="N22" s="37">
        <f>'3. Achievers Range'!$I$6</f>
        <v>0</v>
      </c>
      <c r="O22" s="37">
        <v>8</v>
      </c>
      <c r="P22" s="37">
        <f t="shared" si="1"/>
        <v>0</v>
      </c>
    </row>
    <row r="23" spans="1:16" x14ac:dyDescent="0.35">
      <c r="E23" s="37">
        <f t="shared" si="2"/>
        <v>1</v>
      </c>
      <c r="F23" s="37" t="str">
        <f>'3. Achievers Range'!C13&amp;" "&amp;'3. Achievers Range'!E13</f>
        <v xml:space="preserve"> </v>
      </c>
      <c r="G23" s="37">
        <f>'3. Achievers Range'!L13</f>
        <v>0</v>
      </c>
      <c r="H23" s="37">
        <v>9</v>
      </c>
      <c r="I23" s="37">
        <f t="shared" si="0"/>
        <v>0</v>
      </c>
      <c r="J23" s="37"/>
      <c r="L23" s="37">
        <f t="shared" si="3"/>
        <v>1</v>
      </c>
      <c r="M23" s="37" t="s">
        <v>5</v>
      </c>
      <c r="N23" s="37">
        <f>'3. Achievers Range'!$J$6</f>
        <v>0</v>
      </c>
      <c r="O23" s="37">
        <v>9</v>
      </c>
      <c r="P23" s="37">
        <f t="shared" si="1"/>
        <v>0</v>
      </c>
    </row>
    <row r="24" spans="1:16" x14ac:dyDescent="0.35">
      <c r="E24" s="37">
        <f t="shared" si="2"/>
        <v>1</v>
      </c>
      <c r="F24" s="37" t="str">
        <f>'3. Achievers Range'!C14&amp;" "&amp;'3. Achievers Range'!E14</f>
        <v xml:space="preserve"> </v>
      </c>
      <c r="G24" s="37">
        <f>'3. Achievers Range'!L14</f>
        <v>0</v>
      </c>
      <c r="H24" s="37">
        <v>10</v>
      </c>
      <c r="I24" s="37">
        <f t="shared" si="0"/>
        <v>0</v>
      </c>
      <c r="J24" s="37"/>
      <c r="L24" s="37">
        <f t="shared" si="3"/>
        <v>1</v>
      </c>
      <c r="M24" s="37" t="s">
        <v>6</v>
      </c>
      <c r="N24" s="37">
        <f>'3. Achievers Range'!$K$6</f>
        <v>0</v>
      </c>
      <c r="O24" s="37">
        <v>10</v>
      </c>
      <c r="P24" s="37">
        <f t="shared" si="1"/>
        <v>0</v>
      </c>
    </row>
    <row r="25" spans="1:16" x14ac:dyDescent="0.35">
      <c r="A25" s="1"/>
      <c r="E25" s="37">
        <f t="shared" si="2"/>
        <v>1</v>
      </c>
      <c r="F25" s="37" t="str">
        <f>'3. Achievers Range'!C15&amp;" "&amp;'3. Achievers Range'!E15</f>
        <v xml:space="preserve"> </v>
      </c>
      <c r="G25" s="37">
        <f>'3. Achievers Range'!L15</f>
        <v>0</v>
      </c>
      <c r="H25" s="37">
        <v>11</v>
      </c>
      <c r="I25" s="37">
        <f>VLOOKUP(H25,$E$15:$F$27,2)</f>
        <v>0</v>
      </c>
      <c r="J25" s="37"/>
      <c r="L25" s="37">
        <f t="shared" si="3"/>
        <v>1</v>
      </c>
      <c r="M25" s="37" t="s">
        <v>1</v>
      </c>
      <c r="N25" s="37">
        <f>'3. Achievers Range'!$F$7</f>
        <v>0</v>
      </c>
      <c r="O25" s="37">
        <v>11</v>
      </c>
      <c r="P25" s="37">
        <f t="shared" si="1"/>
        <v>0</v>
      </c>
    </row>
    <row r="26" spans="1:16" x14ac:dyDescent="0.35">
      <c r="E26" s="37">
        <f t="shared" si="2"/>
        <v>1</v>
      </c>
      <c r="F26" s="37" t="str">
        <f>'3. Achievers Range'!C16&amp;" "&amp;'3. Achievers Range'!E16</f>
        <v xml:space="preserve"> </v>
      </c>
      <c r="G26" s="37">
        <f>'3. Achievers Range'!L16</f>
        <v>0</v>
      </c>
      <c r="H26" s="37">
        <v>12</v>
      </c>
      <c r="I26" s="37">
        <f t="shared" si="0"/>
        <v>0</v>
      </c>
      <c r="J26" s="37"/>
      <c r="L26" s="37">
        <f t="shared" si="3"/>
        <v>1</v>
      </c>
      <c r="M26" s="37" t="s">
        <v>2</v>
      </c>
      <c r="N26" s="37">
        <f>'3. Achievers Range'!$G$7</f>
        <v>0</v>
      </c>
      <c r="O26" s="37">
        <v>12</v>
      </c>
      <c r="P26" s="37">
        <f>VLOOKUP(O26,$L$15:$M$84,2)</f>
        <v>0</v>
      </c>
    </row>
    <row r="27" spans="1:16" x14ac:dyDescent="0.35">
      <c r="E27" s="37">
        <f t="shared" si="2"/>
        <v>1</v>
      </c>
      <c r="F27" s="37"/>
      <c r="G27" s="37"/>
      <c r="H27" s="37">
        <v>13</v>
      </c>
      <c r="I27" s="37">
        <f t="shared" si="0"/>
        <v>0</v>
      </c>
      <c r="J27" s="37"/>
      <c r="L27" s="37">
        <f t="shared" si="3"/>
        <v>1</v>
      </c>
      <c r="M27" s="37" t="s">
        <v>3</v>
      </c>
      <c r="N27" s="37">
        <f>'3. Achievers Range'!$H$7</f>
        <v>0</v>
      </c>
      <c r="O27" s="37">
        <v>13</v>
      </c>
      <c r="P27" s="37">
        <f t="shared" si="1"/>
        <v>0</v>
      </c>
    </row>
    <row r="28" spans="1:16" x14ac:dyDescent="0.35">
      <c r="E28" s="37"/>
      <c r="F28" s="37" t="str">
        <f>'2. Everyday Range'!C18&amp;" "&amp;'2. Everyday Range'!E18</f>
        <v xml:space="preserve"> </v>
      </c>
      <c r="G28" s="37"/>
      <c r="H28" s="37">
        <v>14</v>
      </c>
      <c r="I28" s="37">
        <f t="shared" si="0"/>
        <v>0</v>
      </c>
      <c r="J28" s="37"/>
      <c r="L28" s="37">
        <f t="shared" si="3"/>
        <v>1</v>
      </c>
      <c r="M28" s="37" t="s">
        <v>4</v>
      </c>
      <c r="N28" s="37">
        <f>'3. Achievers Range'!$I$7</f>
        <v>0</v>
      </c>
      <c r="O28" s="37">
        <v>14</v>
      </c>
      <c r="P28" s="37">
        <f t="shared" si="1"/>
        <v>0</v>
      </c>
    </row>
    <row r="29" spans="1:16" x14ac:dyDescent="0.35">
      <c r="E29" s="37"/>
      <c r="F29" s="37" t="str">
        <f>'2. Everyday Range'!C19&amp;" "&amp;'2. Everyday Range'!E19</f>
        <v xml:space="preserve"> </v>
      </c>
      <c r="G29" s="37"/>
      <c r="H29" s="37">
        <v>15</v>
      </c>
      <c r="I29" s="37">
        <f t="shared" si="0"/>
        <v>0</v>
      </c>
      <c r="J29" s="37"/>
      <c r="L29" s="37">
        <f t="shared" si="3"/>
        <v>1</v>
      </c>
      <c r="M29" s="37" t="s">
        <v>5</v>
      </c>
      <c r="N29" s="37">
        <f>'3. Achievers Range'!$J$7</f>
        <v>0</v>
      </c>
      <c r="O29" s="37">
        <v>15</v>
      </c>
      <c r="P29" s="37">
        <f t="shared" si="1"/>
        <v>0</v>
      </c>
    </row>
    <row r="30" spans="1:16" x14ac:dyDescent="0.35">
      <c r="E30" s="37"/>
      <c r="F30" s="37" t="str">
        <f>'2. Everyday Range'!C20&amp;" "&amp;'2. Everyday Range'!E20</f>
        <v xml:space="preserve"> </v>
      </c>
      <c r="G30" s="37"/>
      <c r="H30" s="37">
        <v>16</v>
      </c>
      <c r="I30" s="37">
        <f t="shared" si="0"/>
        <v>0</v>
      </c>
      <c r="J30" s="37"/>
      <c r="L30" s="37">
        <f t="shared" si="3"/>
        <v>1</v>
      </c>
      <c r="M30" s="37" t="s">
        <v>6</v>
      </c>
      <c r="N30" s="37">
        <f>'3. Achievers Range'!$K$7</f>
        <v>0</v>
      </c>
      <c r="O30" s="37">
        <v>16</v>
      </c>
      <c r="P30" s="37">
        <f t="shared" si="1"/>
        <v>0</v>
      </c>
    </row>
    <row r="31" spans="1:16" x14ac:dyDescent="0.35">
      <c r="E31" s="37"/>
      <c r="F31" s="37" t="str">
        <f>'2. Everyday Range'!C21&amp;" "&amp;'2. Everyday Range'!E21</f>
        <v xml:space="preserve"> </v>
      </c>
      <c r="G31" s="37"/>
      <c r="H31" s="37">
        <v>17</v>
      </c>
      <c r="I31" s="37">
        <f t="shared" si="0"/>
        <v>0</v>
      </c>
      <c r="J31" s="37"/>
      <c r="L31" s="37">
        <f t="shared" si="3"/>
        <v>1</v>
      </c>
      <c r="M31" s="37" t="s">
        <v>2</v>
      </c>
      <c r="N31" s="37">
        <f>'3. Achievers Range'!$G$8</f>
        <v>0</v>
      </c>
      <c r="O31" s="37">
        <v>17</v>
      </c>
      <c r="P31" s="37">
        <f t="shared" si="1"/>
        <v>0</v>
      </c>
    </row>
    <row r="32" spans="1:16" x14ac:dyDescent="0.35">
      <c r="E32" s="37"/>
      <c r="F32" s="37" t="str">
        <f>'2. Everyday Range'!C22&amp;" "&amp;'2. Everyday Range'!E22</f>
        <v xml:space="preserve"> </v>
      </c>
      <c r="G32" s="37"/>
      <c r="H32" s="37">
        <v>18</v>
      </c>
      <c r="I32" s="37">
        <f t="shared" si="0"/>
        <v>0</v>
      </c>
      <c r="J32" s="37"/>
      <c r="L32" s="37">
        <f t="shared" si="3"/>
        <v>1</v>
      </c>
      <c r="M32" s="37" t="s">
        <v>3</v>
      </c>
      <c r="N32" s="37">
        <f>'3. Achievers Range'!$H$8</f>
        <v>0</v>
      </c>
      <c r="O32" s="37">
        <v>18</v>
      </c>
      <c r="P32" s="37">
        <f t="shared" si="1"/>
        <v>0</v>
      </c>
    </row>
    <row r="33" spans="1:16" x14ac:dyDescent="0.35">
      <c r="E33" s="37"/>
      <c r="F33" s="37" t="str">
        <f>'2. Everyday Range'!C23&amp;" "&amp;'2. Everyday Range'!E23</f>
        <v xml:space="preserve"> </v>
      </c>
      <c r="G33" s="37"/>
      <c r="H33" s="37">
        <v>19</v>
      </c>
      <c r="I33" s="37">
        <f t="shared" si="0"/>
        <v>0</v>
      </c>
      <c r="J33" s="37"/>
      <c r="L33" s="37">
        <f t="shared" si="3"/>
        <v>1</v>
      </c>
      <c r="M33" s="37" t="s">
        <v>4</v>
      </c>
      <c r="N33" s="37">
        <f>'3. Achievers Range'!$I$8</f>
        <v>0</v>
      </c>
      <c r="O33" s="37">
        <v>19</v>
      </c>
      <c r="P33" s="37">
        <f t="shared" si="1"/>
        <v>0</v>
      </c>
    </row>
    <row r="34" spans="1:16" x14ac:dyDescent="0.35">
      <c r="A34" s="1"/>
      <c r="E34" s="37"/>
      <c r="F34" s="37" t="str">
        <f>'2. Everyday Range'!C24&amp;" "&amp;'2. Everyday Range'!E24</f>
        <v xml:space="preserve"> </v>
      </c>
      <c r="G34" s="37"/>
      <c r="H34" s="37">
        <v>20</v>
      </c>
      <c r="I34" s="37">
        <f t="shared" si="0"/>
        <v>0</v>
      </c>
      <c r="J34" s="37"/>
      <c r="L34" s="37">
        <f t="shared" si="3"/>
        <v>1</v>
      </c>
      <c r="M34" s="37" t="s">
        <v>5</v>
      </c>
      <c r="N34" s="37">
        <f>'3. Achievers Range'!$J$8</f>
        <v>0</v>
      </c>
      <c r="O34" s="37">
        <v>20</v>
      </c>
      <c r="P34" s="37">
        <f t="shared" si="1"/>
        <v>0</v>
      </c>
    </row>
    <row r="35" spans="1:16" x14ac:dyDescent="0.35">
      <c r="E35" s="37"/>
      <c r="F35" s="37" t="str">
        <f>'2. Everyday Range'!C25&amp;" "&amp;'2. Everyday Range'!E25</f>
        <v xml:space="preserve"> </v>
      </c>
      <c r="G35" s="37"/>
      <c r="H35" s="37">
        <v>21</v>
      </c>
      <c r="I35" s="37">
        <f t="shared" si="0"/>
        <v>0</v>
      </c>
      <c r="J35" s="37"/>
      <c r="L35" s="37">
        <f t="shared" si="3"/>
        <v>1</v>
      </c>
      <c r="M35" s="37" t="s">
        <v>6</v>
      </c>
      <c r="N35" s="37">
        <f>'3. Achievers Range'!$K$8</f>
        <v>0</v>
      </c>
      <c r="O35" s="37">
        <v>21</v>
      </c>
      <c r="P35" s="37">
        <f t="shared" si="1"/>
        <v>0</v>
      </c>
    </row>
    <row r="36" spans="1:16" x14ac:dyDescent="0.35">
      <c r="E36" s="37"/>
      <c r="F36" s="37" t="str">
        <f>'2. Everyday Range'!C26&amp;" "&amp;'2. Everyday Range'!E26</f>
        <v xml:space="preserve"> </v>
      </c>
      <c r="G36" s="37"/>
      <c r="H36" s="37">
        <v>22</v>
      </c>
      <c r="I36" s="37">
        <f t="shared" si="0"/>
        <v>0</v>
      </c>
      <c r="J36" s="37"/>
      <c r="L36" s="37">
        <f t="shared" si="3"/>
        <v>1</v>
      </c>
      <c r="M36" s="37" t="s">
        <v>1</v>
      </c>
      <c r="N36" s="37">
        <f>'3. Achievers Range'!$F$9</f>
        <v>0</v>
      </c>
      <c r="O36" s="37">
        <v>22</v>
      </c>
      <c r="P36" s="37">
        <f t="shared" si="1"/>
        <v>0</v>
      </c>
    </row>
    <row r="37" spans="1:16" x14ac:dyDescent="0.35">
      <c r="E37" s="37"/>
      <c r="F37" s="37"/>
      <c r="G37" s="37"/>
      <c r="H37" s="37">
        <v>23</v>
      </c>
      <c r="I37" s="37">
        <f t="shared" si="0"/>
        <v>0</v>
      </c>
      <c r="J37" s="37"/>
      <c r="L37" s="37">
        <f t="shared" si="3"/>
        <v>1</v>
      </c>
      <c r="M37" s="37" t="s">
        <v>2</v>
      </c>
      <c r="N37" s="37">
        <f>'3. Achievers Range'!$G$9</f>
        <v>0</v>
      </c>
      <c r="O37" s="37">
        <v>23</v>
      </c>
      <c r="P37" s="37">
        <f t="shared" si="1"/>
        <v>0</v>
      </c>
    </row>
    <row r="38" spans="1:16" x14ac:dyDescent="0.35">
      <c r="E38" s="37"/>
      <c r="F38" s="37"/>
      <c r="G38" s="37"/>
      <c r="H38" s="37">
        <v>24</v>
      </c>
      <c r="I38" s="37">
        <f t="shared" si="0"/>
        <v>0</v>
      </c>
      <c r="J38" s="37"/>
      <c r="L38" s="37">
        <f t="shared" si="3"/>
        <v>1</v>
      </c>
      <c r="M38" s="37" t="s">
        <v>3</v>
      </c>
      <c r="N38" s="37">
        <f>'3. Achievers Range'!$H$9</f>
        <v>0</v>
      </c>
      <c r="O38" s="37">
        <v>24</v>
      </c>
      <c r="P38" s="37">
        <f t="shared" si="1"/>
        <v>0</v>
      </c>
    </row>
    <row r="39" spans="1:16" x14ac:dyDescent="0.35">
      <c r="A39" s="1"/>
      <c r="E39" s="37"/>
      <c r="F39" s="37"/>
      <c r="G39" s="37"/>
      <c r="H39" s="37">
        <v>25</v>
      </c>
      <c r="I39" s="37">
        <f t="shared" si="0"/>
        <v>0</v>
      </c>
      <c r="J39" s="37"/>
      <c r="L39" s="37">
        <f t="shared" si="3"/>
        <v>1</v>
      </c>
      <c r="M39" s="37" t="s">
        <v>4</v>
      </c>
      <c r="N39" s="37">
        <f>'3. Achievers Range'!$I$9</f>
        <v>0</v>
      </c>
      <c r="O39" s="37">
        <v>25</v>
      </c>
      <c r="P39" s="37">
        <f t="shared" si="1"/>
        <v>0</v>
      </c>
    </row>
    <row r="40" spans="1:16" x14ac:dyDescent="0.35">
      <c r="E40" s="37"/>
      <c r="F40" s="37"/>
      <c r="G40" s="37"/>
      <c r="H40" s="37">
        <v>26</v>
      </c>
      <c r="I40" s="37">
        <f t="shared" si="0"/>
        <v>0</v>
      </c>
      <c r="J40" s="37"/>
      <c r="L40" s="37">
        <f t="shared" si="3"/>
        <v>1</v>
      </c>
      <c r="M40" s="37" t="s">
        <v>5</v>
      </c>
      <c r="N40" s="37">
        <f>'3. Achievers Range'!$J$9</f>
        <v>0</v>
      </c>
      <c r="O40" s="37">
        <v>26</v>
      </c>
      <c r="P40" s="37">
        <f t="shared" si="1"/>
        <v>0</v>
      </c>
    </row>
    <row r="41" spans="1:16" x14ac:dyDescent="0.35">
      <c r="E41" s="37"/>
      <c r="F41" s="37"/>
      <c r="G41" s="37"/>
      <c r="H41" s="37">
        <v>27</v>
      </c>
      <c r="I41" s="37">
        <f t="shared" si="0"/>
        <v>0</v>
      </c>
      <c r="J41" s="37"/>
      <c r="L41" s="37">
        <f t="shared" si="3"/>
        <v>1</v>
      </c>
      <c r="M41" s="37" t="s">
        <v>6</v>
      </c>
      <c r="N41" s="37">
        <f>'3. Achievers Range'!$K$9</f>
        <v>0</v>
      </c>
      <c r="O41" s="37">
        <v>27</v>
      </c>
      <c r="P41" s="37">
        <f t="shared" si="1"/>
        <v>0</v>
      </c>
    </row>
    <row r="42" spans="1:16" x14ac:dyDescent="0.35">
      <c r="E42" s="37"/>
      <c r="F42" s="37"/>
      <c r="G42" s="37"/>
      <c r="H42" s="37">
        <v>28</v>
      </c>
      <c r="I42" s="37">
        <f t="shared" si="0"/>
        <v>0</v>
      </c>
      <c r="J42" s="37"/>
      <c r="L42" s="37">
        <f t="shared" si="3"/>
        <v>1</v>
      </c>
      <c r="M42" s="37" t="s">
        <v>1</v>
      </c>
      <c r="N42" s="37">
        <f>'3. Achievers Range'!$F$10</f>
        <v>0</v>
      </c>
      <c r="O42" s="37">
        <v>28</v>
      </c>
      <c r="P42" s="37">
        <f t="shared" si="1"/>
        <v>0</v>
      </c>
    </row>
    <row r="43" spans="1:16" x14ac:dyDescent="0.35">
      <c r="E43" s="37"/>
      <c r="F43" s="37"/>
      <c r="G43" s="37"/>
      <c r="H43" s="37">
        <v>29</v>
      </c>
      <c r="I43" s="37">
        <f t="shared" si="0"/>
        <v>0</v>
      </c>
      <c r="J43" s="37"/>
      <c r="L43" s="37">
        <f t="shared" si="3"/>
        <v>1</v>
      </c>
      <c r="M43" s="37" t="s">
        <v>2</v>
      </c>
      <c r="N43" s="37">
        <f>'3. Achievers Range'!$G$10</f>
        <v>0</v>
      </c>
      <c r="O43" s="37">
        <v>29</v>
      </c>
      <c r="P43" s="37">
        <f t="shared" si="1"/>
        <v>0</v>
      </c>
    </row>
    <row r="44" spans="1:16" x14ac:dyDescent="0.35">
      <c r="E44" s="37"/>
      <c r="F44" s="37"/>
      <c r="G44" s="37"/>
      <c r="H44" s="37">
        <v>30</v>
      </c>
      <c r="I44" s="37">
        <f t="shared" si="0"/>
        <v>0</v>
      </c>
      <c r="J44" s="37"/>
      <c r="L44" s="37">
        <f t="shared" si="3"/>
        <v>1</v>
      </c>
      <c r="M44" s="37" t="s">
        <v>3</v>
      </c>
      <c r="N44" s="37">
        <f>'3. Achievers Range'!$H$10</f>
        <v>0</v>
      </c>
      <c r="O44" s="37">
        <v>30</v>
      </c>
      <c r="P44" s="37">
        <f t="shared" si="1"/>
        <v>0</v>
      </c>
    </row>
    <row r="45" spans="1:16" x14ac:dyDescent="0.35">
      <c r="E45" s="37"/>
      <c r="F45" s="37"/>
      <c r="G45" s="37"/>
      <c r="H45" s="37">
        <v>31</v>
      </c>
      <c r="I45" s="37">
        <f t="shared" si="0"/>
        <v>0</v>
      </c>
      <c r="J45" s="37"/>
      <c r="L45" s="37">
        <f t="shared" si="3"/>
        <v>1</v>
      </c>
      <c r="M45" s="37" t="s">
        <v>4</v>
      </c>
      <c r="N45" s="37">
        <f>'3. Achievers Range'!$I$10</f>
        <v>0</v>
      </c>
      <c r="O45" s="37">
        <v>31</v>
      </c>
      <c r="P45" s="37">
        <f t="shared" si="1"/>
        <v>0</v>
      </c>
    </row>
    <row r="46" spans="1:16" x14ac:dyDescent="0.35">
      <c r="E46" s="37"/>
      <c r="F46" s="37"/>
      <c r="G46" s="37"/>
      <c r="H46" s="37">
        <v>32</v>
      </c>
      <c r="I46" s="37">
        <f t="shared" si="0"/>
        <v>0</v>
      </c>
      <c r="J46" s="37"/>
      <c r="L46" s="37">
        <f t="shared" si="3"/>
        <v>1</v>
      </c>
      <c r="M46" s="37" t="s">
        <v>5</v>
      </c>
      <c r="N46" s="37">
        <f>'3. Achievers Range'!$J$10</f>
        <v>0</v>
      </c>
      <c r="O46" s="37">
        <v>32</v>
      </c>
      <c r="P46" s="37">
        <f t="shared" si="1"/>
        <v>0</v>
      </c>
    </row>
    <row r="47" spans="1:16" x14ac:dyDescent="0.35">
      <c r="E47" s="37"/>
      <c r="F47" s="37"/>
      <c r="G47" s="37"/>
      <c r="H47" s="37">
        <v>33</v>
      </c>
      <c r="I47" s="37">
        <f t="shared" si="0"/>
        <v>0</v>
      </c>
      <c r="J47" s="37"/>
      <c r="L47" s="37">
        <f t="shared" si="3"/>
        <v>1</v>
      </c>
      <c r="M47" s="37" t="s">
        <v>6</v>
      </c>
      <c r="N47" s="37">
        <f>'3. Achievers Range'!$K$10</f>
        <v>0</v>
      </c>
      <c r="O47" s="37">
        <v>33</v>
      </c>
      <c r="P47" s="37">
        <f t="shared" si="1"/>
        <v>0</v>
      </c>
    </row>
    <row r="48" spans="1:16" x14ac:dyDescent="0.35">
      <c r="A48" s="1"/>
      <c r="E48" s="37"/>
      <c r="F48" s="37"/>
      <c r="G48" s="37"/>
      <c r="H48" s="37">
        <v>34</v>
      </c>
      <c r="I48" s="37">
        <f t="shared" si="0"/>
        <v>0</v>
      </c>
      <c r="J48" s="37"/>
      <c r="L48" s="37">
        <f t="shared" si="3"/>
        <v>1</v>
      </c>
      <c r="M48" s="37" t="s">
        <v>1</v>
      </c>
      <c r="N48" s="37">
        <f>'3. Achievers Range'!$F$11</f>
        <v>0</v>
      </c>
      <c r="O48" s="37">
        <v>34</v>
      </c>
      <c r="P48" s="37">
        <f t="shared" si="1"/>
        <v>0</v>
      </c>
    </row>
    <row r="49" spans="1:16" x14ac:dyDescent="0.35">
      <c r="E49" s="37"/>
      <c r="F49" s="37"/>
      <c r="G49" s="37"/>
      <c r="H49" s="37">
        <v>35</v>
      </c>
      <c r="I49" s="37">
        <f t="shared" si="0"/>
        <v>0</v>
      </c>
      <c r="J49" s="37"/>
      <c r="L49" s="37">
        <f t="shared" si="3"/>
        <v>1</v>
      </c>
      <c r="M49" s="37" t="s">
        <v>2</v>
      </c>
      <c r="N49" s="37">
        <f>'3. Achievers Range'!$G$11</f>
        <v>0</v>
      </c>
      <c r="O49" s="37">
        <v>35</v>
      </c>
      <c r="P49" s="37">
        <f t="shared" si="1"/>
        <v>0</v>
      </c>
    </row>
    <row r="50" spans="1:16" x14ac:dyDescent="0.35">
      <c r="E50" s="37"/>
      <c r="F50" s="37"/>
      <c r="G50" s="37"/>
      <c r="H50" s="37">
        <v>36</v>
      </c>
      <c r="I50" s="37">
        <f t="shared" si="0"/>
        <v>0</v>
      </c>
      <c r="J50" s="37"/>
      <c r="L50" s="37">
        <f t="shared" si="3"/>
        <v>1</v>
      </c>
      <c r="M50" s="37" t="s">
        <v>3</v>
      </c>
      <c r="N50" s="37">
        <f>'3. Achievers Range'!$H$11</f>
        <v>0</v>
      </c>
      <c r="O50" s="37">
        <v>36</v>
      </c>
      <c r="P50" s="37">
        <f t="shared" si="1"/>
        <v>0</v>
      </c>
    </row>
    <row r="51" spans="1:16" x14ac:dyDescent="0.35">
      <c r="E51" s="37"/>
      <c r="F51" s="37"/>
      <c r="G51" s="37"/>
      <c r="H51" s="37">
        <v>37</v>
      </c>
      <c r="I51" s="37">
        <f t="shared" si="0"/>
        <v>0</v>
      </c>
      <c r="J51" s="37"/>
      <c r="L51" s="37">
        <f t="shared" si="3"/>
        <v>1</v>
      </c>
      <c r="M51" s="37" t="s">
        <v>4</v>
      </c>
      <c r="N51" s="37">
        <f>'3. Achievers Range'!$I$11</f>
        <v>0</v>
      </c>
      <c r="O51" s="37">
        <v>37</v>
      </c>
      <c r="P51" s="37">
        <f t="shared" si="1"/>
        <v>0</v>
      </c>
    </row>
    <row r="52" spans="1:16" x14ac:dyDescent="0.35">
      <c r="E52" s="37"/>
      <c r="F52" s="37"/>
      <c r="G52" s="37"/>
      <c r="H52" s="37">
        <v>38</v>
      </c>
      <c r="I52" s="37">
        <f t="shared" si="0"/>
        <v>0</v>
      </c>
      <c r="J52" s="37"/>
      <c r="L52" s="37">
        <f t="shared" si="3"/>
        <v>1</v>
      </c>
      <c r="M52" s="37" t="s">
        <v>5</v>
      </c>
      <c r="N52" s="37">
        <f>'3. Achievers Range'!$J$11</f>
        <v>0</v>
      </c>
      <c r="O52" s="37">
        <v>38</v>
      </c>
      <c r="P52" s="37">
        <f t="shared" si="1"/>
        <v>0</v>
      </c>
    </row>
    <row r="53" spans="1:16" x14ac:dyDescent="0.35">
      <c r="E53" s="37"/>
      <c r="F53" s="37"/>
      <c r="G53" s="37"/>
      <c r="H53" s="37">
        <v>39</v>
      </c>
      <c r="I53" s="37">
        <f t="shared" si="0"/>
        <v>0</v>
      </c>
      <c r="J53" s="37"/>
      <c r="L53" s="37">
        <f t="shared" si="3"/>
        <v>1</v>
      </c>
      <c r="M53" s="37" t="s">
        <v>6</v>
      </c>
      <c r="N53" s="37">
        <f>'3. Achievers Range'!$K$11</f>
        <v>0</v>
      </c>
      <c r="O53" s="37">
        <v>39</v>
      </c>
      <c r="P53" s="37">
        <f t="shared" si="1"/>
        <v>0</v>
      </c>
    </row>
    <row r="54" spans="1:16" x14ac:dyDescent="0.35">
      <c r="E54" s="37"/>
      <c r="F54" s="37"/>
      <c r="G54" s="37"/>
      <c r="H54" s="37">
        <v>40</v>
      </c>
      <c r="I54" s="37">
        <f t="shared" si="0"/>
        <v>0</v>
      </c>
      <c r="J54" s="37"/>
      <c r="L54" s="37">
        <f t="shared" si="3"/>
        <v>1</v>
      </c>
      <c r="M54" s="37" t="s">
        <v>1</v>
      </c>
      <c r="N54" s="37">
        <f>'3. Achievers Range'!$F$12</f>
        <v>0</v>
      </c>
      <c r="O54" s="37">
        <v>40</v>
      </c>
      <c r="P54" s="37">
        <f t="shared" si="1"/>
        <v>0</v>
      </c>
    </row>
    <row r="55" spans="1:16" x14ac:dyDescent="0.35">
      <c r="E55" s="37"/>
      <c r="F55" s="37"/>
      <c r="G55" s="37"/>
      <c r="H55" s="37">
        <v>41</v>
      </c>
      <c r="I55" s="37">
        <f t="shared" si="0"/>
        <v>0</v>
      </c>
      <c r="J55" s="37"/>
      <c r="L55" s="37">
        <f t="shared" si="3"/>
        <v>1</v>
      </c>
      <c r="M55" s="37" t="s">
        <v>2</v>
      </c>
      <c r="N55" s="37">
        <f>'3. Achievers Range'!$G$12</f>
        <v>0</v>
      </c>
      <c r="O55" s="37">
        <v>41</v>
      </c>
      <c r="P55" s="37">
        <f t="shared" si="1"/>
        <v>0</v>
      </c>
    </row>
    <row r="56" spans="1:16" x14ac:dyDescent="0.35">
      <c r="E56" s="37"/>
      <c r="F56" s="37"/>
      <c r="G56" s="37"/>
      <c r="H56" s="37">
        <v>42</v>
      </c>
      <c r="I56" s="37">
        <f t="shared" si="0"/>
        <v>0</v>
      </c>
      <c r="J56" s="37"/>
      <c r="L56" s="37">
        <f t="shared" si="3"/>
        <v>1</v>
      </c>
      <c r="M56" s="37" t="s">
        <v>3</v>
      </c>
      <c r="N56" s="37">
        <f>'3. Achievers Range'!$H$12</f>
        <v>0</v>
      </c>
      <c r="O56" s="37">
        <v>42</v>
      </c>
      <c r="P56" s="37">
        <f t="shared" si="1"/>
        <v>0</v>
      </c>
    </row>
    <row r="57" spans="1:16" x14ac:dyDescent="0.35">
      <c r="A57" s="1"/>
      <c r="E57" s="37"/>
      <c r="F57" s="37"/>
      <c r="G57" s="37"/>
      <c r="H57" s="37">
        <v>43</v>
      </c>
      <c r="I57" s="37">
        <f t="shared" si="0"/>
        <v>0</v>
      </c>
      <c r="J57" s="37"/>
      <c r="L57" s="37">
        <f t="shared" si="3"/>
        <v>1</v>
      </c>
      <c r="M57" s="37" t="s">
        <v>4</v>
      </c>
      <c r="N57" s="37">
        <f>'3. Achievers Range'!$I$12</f>
        <v>0</v>
      </c>
      <c r="O57" s="37">
        <v>43</v>
      </c>
      <c r="P57" s="37">
        <f t="shared" si="1"/>
        <v>0</v>
      </c>
    </row>
    <row r="58" spans="1:16" x14ac:dyDescent="0.35">
      <c r="E58" s="37"/>
      <c r="F58" s="37"/>
      <c r="G58" s="37"/>
      <c r="H58" s="37">
        <v>44</v>
      </c>
      <c r="I58" s="37">
        <f t="shared" si="0"/>
        <v>0</v>
      </c>
      <c r="J58" s="37"/>
      <c r="L58" s="37">
        <f t="shared" si="3"/>
        <v>1</v>
      </c>
      <c r="M58" s="37" t="s">
        <v>5</v>
      </c>
      <c r="N58" s="37">
        <f>'3. Achievers Range'!$J$12</f>
        <v>0</v>
      </c>
      <c r="O58" s="37">
        <v>44</v>
      </c>
      <c r="P58" s="37">
        <f t="shared" si="1"/>
        <v>0</v>
      </c>
    </row>
    <row r="59" spans="1:16" x14ac:dyDescent="0.35">
      <c r="E59" s="37"/>
      <c r="F59" s="37"/>
      <c r="G59" s="37"/>
      <c r="H59" s="37">
        <v>45</v>
      </c>
      <c r="I59" s="37">
        <f t="shared" si="0"/>
        <v>0</v>
      </c>
      <c r="J59" s="37"/>
      <c r="L59" s="37">
        <f t="shared" si="3"/>
        <v>1</v>
      </c>
      <c r="M59" s="37" t="s">
        <v>6</v>
      </c>
      <c r="N59" s="37">
        <f>'3. Achievers Range'!$K$12</f>
        <v>0</v>
      </c>
      <c r="O59" s="37">
        <v>45</v>
      </c>
      <c r="P59" s="37">
        <f t="shared" si="1"/>
        <v>0</v>
      </c>
    </row>
    <row r="60" spans="1:16" x14ac:dyDescent="0.35">
      <c r="E60" s="37"/>
      <c r="F60" s="37"/>
      <c r="G60" s="37"/>
      <c r="H60" s="37">
        <v>46</v>
      </c>
      <c r="I60" s="37">
        <f t="shared" si="0"/>
        <v>0</v>
      </c>
      <c r="J60" s="37"/>
      <c r="L60" s="37">
        <f t="shared" si="3"/>
        <v>1</v>
      </c>
      <c r="M60" s="37" t="s">
        <v>1</v>
      </c>
      <c r="N60" s="37">
        <f>'3. Achievers Range'!$F$13</f>
        <v>0</v>
      </c>
      <c r="O60" s="37">
        <v>46</v>
      </c>
      <c r="P60" s="37">
        <f t="shared" si="1"/>
        <v>0</v>
      </c>
    </row>
    <row r="61" spans="1:16" x14ac:dyDescent="0.35">
      <c r="E61" s="37"/>
      <c r="F61" s="37"/>
      <c r="G61" s="37"/>
      <c r="H61" s="37">
        <v>47</v>
      </c>
      <c r="I61" s="37">
        <f t="shared" si="0"/>
        <v>0</v>
      </c>
      <c r="J61" s="37"/>
      <c r="L61" s="37">
        <f t="shared" si="3"/>
        <v>1</v>
      </c>
      <c r="M61" s="37" t="s">
        <v>2</v>
      </c>
      <c r="N61" s="37">
        <f>'3. Achievers Range'!$G$13</f>
        <v>0</v>
      </c>
      <c r="O61" s="37">
        <v>47</v>
      </c>
      <c r="P61" s="37">
        <f t="shared" si="1"/>
        <v>0</v>
      </c>
    </row>
    <row r="62" spans="1:16" x14ac:dyDescent="0.35">
      <c r="E62" s="37"/>
      <c r="F62" s="37"/>
      <c r="G62" s="37"/>
      <c r="H62" s="37">
        <v>48</v>
      </c>
      <c r="I62" s="37">
        <f t="shared" si="0"/>
        <v>0</v>
      </c>
      <c r="J62" s="37"/>
      <c r="L62" s="37">
        <f t="shared" si="3"/>
        <v>1</v>
      </c>
      <c r="M62" s="37" t="s">
        <v>3</v>
      </c>
      <c r="N62" s="37">
        <f>'3. Achievers Range'!$H$13</f>
        <v>0</v>
      </c>
      <c r="O62" s="37">
        <v>48</v>
      </c>
      <c r="P62" s="37">
        <f t="shared" si="1"/>
        <v>0</v>
      </c>
    </row>
    <row r="63" spans="1:16" x14ac:dyDescent="0.35">
      <c r="E63" s="37"/>
      <c r="F63" s="37"/>
      <c r="G63" s="37"/>
      <c r="H63" s="37">
        <v>49</v>
      </c>
      <c r="I63" s="37">
        <f t="shared" si="0"/>
        <v>0</v>
      </c>
      <c r="J63" s="37"/>
      <c r="L63" s="37">
        <f t="shared" si="3"/>
        <v>1</v>
      </c>
      <c r="M63" s="37" t="s">
        <v>4</v>
      </c>
      <c r="N63" s="37">
        <f>'3. Achievers Range'!$I$13</f>
        <v>0</v>
      </c>
      <c r="O63" s="37">
        <v>49</v>
      </c>
      <c r="P63" s="37">
        <f t="shared" si="1"/>
        <v>0</v>
      </c>
    </row>
    <row r="64" spans="1:16" x14ac:dyDescent="0.35">
      <c r="E64" s="37"/>
      <c r="F64" s="37"/>
      <c r="G64" s="37"/>
      <c r="H64" s="37">
        <v>50</v>
      </c>
      <c r="I64" s="37">
        <f t="shared" si="0"/>
        <v>0</v>
      </c>
      <c r="J64" s="37"/>
      <c r="L64" s="37">
        <f t="shared" si="3"/>
        <v>1</v>
      </c>
      <c r="M64" s="37" t="s">
        <v>5</v>
      </c>
      <c r="N64" s="37">
        <f>'3. Achievers Range'!$J$13</f>
        <v>0</v>
      </c>
      <c r="O64" s="37">
        <v>50</v>
      </c>
      <c r="P64" s="37">
        <f t="shared" si="1"/>
        <v>0</v>
      </c>
    </row>
    <row r="65" spans="1:16" x14ac:dyDescent="0.35">
      <c r="E65" s="37"/>
      <c r="F65" s="37"/>
      <c r="G65" s="37"/>
      <c r="H65" s="37">
        <v>51</v>
      </c>
      <c r="I65" s="37">
        <f t="shared" si="0"/>
        <v>0</v>
      </c>
      <c r="J65" s="37"/>
      <c r="L65" s="37">
        <f t="shared" si="3"/>
        <v>1</v>
      </c>
      <c r="M65" s="37" t="s">
        <v>6</v>
      </c>
      <c r="N65" s="37">
        <f>'3. Achievers Range'!$K$13</f>
        <v>0</v>
      </c>
      <c r="O65" s="37">
        <v>51</v>
      </c>
      <c r="P65" s="37">
        <f t="shared" si="1"/>
        <v>0</v>
      </c>
    </row>
    <row r="66" spans="1:16" x14ac:dyDescent="0.35">
      <c r="A66" s="1"/>
      <c r="E66" s="37"/>
      <c r="F66" s="37"/>
      <c r="G66" s="37"/>
      <c r="H66" s="37">
        <v>52</v>
      </c>
      <c r="I66" s="37">
        <f t="shared" si="0"/>
        <v>0</v>
      </c>
      <c r="J66" s="37"/>
      <c r="L66" s="37">
        <f t="shared" si="3"/>
        <v>1</v>
      </c>
      <c r="M66" s="37" t="s">
        <v>1</v>
      </c>
      <c r="N66" s="37">
        <f>'3. Achievers Range'!$F$14</f>
        <v>0</v>
      </c>
      <c r="O66" s="37">
        <v>52</v>
      </c>
      <c r="P66" s="37">
        <f t="shared" si="1"/>
        <v>0</v>
      </c>
    </row>
    <row r="67" spans="1:16" x14ac:dyDescent="0.35">
      <c r="E67" s="37"/>
      <c r="F67" s="37"/>
      <c r="G67" s="37"/>
      <c r="H67" s="37">
        <v>53</v>
      </c>
      <c r="I67" s="37">
        <f t="shared" si="0"/>
        <v>0</v>
      </c>
      <c r="J67" s="37"/>
      <c r="L67" s="37">
        <f t="shared" si="3"/>
        <v>1</v>
      </c>
      <c r="M67" s="37" t="s">
        <v>2</v>
      </c>
      <c r="N67" s="37">
        <f>'3. Achievers Range'!$G$14</f>
        <v>0</v>
      </c>
      <c r="O67" s="37">
        <v>53</v>
      </c>
      <c r="P67" s="37">
        <f t="shared" si="1"/>
        <v>0</v>
      </c>
    </row>
    <row r="68" spans="1:16" x14ac:dyDescent="0.35">
      <c r="E68" s="37"/>
      <c r="F68" s="37"/>
      <c r="G68" s="37"/>
      <c r="H68" s="37">
        <v>54</v>
      </c>
      <c r="I68" s="37">
        <f t="shared" si="0"/>
        <v>0</v>
      </c>
      <c r="J68" s="37"/>
      <c r="L68" s="37">
        <f t="shared" si="3"/>
        <v>1</v>
      </c>
      <c r="M68" s="37" t="s">
        <v>3</v>
      </c>
      <c r="N68" s="37">
        <f>'3. Achievers Range'!$H$14</f>
        <v>0</v>
      </c>
      <c r="O68" s="37">
        <v>54</v>
      </c>
      <c r="P68" s="37">
        <f t="shared" si="1"/>
        <v>0</v>
      </c>
    </row>
    <row r="69" spans="1:16" x14ac:dyDescent="0.35">
      <c r="E69" s="37"/>
      <c r="F69" s="37"/>
      <c r="G69" s="37"/>
      <c r="H69" s="37">
        <v>55</v>
      </c>
      <c r="I69" s="37">
        <f t="shared" si="0"/>
        <v>0</v>
      </c>
      <c r="J69" s="37"/>
      <c r="L69" s="37">
        <f t="shared" si="3"/>
        <v>1</v>
      </c>
      <c r="M69" s="37" t="s">
        <v>4</v>
      </c>
      <c r="N69" s="37">
        <f>'3. Achievers Range'!$I$14</f>
        <v>0</v>
      </c>
      <c r="O69" s="37">
        <v>55</v>
      </c>
      <c r="P69" s="37">
        <f t="shared" si="1"/>
        <v>0</v>
      </c>
    </row>
    <row r="70" spans="1:16" x14ac:dyDescent="0.35">
      <c r="E70" s="37"/>
      <c r="F70" s="37"/>
      <c r="G70" s="37"/>
      <c r="H70" s="37">
        <v>56</v>
      </c>
      <c r="I70" s="37">
        <f t="shared" si="0"/>
        <v>0</v>
      </c>
      <c r="J70" s="37"/>
      <c r="L70" s="37">
        <f t="shared" si="3"/>
        <v>1</v>
      </c>
      <c r="M70" s="37" t="s">
        <v>5</v>
      </c>
      <c r="N70" s="37">
        <f>'3. Achievers Range'!$J$14</f>
        <v>0</v>
      </c>
      <c r="O70" s="37">
        <v>56</v>
      </c>
      <c r="P70" s="37">
        <f t="shared" si="1"/>
        <v>0</v>
      </c>
    </row>
    <row r="71" spans="1:16" x14ac:dyDescent="0.35">
      <c r="E71" s="37"/>
      <c r="F71" s="37"/>
      <c r="G71" s="37"/>
      <c r="H71" s="37">
        <v>57</v>
      </c>
      <c r="I71" s="37">
        <f t="shared" si="0"/>
        <v>0</v>
      </c>
      <c r="J71" s="37"/>
      <c r="L71" s="37">
        <f t="shared" si="3"/>
        <v>1</v>
      </c>
      <c r="M71" s="37" t="s">
        <v>6</v>
      </c>
      <c r="N71" s="37">
        <f>'3. Achievers Range'!$K$14</f>
        <v>0</v>
      </c>
      <c r="O71" s="37">
        <v>57</v>
      </c>
      <c r="P71" s="37">
        <f t="shared" si="1"/>
        <v>0</v>
      </c>
    </row>
    <row r="72" spans="1:16" x14ac:dyDescent="0.35">
      <c r="E72" s="37"/>
      <c r="F72" s="37"/>
      <c r="G72" s="37"/>
      <c r="H72" s="37">
        <v>58</v>
      </c>
      <c r="I72" s="37">
        <f t="shared" si="0"/>
        <v>0</v>
      </c>
      <c r="J72" s="37"/>
      <c r="L72" s="37">
        <f t="shared" si="3"/>
        <v>1</v>
      </c>
      <c r="M72" s="37" t="s">
        <v>1</v>
      </c>
      <c r="N72" s="37">
        <f>'3. Achievers Range'!$F$15</f>
        <v>0</v>
      </c>
      <c r="O72" s="37">
        <v>58</v>
      </c>
      <c r="P72" s="37">
        <f t="shared" si="1"/>
        <v>0</v>
      </c>
    </row>
    <row r="73" spans="1:16" x14ac:dyDescent="0.35">
      <c r="E73" s="37"/>
      <c r="F73" s="37"/>
      <c r="G73" s="37"/>
      <c r="H73" s="37">
        <v>59</v>
      </c>
      <c r="I73" s="37">
        <f t="shared" si="0"/>
        <v>0</v>
      </c>
      <c r="J73" s="37"/>
      <c r="L73" s="37">
        <f t="shared" si="3"/>
        <v>1</v>
      </c>
      <c r="M73" s="37" t="s">
        <v>2</v>
      </c>
      <c r="N73" s="37">
        <f>'3. Achievers Range'!$G$15</f>
        <v>0</v>
      </c>
      <c r="O73" s="37">
        <v>59</v>
      </c>
      <c r="P73" s="37">
        <f t="shared" si="1"/>
        <v>0</v>
      </c>
    </row>
    <row r="74" spans="1:16" x14ac:dyDescent="0.35">
      <c r="E74" s="37"/>
      <c r="F74" s="37"/>
      <c r="G74" s="37"/>
      <c r="H74" s="37">
        <v>60</v>
      </c>
      <c r="I74" s="37">
        <f t="shared" si="0"/>
        <v>0</v>
      </c>
      <c r="J74" s="37"/>
      <c r="L74" s="37">
        <f t="shared" si="3"/>
        <v>1</v>
      </c>
      <c r="M74" s="37" t="s">
        <v>3</v>
      </c>
      <c r="N74" s="37">
        <f>'3. Achievers Range'!$H$15</f>
        <v>0</v>
      </c>
      <c r="O74" s="37">
        <v>60</v>
      </c>
      <c r="P74" s="37">
        <f t="shared" si="1"/>
        <v>0</v>
      </c>
    </row>
    <row r="75" spans="1:16" x14ac:dyDescent="0.35">
      <c r="A75" s="1"/>
      <c r="E75" s="37"/>
      <c r="F75" s="37"/>
      <c r="G75" s="37"/>
      <c r="H75" s="37">
        <v>61</v>
      </c>
      <c r="I75" s="37">
        <f t="shared" si="0"/>
        <v>0</v>
      </c>
      <c r="J75" s="37"/>
      <c r="L75" s="37">
        <f t="shared" si="3"/>
        <v>1</v>
      </c>
      <c r="M75" s="37" t="s">
        <v>4</v>
      </c>
      <c r="N75" s="37">
        <f>'3. Achievers Range'!$I$15</f>
        <v>0</v>
      </c>
      <c r="O75" s="37">
        <v>61</v>
      </c>
      <c r="P75" s="37">
        <f t="shared" si="1"/>
        <v>0</v>
      </c>
    </row>
    <row r="76" spans="1:16" x14ac:dyDescent="0.35">
      <c r="E76" s="37"/>
      <c r="F76" s="37"/>
      <c r="G76" s="37"/>
      <c r="H76" s="37">
        <v>62</v>
      </c>
      <c r="I76" s="37">
        <f t="shared" si="0"/>
        <v>0</v>
      </c>
      <c r="J76" s="37"/>
      <c r="L76" s="37">
        <f t="shared" si="3"/>
        <v>1</v>
      </c>
      <c r="M76" s="37" t="s">
        <v>5</v>
      </c>
      <c r="N76" s="37">
        <f>'3. Achievers Range'!$J$15</f>
        <v>0</v>
      </c>
      <c r="O76" s="37">
        <v>62</v>
      </c>
      <c r="P76" s="37">
        <f t="shared" si="1"/>
        <v>0</v>
      </c>
    </row>
    <row r="77" spans="1:16" x14ac:dyDescent="0.35">
      <c r="E77" s="37"/>
      <c r="F77" s="37"/>
      <c r="G77" s="37"/>
      <c r="H77" s="37">
        <v>63</v>
      </c>
      <c r="I77" s="37">
        <f t="shared" si="0"/>
        <v>0</v>
      </c>
      <c r="J77" s="37"/>
      <c r="L77" s="37">
        <f t="shared" si="3"/>
        <v>1</v>
      </c>
      <c r="M77" s="37" t="s">
        <v>6</v>
      </c>
      <c r="N77" s="37">
        <f>'3. Achievers Range'!$K$15</f>
        <v>0</v>
      </c>
      <c r="O77" s="37">
        <v>63</v>
      </c>
      <c r="P77" s="37">
        <f t="shared" si="1"/>
        <v>0</v>
      </c>
    </row>
    <row r="78" spans="1:16" x14ac:dyDescent="0.35">
      <c r="E78" s="37"/>
      <c r="F78" s="37"/>
      <c r="G78" s="37"/>
      <c r="H78" s="37">
        <v>64</v>
      </c>
      <c r="I78" s="37">
        <f t="shared" si="0"/>
        <v>0</v>
      </c>
      <c r="J78" s="37"/>
      <c r="L78" s="37">
        <f t="shared" si="3"/>
        <v>1</v>
      </c>
      <c r="M78" s="37" t="s">
        <v>1</v>
      </c>
      <c r="N78" s="37">
        <f>'3. Achievers Range'!$F$16</f>
        <v>0</v>
      </c>
      <c r="O78" s="37">
        <v>64</v>
      </c>
      <c r="P78" s="37">
        <f t="shared" si="1"/>
        <v>0</v>
      </c>
    </row>
    <row r="79" spans="1:16" x14ac:dyDescent="0.35">
      <c r="E79" s="37"/>
      <c r="F79" s="37"/>
      <c r="G79" s="37"/>
      <c r="H79" s="37">
        <v>65</v>
      </c>
      <c r="I79" s="37">
        <f t="shared" si="0"/>
        <v>0</v>
      </c>
      <c r="J79" s="37"/>
      <c r="L79" s="37">
        <f t="shared" si="3"/>
        <v>1</v>
      </c>
      <c r="M79" s="37" t="s">
        <v>2</v>
      </c>
      <c r="N79" s="37">
        <f>'3. Achievers Range'!$G$16</f>
        <v>0</v>
      </c>
      <c r="O79" s="37">
        <v>65</v>
      </c>
      <c r="P79" s="37">
        <f t="shared" si="1"/>
        <v>0</v>
      </c>
    </row>
    <row r="80" spans="1:16" x14ac:dyDescent="0.35">
      <c r="E80" s="37"/>
      <c r="F80" s="37"/>
      <c r="G80" s="37"/>
      <c r="H80" s="37">
        <v>66</v>
      </c>
      <c r="I80" s="37">
        <f t="shared" ref="I80:I143" si="4">VLOOKUP(H80,$E$15:$F$27,2)</f>
        <v>0</v>
      </c>
      <c r="J80" s="37"/>
      <c r="L80" s="37">
        <f t="shared" si="3"/>
        <v>1</v>
      </c>
      <c r="M80" s="37" t="s">
        <v>3</v>
      </c>
      <c r="N80" s="37">
        <f>'3. Achievers Range'!$H$16</f>
        <v>0</v>
      </c>
      <c r="O80" s="37">
        <v>66</v>
      </c>
      <c r="P80" s="37">
        <f t="shared" ref="P80:P143" si="5">VLOOKUP(O80,$L$15:$M$84,2)</f>
        <v>0</v>
      </c>
    </row>
    <row r="81" spans="1:16" x14ac:dyDescent="0.35">
      <c r="E81" s="37"/>
      <c r="F81" s="37"/>
      <c r="G81" s="37"/>
      <c r="H81" s="37">
        <v>67</v>
      </c>
      <c r="I81" s="37">
        <f t="shared" si="4"/>
        <v>0</v>
      </c>
      <c r="J81" s="37"/>
      <c r="L81" s="37">
        <f t="shared" ref="L81:L84" si="6">L80+N80</f>
        <v>1</v>
      </c>
      <c r="M81" s="37" t="s">
        <v>4</v>
      </c>
      <c r="N81" s="37">
        <f>'3. Achievers Range'!$I$16</f>
        <v>0</v>
      </c>
      <c r="O81" s="37">
        <v>67</v>
      </c>
      <c r="P81" s="37">
        <f t="shared" si="5"/>
        <v>0</v>
      </c>
    </row>
    <row r="82" spans="1:16" x14ac:dyDescent="0.35">
      <c r="E82" s="37"/>
      <c r="F82" s="37"/>
      <c r="G82" s="37"/>
      <c r="H82" s="37">
        <v>68</v>
      </c>
      <c r="I82" s="37">
        <f t="shared" si="4"/>
        <v>0</v>
      </c>
      <c r="J82" s="37"/>
      <c r="L82" s="37">
        <f t="shared" si="6"/>
        <v>1</v>
      </c>
      <c r="M82" s="37" t="s">
        <v>5</v>
      </c>
      <c r="N82" s="37">
        <f>'3. Achievers Range'!$J$16</f>
        <v>0</v>
      </c>
      <c r="O82" s="37">
        <v>68</v>
      </c>
      <c r="P82" s="37">
        <f t="shared" si="5"/>
        <v>0</v>
      </c>
    </row>
    <row r="83" spans="1:16" x14ac:dyDescent="0.35">
      <c r="E83" s="37"/>
      <c r="F83" s="37"/>
      <c r="G83" s="37"/>
      <c r="H83" s="37">
        <v>69</v>
      </c>
      <c r="I83" s="37">
        <f t="shared" si="4"/>
        <v>0</v>
      </c>
      <c r="J83" s="37"/>
      <c r="L83" s="37">
        <f t="shared" si="6"/>
        <v>1</v>
      </c>
      <c r="M83" s="37" t="s">
        <v>6</v>
      </c>
      <c r="N83" s="37">
        <f>'3. Achievers Range'!$K$16</f>
        <v>0</v>
      </c>
      <c r="O83" s="37">
        <v>69</v>
      </c>
      <c r="P83" s="37">
        <f t="shared" si="5"/>
        <v>0</v>
      </c>
    </row>
    <row r="84" spans="1:16" x14ac:dyDescent="0.35">
      <c r="A84" s="1"/>
      <c r="E84" s="37"/>
      <c r="F84" s="37"/>
      <c r="G84" s="37"/>
      <c r="H84" s="37">
        <v>70</v>
      </c>
      <c r="I84" s="37">
        <f t="shared" si="4"/>
        <v>0</v>
      </c>
      <c r="J84" s="37"/>
      <c r="L84" s="37">
        <f t="shared" si="6"/>
        <v>1</v>
      </c>
      <c r="M84" s="37"/>
      <c r="N84" s="37"/>
      <c r="O84" s="37">
        <v>70</v>
      </c>
      <c r="P84" s="37">
        <f t="shared" si="5"/>
        <v>0</v>
      </c>
    </row>
    <row r="85" spans="1:16" x14ac:dyDescent="0.35">
      <c r="E85" s="37"/>
      <c r="F85" s="37"/>
      <c r="G85" s="37"/>
      <c r="H85" s="37">
        <v>71</v>
      </c>
      <c r="I85" s="37">
        <f t="shared" si="4"/>
        <v>0</v>
      </c>
      <c r="J85" s="37"/>
      <c r="L85" s="37"/>
      <c r="M85" s="37"/>
      <c r="N85" s="37"/>
      <c r="O85" s="37">
        <v>71</v>
      </c>
      <c r="P85" s="37">
        <f t="shared" si="5"/>
        <v>0</v>
      </c>
    </row>
    <row r="86" spans="1:16" x14ac:dyDescent="0.35">
      <c r="E86" s="37"/>
      <c r="F86" s="37"/>
      <c r="G86" s="37"/>
      <c r="H86" s="37">
        <v>72</v>
      </c>
      <c r="I86" s="37">
        <f t="shared" si="4"/>
        <v>0</v>
      </c>
      <c r="J86" s="37"/>
      <c r="L86" s="37"/>
      <c r="M86" s="37"/>
      <c r="N86" s="37"/>
      <c r="O86" s="37">
        <v>72</v>
      </c>
      <c r="P86" s="37">
        <f t="shared" si="5"/>
        <v>0</v>
      </c>
    </row>
    <row r="87" spans="1:16" x14ac:dyDescent="0.35">
      <c r="E87" s="37"/>
      <c r="F87" s="37"/>
      <c r="G87" s="37"/>
      <c r="H87" s="37">
        <v>73</v>
      </c>
      <c r="I87" s="37">
        <f t="shared" si="4"/>
        <v>0</v>
      </c>
      <c r="J87" s="37"/>
      <c r="L87" s="37"/>
      <c r="M87" s="37"/>
      <c r="N87" s="37"/>
      <c r="O87" s="37">
        <v>73</v>
      </c>
      <c r="P87" s="37">
        <f t="shared" si="5"/>
        <v>0</v>
      </c>
    </row>
    <row r="88" spans="1:16" x14ac:dyDescent="0.35">
      <c r="E88" s="37"/>
      <c r="F88" s="37"/>
      <c r="G88" s="37"/>
      <c r="H88" s="37">
        <v>74</v>
      </c>
      <c r="I88" s="37">
        <f t="shared" si="4"/>
        <v>0</v>
      </c>
      <c r="J88" s="37"/>
      <c r="L88" s="37"/>
      <c r="M88" s="37"/>
      <c r="N88" s="37"/>
      <c r="O88" s="37">
        <v>74</v>
      </c>
      <c r="P88" s="37">
        <f t="shared" si="5"/>
        <v>0</v>
      </c>
    </row>
    <row r="89" spans="1:16" x14ac:dyDescent="0.35">
      <c r="E89" s="37"/>
      <c r="F89" s="37"/>
      <c r="G89" s="37"/>
      <c r="H89" s="37">
        <v>75</v>
      </c>
      <c r="I89" s="37">
        <f t="shared" si="4"/>
        <v>0</v>
      </c>
      <c r="J89" s="37"/>
      <c r="L89" s="37"/>
      <c r="M89" s="37"/>
      <c r="N89" s="37"/>
      <c r="O89" s="37">
        <v>75</v>
      </c>
      <c r="P89" s="37">
        <f t="shared" si="5"/>
        <v>0</v>
      </c>
    </row>
    <row r="90" spans="1:16" x14ac:dyDescent="0.35">
      <c r="E90" s="37"/>
      <c r="F90" s="37"/>
      <c r="G90" s="37"/>
      <c r="H90" s="37">
        <v>76</v>
      </c>
      <c r="I90" s="37">
        <f t="shared" si="4"/>
        <v>0</v>
      </c>
      <c r="J90" s="37"/>
      <c r="L90" s="37"/>
      <c r="M90" s="37"/>
      <c r="N90" s="37"/>
      <c r="O90" s="37">
        <v>76</v>
      </c>
      <c r="P90" s="37">
        <f t="shared" si="5"/>
        <v>0</v>
      </c>
    </row>
    <row r="91" spans="1:16" x14ac:dyDescent="0.35">
      <c r="E91" s="37"/>
      <c r="F91" s="37"/>
      <c r="G91" s="37"/>
      <c r="H91" s="37">
        <v>77</v>
      </c>
      <c r="I91" s="37">
        <f t="shared" si="4"/>
        <v>0</v>
      </c>
      <c r="J91" s="37"/>
      <c r="L91" s="37"/>
      <c r="M91" s="37"/>
      <c r="N91" s="37"/>
      <c r="O91" s="37">
        <v>77</v>
      </c>
      <c r="P91" s="37">
        <f t="shared" si="5"/>
        <v>0</v>
      </c>
    </row>
    <row r="92" spans="1:16" x14ac:dyDescent="0.35">
      <c r="A92" s="1"/>
      <c r="B92" s="35"/>
      <c r="E92" s="37"/>
      <c r="F92" s="37"/>
      <c r="G92" s="37"/>
      <c r="H92" s="37">
        <v>78</v>
      </c>
      <c r="I92" s="37">
        <f t="shared" si="4"/>
        <v>0</v>
      </c>
      <c r="J92" s="37"/>
      <c r="L92" s="37"/>
      <c r="M92" s="37"/>
      <c r="N92" s="37"/>
      <c r="O92" s="37">
        <v>78</v>
      </c>
      <c r="P92" s="37">
        <f t="shared" si="5"/>
        <v>0</v>
      </c>
    </row>
    <row r="93" spans="1:16" x14ac:dyDescent="0.35">
      <c r="E93" s="37"/>
      <c r="F93" s="37"/>
      <c r="G93" s="37"/>
      <c r="H93" s="37">
        <v>79</v>
      </c>
      <c r="I93" s="37">
        <f t="shared" si="4"/>
        <v>0</v>
      </c>
      <c r="J93" s="37"/>
      <c r="L93" s="37"/>
      <c r="M93" s="37"/>
      <c r="N93" s="37"/>
      <c r="O93" s="37">
        <v>79</v>
      </c>
      <c r="P93" s="37">
        <f t="shared" si="5"/>
        <v>0</v>
      </c>
    </row>
    <row r="94" spans="1:16" x14ac:dyDescent="0.35">
      <c r="E94" s="37"/>
      <c r="F94" s="37"/>
      <c r="G94" s="37"/>
      <c r="H94" s="37">
        <v>80</v>
      </c>
      <c r="I94" s="37">
        <f t="shared" si="4"/>
        <v>0</v>
      </c>
      <c r="J94" s="37"/>
      <c r="L94" s="37"/>
      <c r="M94" s="37"/>
      <c r="N94" s="37"/>
      <c r="O94" s="37">
        <v>80</v>
      </c>
      <c r="P94" s="37">
        <f t="shared" si="5"/>
        <v>0</v>
      </c>
    </row>
    <row r="95" spans="1:16" x14ac:dyDescent="0.35">
      <c r="A95" s="1"/>
      <c r="B95" s="35"/>
      <c r="E95" s="37"/>
      <c r="F95" s="37"/>
      <c r="G95" s="37"/>
      <c r="H95" s="37">
        <v>81</v>
      </c>
      <c r="I95" s="37">
        <f t="shared" si="4"/>
        <v>0</v>
      </c>
      <c r="J95" s="37"/>
      <c r="L95" s="37"/>
      <c r="M95" s="37"/>
      <c r="N95" s="37"/>
      <c r="O95" s="37">
        <v>81</v>
      </c>
      <c r="P95" s="37">
        <f t="shared" si="5"/>
        <v>0</v>
      </c>
    </row>
    <row r="96" spans="1:16" x14ac:dyDescent="0.35">
      <c r="E96" s="37"/>
      <c r="F96" s="37"/>
      <c r="G96" s="37"/>
      <c r="H96" s="37">
        <v>82</v>
      </c>
      <c r="I96" s="37">
        <f t="shared" si="4"/>
        <v>0</v>
      </c>
      <c r="J96" s="37"/>
      <c r="L96" s="37"/>
      <c r="M96" s="37"/>
      <c r="N96" s="37"/>
      <c r="O96" s="37">
        <v>82</v>
      </c>
      <c r="P96" s="37">
        <f t="shared" si="5"/>
        <v>0</v>
      </c>
    </row>
    <row r="97" spans="1:16" x14ac:dyDescent="0.35">
      <c r="E97" s="37"/>
      <c r="F97" s="37"/>
      <c r="G97" s="37"/>
      <c r="H97" s="37">
        <v>83</v>
      </c>
      <c r="I97" s="37">
        <f t="shared" si="4"/>
        <v>0</v>
      </c>
      <c r="J97" s="37"/>
      <c r="L97" s="37"/>
      <c r="M97" s="37"/>
      <c r="N97" s="37"/>
      <c r="O97" s="37">
        <v>83</v>
      </c>
      <c r="P97" s="37">
        <f t="shared" si="5"/>
        <v>0</v>
      </c>
    </row>
    <row r="98" spans="1:16" x14ac:dyDescent="0.35">
      <c r="A98" s="1"/>
      <c r="E98" s="37"/>
      <c r="F98" s="37"/>
      <c r="G98" s="37"/>
      <c r="H98" s="37">
        <v>84</v>
      </c>
      <c r="I98" s="37">
        <f t="shared" si="4"/>
        <v>0</v>
      </c>
      <c r="J98" s="37"/>
      <c r="L98" s="37"/>
      <c r="M98" s="37"/>
      <c r="N98" s="37"/>
      <c r="O98" s="37">
        <v>84</v>
      </c>
      <c r="P98" s="37">
        <f t="shared" si="5"/>
        <v>0</v>
      </c>
    </row>
    <row r="99" spans="1:16" x14ac:dyDescent="0.35">
      <c r="E99" s="37"/>
      <c r="F99" s="37"/>
      <c r="G99" s="37"/>
      <c r="H99" s="37">
        <v>85</v>
      </c>
      <c r="I99" s="37">
        <f t="shared" si="4"/>
        <v>0</v>
      </c>
      <c r="J99" s="37"/>
      <c r="L99" s="37"/>
      <c r="M99" s="37"/>
      <c r="N99" s="37"/>
      <c r="O99" s="37">
        <v>85</v>
      </c>
      <c r="P99" s="37">
        <f t="shared" si="5"/>
        <v>0</v>
      </c>
    </row>
    <row r="100" spans="1:16" x14ac:dyDescent="0.35">
      <c r="E100" s="37"/>
      <c r="F100" s="37"/>
      <c r="G100" s="37"/>
      <c r="H100" s="37">
        <v>86</v>
      </c>
      <c r="I100" s="37">
        <f t="shared" si="4"/>
        <v>0</v>
      </c>
      <c r="J100" s="37"/>
      <c r="L100" s="37"/>
      <c r="M100" s="37"/>
      <c r="N100" s="37"/>
      <c r="O100" s="37">
        <v>86</v>
      </c>
      <c r="P100" s="37">
        <f t="shared" si="5"/>
        <v>0</v>
      </c>
    </row>
    <row r="101" spans="1:16" x14ac:dyDescent="0.35">
      <c r="E101" s="37"/>
      <c r="F101" s="37"/>
      <c r="G101" s="37"/>
      <c r="H101" s="37">
        <v>87</v>
      </c>
      <c r="I101" s="37">
        <f t="shared" si="4"/>
        <v>0</v>
      </c>
      <c r="J101" s="37"/>
      <c r="L101" s="37"/>
      <c r="M101" s="37"/>
      <c r="N101" s="37"/>
      <c r="O101" s="37">
        <v>87</v>
      </c>
      <c r="P101" s="37">
        <f t="shared" si="5"/>
        <v>0</v>
      </c>
    </row>
    <row r="102" spans="1:16" x14ac:dyDescent="0.35">
      <c r="E102" s="37"/>
      <c r="F102" s="37"/>
      <c r="G102" s="37"/>
      <c r="H102" s="37">
        <v>88</v>
      </c>
      <c r="I102" s="37">
        <f t="shared" si="4"/>
        <v>0</v>
      </c>
      <c r="J102" s="37"/>
      <c r="L102" s="37"/>
      <c r="M102" s="37"/>
      <c r="N102" s="37"/>
      <c r="O102" s="37">
        <v>88</v>
      </c>
      <c r="P102" s="37">
        <f t="shared" si="5"/>
        <v>0</v>
      </c>
    </row>
    <row r="103" spans="1:16" x14ac:dyDescent="0.35">
      <c r="E103" s="37"/>
      <c r="F103" s="37"/>
      <c r="G103" s="37"/>
      <c r="H103" s="37">
        <v>89</v>
      </c>
      <c r="I103" s="37">
        <f t="shared" si="4"/>
        <v>0</v>
      </c>
      <c r="J103" s="37"/>
      <c r="L103" s="37"/>
      <c r="M103" s="37"/>
      <c r="N103" s="37"/>
      <c r="O103" s="37">
        <v>89</v>
      </c>
      <c r="P103" s="37">
        <f t="shared" si="5"/>
        <v>0</v>
      </c>
    </row>
    <row r="104" spans="1:16" x14ac:dyDescent="0.35">
      <c r="E104" s="37"/>
      <c r="F104" s="37"/>
      <c r="G104" s="37"/>
      <c r="H104" s="37">
        <v>90</v>
      </c>
      <c r="I104" s="37">
        <f t="shared" si="4"/>
        <v>0</v>
      </c>
      <c r="J104" s="37"/>
      <c r="L104" s="37"/>
      <c r="M104" s="37"/>
      <c r="N104" s="37"/>
      <c r="O104" s="37">
        <v>90</v>
      </c>
      <c r="P104" s="37">
        <f t="shared" si="5"/>
        <v>0</v>
      </c>
    </row>
    <row r="105" spans="1:16" x14ac:dyDescent="0.35">
      <c r="E105" s="37"/>
      <c r="F105" s="37"/>
      <c r="G105" s="37"/>
      <c r="H105" s="37">
        <v>91</v>
      </c>
      <c r="I105" s="37">
        <f t="shared" si="4"/>
        <v>0</v>
      </c>
      <c r="J105" s="37"/>
      <c r="L105" s="37"/>
      <c r="M105" s="37"/>
      <c r="N105" s="37"/>
      <c r="O105" s="37">
        <v>91</v>
      </c>
      <c r="P105" s="37">
        <f t="shared" si="5"/>
        <v>0</v>
      </c>
    </row>
    <row r="106" spans="1:16" x14ac:dyDescent="0.35">
      <c r="E106" s="37"/>
      <c r="F106" s="37"/>
      <c r="G106" s="37"/>
      <c r="H106" s="37">
        <v>92</v>
      </c>
      <c r="I106" s="37">
        <f t="shared" si="4"/>
        <v>0</v>
      </c>
      <c r="J106" s="37"/>
      <c r="L106" s="37"/>
      <c r="M106" s="37"/>
      <c r="N106" s="37"/>
      <c r="O106" s="37">
        <v>92</v>
      </c>
      <c r="P106" s="37">
        <f t="shared" si="5"/>
        <v>0</v>
      </c>
    </row>
    <row r="107" spans="1:16" x14ac:dyDescent="0.35">
      <c r="E107" s="37"/>
      <c r="F107" s="37"/>
      <c r="G107" s="37"/>
      <c r="H107" s="37">
        <v>93</v>
      </c>
      <c r="I107" s="37">
        <f t="shared" si="4"/>
        <v>0</v>
      </c>
      <c r="J107" s="37"/>
      <c r="L107" s="37"/>
      <c r="M107" s="37"/>
      <c r="N107" s="37"/>
      <c r="O107" s="37">
        <v>93</v>
      </c>
      <c r="P107" s="37">
        <f t="shared" si="5"/>
        <v>0</v>
      </c>
    </row>
    <row r="108" spans="1:16" x14ac:dyDescent="0.35">
      <c r="E108" s="37"/>
      <c r="F108" s="37"/>
      <c r="G108" s="37"/>
      <c r="H108" s="37">
        <v>94</v>
      </c>
      <c r="I108" s="37">
        <f t="shared" si="4"/>
        <v>0</v>
      </c>
      <c r="J108" s="37"/>
      <c r="L108" s="37"/>
      <c r="M108" s="37"/>
      <c r="N108" s="37"/>
      <c r="O108" s="37">
        <v>94</v>
      </c>
      <c r="P108" s="37">
        <f t="shared" si="5"/>
        <v>0</v>
      </c>
    </row>
    <row r="109" spans="1:16" x14ac:dyDescent="0.35">
      <c r="E109" s="37"/>
      <c r="F109" s="37"/>
      <c r="G109" s="37"/>
      <c r="H109" s="37">
        <v>95</v>
      </c>
      <c r="I109" s="37">
        <f t="shared" si="4"/>
        <v>0</v>
      </c>
      <c r="J109" s="37"/>
      <c r="L109" s="37"/>
      <c r="M109" s="37"/>
      <c r="N109" s="37"/>
      <c r="O109" s="37">
        <v>95</v>
      </c>
      <c r="P109" s="37">
        <f t="shared" si="5"/>
        <v>0</v>
      </c>
    </row>
    <row r="110" spans="1:16" x14ac:dyDescent="0.35">
      <c r="E110" s="37"/>
      <c r="F110" s="37"/>
      <c r="G110" s="37"/>
      <c r="H110" s="37">
        <v>96</v>
      </c>
      <c r="I110" s="37">
        <f t="shared" si="4"/>
        <v>0</v>
      </c>
      <c r="J110" s="37"/>
      <c r="L110" s="37"/>
      <c r="M110" s="37"/>
      <c r="N110" s="37"/>
      <c r="O110" s="37">
        <v>96</v>
      </c>
      <c r="P110" s="37">
        <f t="shared" si="5"/>
        <v>0</v>
      </c>
    </row>
    <row r="111" spans="1:16" x14ac:dyDescent="0.35">
      <c r="E111" s="37"/>
      <c r="F111" s="37"/>
      <c r="G111" s="37"/>
      <c r="H111" s="37">
        <v>97</v>
      </c>
      <c r="I111" s="37">
        <f t="shared" si="4"/>
        <v>0</v>
      </c>
      <c r="J111" s="37"/>
      <c r="L111" s="37"/>
      <c r="M111" s="37"/>
      <c r="N111" s="37"/>
      <c r="O111" s="37">
        <v>97</v>
      </c>
      <c r="P111" s="37">
        <f t="shared" si="5"/>
        <v>0</v>
      </c>
    </row>
    <row r="112" spans="1:16" x14ac:dyDescent="0.35">
      <c r="E112" s="37"/>
      <c r="F112" s="37"/>
      <c r="G112" s="37"/>
      <c r="H112" s="37">
        <v>98</v>
      </c>
      <c r="I112" s="37">
        <f t="shared" si="4"/>
        <v>0</v>
      </c>
      <c r="J112" s="37"/>
      <c r="L112" s="37"/>
      <c r="M112" s="37"/>
      <c r="N112" s="37"/>
      <c r="O112" s="37">
        <v>98</v>
      </c>
      <c r="P112" s="37">
        <f t="shared" si="5"/>
        <v>0</v>
      </c>
    </row>
    <row r="113" spans="5:16" x14ac:dyDescent="0.35">
      <c r="E113" s="37"/>
      <c r="F113" s="37"/>
      <c r="G113" s="37"/>
      <c r="H113" s="37">
        <v>99</v>
      </c>
      <c r="I113" s="37">
        <f t="shared" si="4"/>
        <v>0</v>
      </c>
      <c r="J113" s="37"/>
      <c r="L113" s="37"/>
      <c r="M113" s="37"/>
      <c r="N113" s="37"/>
      <c r="O113" s="37">
        <v>99</v>
      </c>
      <c r="P113" s="37">
        <f t="shared" si="5"/>
        <v>0</v>
      </c>
    </row>
    <row r="114" spans="5:16" x14ac:dyDescent="0.35">
      <c r="E114" s="37"/>
      <c r="F114" s="37"/>
      <c r="G114" s="37"/>
      <c r="H114" s="37">
        <v>100</v>
      </c>
      <c r="I114" s="37">
        <f t="shared" si="4"/>
        <v>0</v>
      </c>
      <c r="J114" s="37"/>
      <c r="L114" s="37"/>
      <c r="M114" s="37"/>
      <c r="N114" s="37"/>
      <c r="O114" s="37">
        <v>100</v>
      </c>
      <c r="P114" s="37">
        <f t="shared" si="5"/>
        <v>0</v>
      </c>
    </row>
    <row r="115" spans="5:16" x14ac:dyDescent="0.35">
      <c r="E115" s="37"/>
      <c r="F115" s="37"/>
      <c r="G115" s="37"/>
      <c r="H115" s="37">
        <v>101</v>
      </c>
      <c r="I115" s="37">
        <f t="shared" si="4"/>
        <v>0</v>
      </c>
      <c r="J115" s="37"/>
      <c r="L115" s="37"/>
      <c r="M115" s="37"/>
      <c r="N115" s="37"/>
      <c r="O115" s="37">
        <v>101</v>
      </c>
      <c r="P115" s="37">
        <f t="shared" si="5"/>
        <v>0</v>
      </c>
    </row>
    <row r="116" spans="5:16" x14ac:dyDescent="0.35">
      <c r="E116" s="37"/>
      <c r="F116" s="37"/>
      <c r="G116" s="37"/>
      <c r="H116" s="37">
        <v>102</v>
      </c>
      <c r="I116" s="37">
        <f t="shared" si="4"/>
        <v>0</v>
      </c>
      <c r="J116" s="37"/>
      <c r="L116" s="37"/>
      <c r="M116" s="37"/>
      <c r="N116" s="37"/>
      <c r="O116" s="37">
        <v>102</v>
      </c>
      <c r="P116" s="37">
        <f t="shared" si="5"/>
        <v>0</v>
      </c>
    </row>
    <row r="117" spans="5:16" x14ac:dyDescent="0.35">
      <c r="E117" s="37"/>
      <c r="F117" s="37"/>
      <c r="G117" s="37"/>
      <c r="H117" s="37">
        <v>103</v>
      </c>
      <c r="I117" s="37">
        <f t="shared" si="4"/>
        <v>0</v>
      </c>
      <c r="J117" s="37"/>
      <c r="L117" s="37"/>
      <c r="M117" s="37"/>
      <c r="N117" s="37"/>
      <c r="O117" s="37">
        <v>103</v>
      </c>
      <c r="P117" s="37">
        <f t="shared" si="5"/>
        <v>0</v>
      </c>
    </row>
    <row r="118" spans="5:16" x14ac:dyDescent="0.35">
      <c r="E118" s="37"/>
      <c r="F118" s="37"/>
      <c r="G118" s="37"/>
      <c r="H118" s="37">
        <v>104</v>
      </c>
      <c r="I118" s="37">
        <f t="shared" si="4"/>
        <v>0</v>
      </c>
      <c r="J118" s="37"/>
      <c r="L118" s="37"/>
      <c r="M118" s="37"/>
      <c r="N118" s="37"/>
      <c r="O118" s="37">
        <v>104</v>
      </c>
      <c r="P118" s="37">
        <f t="shared" si="5"/>
        <v>0</v>
      </c>
    </row>
    <row r="119" spans="5:16" x14ac:dyDescent="0.35">
      <c r="E119" s="37"/>
      <c r="F119" s="37"/>
      <c r="G119" s="37"/>
      <c r="H119" s="37">
        <v>105</v>
      </c>
      <c r="I119" s="37">
        <f t="shared" si="4"/>
        <v>0</v>
      </c>
      <c r="J119" s="37"/>
      <c r="L119" s="37"/>
      <c r="M119" s="37"/>
      <c r="N119" s="37"/>
      <c r="O119" s="37">
        <v>105</v>
      </c>
      <c r="P119" s="37">
        <f t="shared" si="5"/>
        <v>0</v>
      </c>
    </row>
    <row r="120" spans="5:16" x14ac:dyDescent="0.35">
      <c r="E120" s="37"/>
      <c r="F120" s="37"/>
      <c r="G120" s="37"/>
      <c r="H120" s="37">
        <v>106</v>
      </c>
      <c r="I120" s="37">
        <f t="shared" si="4"/>
        <v>0</v>
      </c>
      <c r="J120" s="37"/>
      <c r="L120" s="37"/>
      <c r="M120" s="37"/>
      <c r="N120" s="37"/>
      <c r="O120" s="37">
        <v>106</v>
      </c>
      <c r="P120" s="37">
        <f t="shared" si="5"/>
        <v>0</v>
      </c>
    </row>
    <row r="121" spans="5:16" x14ac:dyDescent="0.35">
      <c r="E121" s="37"/>
      <c r="F121" s="37"/>
      <c r="G121" s="37"/>
      <c r="H121" s="37">
        <v>107</v>
      </c>
      <c r="I121" s="37">
        <f t="shared" si="4"/>
        <v>0</v>
      </c>
      <c r="J121" s="37"/>
      <c r="L121" s="37"/>
      <c r="M121" s="37"/>
      <c r="N121" s="37"/>
      <c r="O121" s="37">
        <v>107</v>
      </c>
      <c r="P121" s="37">
        <f t="shared" si="5"/>
        <v>0</v>
      </c>
    </row>
    <row r="122" spans="5:16" x14ac:dyDescent="0.35">
      <c r="E122" s="37"/>
      <c r="F122" s="37"/>
      <c r="G122" s="37"/>
      <c r="H122" s="37">
        <v>108</v>
      </c>
      <c r="I122" s="37">
        <f t="shared" si="4"/>
        <v>0</v>
      </c>
      <c r="J122" s="37"/>
      <c r="L122" s="37"/>
      <c r="M122" s="37"/>
      <c r="N122" s="37"/>
      <c r="O122" s="37">
        <v>108</v>
      </c>
      <c r="P122" s="37">
        <f t="shared" si="5"/>
        <v>0</v>
      </c>
    </row>
    <row r="123" spans="5:16" x14ac:dyDescent="0.35">
      <c r="E123" s="37"/>
      <c r="F123" s="37"/>
      <c r="G123" s="37"/>
      <c r="H123" s="37">
        <v>109</v>
      </c>
      <c r="I123" s="37">
        <f t="shared" si="4"/>
        <v>0</v>
      </c>
      <c r="J123" s="37"/>
      <c r="L123" s="37"/>
      <c r="M123" s="37"/>
      <c r="N123" s="37"/>
      <c r="O123" s="37">
        <v>109</v>
      </c>
      <c r="P123" s="37">
        <f t="shared" si="5"/>
        <v>0</v>
      </c>
    </row>
    <row r="124" spans="5:16" x14ac:dyDescent="0.35">
      <c r="E124" s="37"/>
      <c r="F124" s="37"/>
      <c r="G124" s="37"/>
      <c r="H124" s="37">
        <v>110</v>
      </c>
      <c r="I124" s="37">
        <f t="shared" si="4"/>
        <v>0</v>
      </c>
      <c r="J124" s="37"/>
      <c r="L124" s="37"/>
      <c r="M124" s="37"/>
      <c r="N124" s="37"/>
      <c r="O124" s="37">
        <v>110</v>
      </c>
      <c r="P124" s="37">
        <f t="shared" si="5"/>
        <v>0</v>
      </c>
    </row>
    <row r="125" spans="5:16" x14ac:dyDescent="0.35">
      <c r="E125" s="37"/>
      <c r="F125" s="37"/>
      <c r="G125" s="37"/>
      <c r="H125" s="37">
        <v>111</v>
      </c>
      <c r="I125" s="37">
        <f t="shared" si="4"/>
        <v>0</v>
      </c>
      <c r="J125" s="37"/>
      <c r="L125" s="37"/>
      <c r="M125" s="37"/>
      <c r="N125" s="37"/>
      <c r="O125" s="37">
        <v>111</v>
      </c>
      <c r="P125" s="37">
        <f t="shared" si="5"/>
        <v>0</v>
      </c>
    </row>
    <row r="126" spans="5:16" x14ac:dyDescent="0.35">
      <c r="E126" s="37"/>
      <c r="F126" s="37"/>
      <c r="G126" s="37"/>
      <c r="H126" s="37">
        <v>112</v>
      </c>
      <c r="I126" s="37">
        <f t="shared" si="4"/>
        <v>0</v>
      </c>
      <c r="J126" s="37"/>
      <c r="L126" s="37"/>
      <c r="M126" s="37"/>
      <c r="N126" s="37"/>
      <c r="O126" s="37">
        <v>112</v>
      </c>
      <c r="P126" s="37">
        <f t="shared" si="5"/>
        <v>0</v>
      </c>
    </row>
    <row r="127" spans="5:16" x14ac:dyDescent="0.35">
      <c r="E127" s="37"/>
      <c r="F127" s="37"/>
      <c r="G127" s="37"/>
      <c r="H127" s="37">
        <v>113</v>
      </c>
      <c r="I127" s="37">
        <f t="shared" si="4"/>
        <v>0</v>
      </c>
      <c r="J127" s="37"/>
      <c r="L127" s="37"/>
      <c r="M127" s="37"/>
      <c r="N127" s="37"/>
      <c r="O127" s="37">
        <v>113</v>
      </c>
      <c r="P127" s="37">
        <f t="shared" si="5"/>
        <v>0</v>
      </c>
    </row>
    <row r="128" spans="5:16" x14ac:dyDescent="0.35">
      <c r="E128" s="37"/>
      <c r="F128" s="37"/>
      <c r="G128" s="37"/>
      <c r="H128" s="37">
        <v>114</v>
      </c>
      <c r="I128" s="37">
        <f t="shared" si="4"/>
        <v>0</v>
      </c>
      <c r="J128" s="37"/>
      <c r="L128" s="37"/>
      <c r="M128" s="37"/>
      <c r="N128" s="37"/>
      <c r="O128" s="37">
        <v>114</v>
      </c>
      <c r="P128" s="37">
        <f t="shared" si="5"/>
        <v>0</v>
      </c>
    </row>
    <row r="129" spans="5:16" x14ac:dyDescent="0.35">
      <c r="E129" s="37"/>
      <c r="F129" s="37"/>
      <c r="G129" s="37"/>
      <c r="H129" s="37">
        <v>115</v>
      </c>
      <c r="I129" s="37">
        <f t="shared" si="4"/>
        <v>0</v>
      </c>
      <c r="J129" s="37"/>
      <c r="L129" s="37"/>
      <c r="M129" s="37"/>
      <c r="N129" s="37"/>
      <c r="O129" s="37">
        <v>115</v>
      </c>
      <c r="P129" s="37">
        <f t="shared" si="5"/>
        <v>0</v>
      </c>
    </row>
    <row r="130" spans="5:16" x14ac:dyDescent="0.35">
      <c r="E130" s="37"/>
      <c r="F130" s="37"/>
      <c r="G130" s="37"/>
      <c r="H130" s="37">
        <v>116</v>
      </c>
      <c r="I130" s="37">
        <f t="shared" si="4"/>
        <v>0</v>
      </c>
      <c r="J130" s="37"/>
      <c r="L130" s="37"/>
      <c r="M130" s="37"/>
      <c r="N130" s="37"/>
      <c r="O130" s="37">
        <v>116</v>
      </c>
      <c r="P130" s="37">
        <f t="shared" si="5"/>
        <v>0</v>
      </c>
    </row>
    <row r="131" spans="5:16" x14ac:dyDescent="0.35">
      <c r="E131" s="37"/>
      <c r="F131" s="37"/>
      <c r="G131" s="37"/>
      <c r="H131" s="37">
        <v>117</v>
      </c>
      <c r="I131" s="37">
        <f t="shared" si="4"/>
        <v>0</v>
      </c>
      <c r="J131" s="37"/>
      <c r="L131" s="37"/>
      <c r="M131" s="37"/>
      <c r="N131" s="37"/>
      <c r="O131" s="37">
        <v>117</v>
      </c>
      <c r="P131" s="37">
        <f t="shared" si="5"/>
        <v>0</v>
      </c>
    </row>
    <row r="132" spans="5:16" x14ac:dyDescent="0.35">
      <c r="E132" s="37"/>
      <c r="F132" s="37"/>
      <c r="G132" s="37"/>
      <c r="H132" s="37">
        <v>118</v>
      </c>
      <c r="I132" s="37">
        <f t="shared" si="4"/>
        <v>0</v>
      </c>
      <c r="J132" s="37"/>
      <c r="L132" s="37"/>
      <c r="M132" s="37"/>
      <c r="N132" s="37"/>
      <c r="O132" s="37">
        <v>118</v>
      </c>
      <c r="P132" s="37">
        <f t="shared" si="5"/>
        <v>0</v>
      </c>
    </row>
    <row r="133" spans="5:16" x14ac:dyDescent="0.35">
      <c r="E133" s="37"/>
      <c r="F133" s="37"/>
      <c r="G133" s="37"/>
      <c r="H133" s="37">
        <v>119</v>
      </c>
      <c r="I133" s="37">
        <f t="shared" si="4"/>
        <v>0</v>
      </c>
      <c r="J133" s="37"/>
      <c r="L133" s="37"/>
      <c r="M133" s="37"/>
      <c r="N133" s="37"/>
      <c r="O133" s="37">
        <v>119</v>
      </c>
      <c r="P133" s="37">
        <f t="shared" si="5"/>
        <v>0</v>
      </c>
    </row>
    <row r="134" spans="5:16" x14ac:dyDescent="0.35">
      <c r="E134" s="37"/>
      <c r="F134" s="37"/>
      <c r="G134" s="37"/>
      <c r="H134" s="37">
        <v>120</v>
      </c>
      <c r="I134" s="37">
        <f t="shared" si="4"/>
        <v>0</v>
      </c>
      <c r="J134" s="37"/>
      <c r="L134" s="37"/>
      <c r="M134" s="37"/>
      <c r="N134" s="37"/>
      <c r="O134" s="37">
        <v>120</v>
      </c>
      <c r="P134" s="37">
        <f t="shared" si="5"/>
        <v>0</v>
      </c>
    </row>
    <row r="135" spans="5:16" x14ac:dyDescent="0.35">
      <c r="E135" s="37"/>
      <c r="F135" s="37"/>
      <c r="G135" s="37"/>
      <c r="H135" s="37">
        <v>121</v>
      </c>
      <c r="I135" s="37">
        <f t="shared" si="4"/>
        <v>0</v>
      </c>
      <c r="J135" s="37"/>
      <c r="L135" s="37"/>
      <c r="M135" s="37"/>
      <c r="N135" s="37"/>
      <c r="O135" s="37">
        <v>121</v>
      </c>
      <c r="P135" s="37">
        <f t="shared" si="5"/>
        <v>0</v>
      </c>
    </row>
    <row r="136" spans="5:16" x14ac:dyDescent="0.35">
      <c r="E136" s="37"/>
      <c r="F136" s="37"/>
      <c r="G136" s="37"/>
      <c r="H136" s="37">
        <v>122</v>
      </c>
      <c r="I136" s="37">
        <f t="shared" si="4"/>
        <v>0</v>
      </c>
      <c r="J136" s="37"/>
      <c r="L136" s="37"/>
      <c r="M136" s="37"/>
      <c r="N136" s="37"/>
      <c r="O136" s="37">
        <v>122</v>
      </c>
      <c r="P136" s="37">
        <f t="shared" si="5"/>
        <v>0</v>
      </c>
    </row>
    <row r="137" spans="5:16" x14ac:dyDescent="0.35">
      <c r="E137" s="37"/>
      <c r="F137" s="37"/>
      <c r="G137" s="37"/>
      <c r="H137" s="37">
        <v>123</v>
      </c>
      <c r="I137" s="37">
        <f t="shared" si="4"/>
        <v>0</v>
      </c>
      <c r="J137" s="37"/>
      <c r="L137" s="37"/>
      <c r="M137" s="37"/>
      <c r="N137" s="37"/>
      <c r="O137" s="37">
        <v>123</v>
      </c>
      <c r="P137" s="37">
        <f t="shared" si="5"/>
        <v>0</v>
      </c>
    </row>
    <row r="138" spans="5:16" x14ac:dyDescent="0.35">
      <c r="E138" s="37"/>
      <c r="F138" s="37"/>
      <c r="G138" s="37"/>
      <c r="H138" s="37">
        <v>124</v>
      </c>
      <c r="I138" s="37">
        <f t="shared" si="4"/>
        <v>0</v>
      </c>
      <c r="J138" s="37"/>
      <c r="L138" s="37"/>
      <c r="M138" s="37"/>
      <c r="N138" s="37"/>
      <c r="O138" s="37">
        <v>124</v>
      </c>
      <c r="P138" s="37">
        <f t="shared" si="5"/>
        <v>0</v>
      </c>
    </row>
    <row r="139" spans="5:16" x14ac:dyDescent="0.35">
      <c r="E139" s="37"/>
      <c r="F139" s="37"/>
      <c r="G139" s="37"/>
      <c r="H139" s="37">
        <v>125</v>
      </c>
      <c r="I139" s="37">
        <f t="shared" si="4"/>
        <v>0</v>
      </c>
      <c r="J139" s="37"/>
      <c r="L139" s="37"/>
      <c r="M139" s="37"/>
      <c r="N139" s="37"/>
      <c r="O139" s="37">
        <v>125</v>
      </c>
      <c r="P139" s="37">
        <f t="shared" si="5"/>
        <v>0</v>
      </c>
    </row>
    <row r="140" spans="5:16" x14ac:dyDescent="0.35">
      <c r="E140" s="37"/>
      <c r="F140" s="37"/>
      <c r="G140" s="37"/>
      <c r="H140" s="37">
        <v>126</v>
      </c>
      <c r="I140" s="37">
        <f t="shared" si="4"/>
        <v>0</v>
      </c>
      <c r="J140" s="37"/>
      <c r="L140" s="37"/>
      <c r="M140" s="37"/>
      <c r="N140" s="37"/>
      <c r="O140" s="37">
        <v>126</v>
      </c>
      <c r="P140" s="37">
        <f t="shared" si="5"/>
        <v>0</v>
      </c>
    </row>
    <row r="141" spans="5:16" x14ac:dyDescent="0.35">
      <c r="E141" s="37"/>
      <c r="F141" s="37"/>
      <c r="G141" s="37"/>
      <c r="H141" s="37">
        <v>127</v>
      </c>
      <c r="I141" s="37">
        <f t="shared" si="4"/>
        <v>0</v>
      </c>
      <c r="J141" s="37"/>
      <c r="L141" s="37"/>
      <c r="M141" s="37"/>
      <c r="N141" s="37"/>
      <c r="O141" s="37">
        <v>127</v>
      </c>
      <c r="P141" s="37">
        <f t="shared" si="5"/>
        <v>0</v>
      </c>
    </row>
    <row r="142" spans="5:16" x14ac:dyDescent="0.35">
      <c r="E142" s="37"/>
      <c r="F142" s="37"/>
      <c r="G142" s="37"/>
      <c r="H142" s="37">
        <v>128</v>
      </c>
      <c r="I142" s="37">
        <f t="shared" si="4"/>
        <v>0</v>
      </c>
      <c r="J142" s="37"/>
      <c r="L142" s="37"/>
      <c r="M142" s="37"/>
      <c r="N142" s="37"/>
      <c r="O142" s="37">
        <v>128</v>
      </c>
      <c r="P142" s="37">
        <f t="shared" si="5"/>
        <v>0</v>
      </c>
    </row>
    <row r="143" spans="5:16" x14ac:dyDescent="0.35">
      <c r="E143" s="37"/>
      <c r="F143" s="37"/>
      <c r="G143" s="37"/>
      <c r="H143" s="37">
        <v>129</v>
      </c>
      <c r="I143" s="37">
        <f t="shared" si="4"/>
        <v>0</v>
      </c>
      <c r="J143" s="37"/>
      <c r="L143" s="37"/>
      <c r="M143" s="37"/>
      <c r="N143" s="37"/>
      <c r="O143" s="37">
        <v>129</v>
      </c>
      <c r="P143" s="37">
        <f t="shared" si="5"/>
        <v>0</v>
      </c>
    </row>
    <row r="144" spans="5:16" x14ac:dyDescent="0.35">
      <c r="E144" s="37"/>
      <c r="F144" s="37"/>
      <c r="G144" s="37"/>
      <c r="H144" s="37">
        <v>130</v>
      </c>
      <c r="I144" s="37">
        <f t="shared" ref="I144:I207" si="7">VLOOKUP(H144,$E$15:$F$27,2)</f>
        <v>0</v>
      </c>
      <c r="J144" s="37"/>
      <c r="L144" s="37"/>
      <c r="M144" s="37"/>
      <c r="N144" s="37"/>
      <c r="O144" s="37">
        <v>130</v>
      </c>
      <c r="P144" s="37">
        <f t="shared" ref="P144:P207" si="8">VLOOKUP(O144,$L$15:$M$84,2)</f>
        <v>0</v>
      </c>
    </row>
    <row r="145" spans="5:16" x14ac:dyDescent="0.35">
      <c r="E145" s="37"/>
      <c r="F145" s="37"/>
      <c r="G145" s="37"/>
      <c r="H145" s="37">
        <v>131</v>
      </c>
      <c r="I145" s="37">
        <f t="shared" si="7"/>
        <v>0</v>
      </c>
      <c r="J145" s="37"/>
      <c r="L145" s="37"/>
      <c r="M145" s="37"/>
      <c r="N145" s="37"/>
      <c r="O145" s="37">
        <v>131</v>
      </c>
      <c r="P145" s="37">
        <f t="shared" si="8"/>
        <v>0</v>
      </c>
    </row>
    <row r="146" spans="5:16" x14ac:dyDescent="0.35">
      <c r="E146" s="37"/>
      <c r="F146" s="37"/>
      <c r="G146" s="37"/>
      <c r="H146" s="37">
        <v>132</v>
      </c>
      <c r="I146" s="37">
        <f t="shared" si="7"/>
        <v>0</v>
      </c>
      <c r="J146" s="37"/>
      <c r="L146" s="37"/>
      <c r="M146" s="37"/>
      <c r="N146" s="37"/>
      <c r="O146" s="37">
        <v>132</v>
      </c>
      <c r="P146" s="37">
        <f t="shared" si="8"/>
        <v>0</v>
      </c>
    </row>
    <row r="147" spans="5:16" x14ac:dyDescent="0.35">
      <c r="E147" s="37"/>
      <c r="F147" s="37"/>
      <c r="G147" s="37"/>
      <c r="H147" s="37">
        <v>133</v>
      </c>
      <c r="I147" s="37">
        <f t="shared" si="7"/>
        <v>0</v>
      </c>
      <c r="J147" s="37"/>
      <c r="L147" s="37"/>
      <c r="M147" s="37"/>
      <c r="N147" s="37"/>
      <c r="O147" s="37">
        <v>133</v>
      </c>
      <c r="P147" s="37">
        <f t="shared" si="8"/>
        <v>0</v>
      </c>
    </row>
    <row r="148" spans="5:16" x14ac:dyDescent="0.35">
      <c r="E148" s="37"/>
      <c r="F148" s="37"/>
      <c r="G148" s="37"/>
      <c r="H148" s="37">
        <v>134</v>
      </c>
      <c r="I148" s="37">
        <f t="shared" si="7"/>
        <v>0</v>
      </c>
      <c r="J148" s="37"/>
      <c r="L148" s="37"/>
      <c r="M148" s="37"/>
      <c r="N148" s="37"/>
      <c r="O148" s="37">
        <v>134</v>
      </c>
      <c r="P148" s="37">
        <f t="shared" si="8"/>
        <v>0</v>
      </c>
    </row>
    <row r="149" spans="5:16" x14ac:dyDescent="0.35">
      <c r="E149" s="37"/>
      <c r="F149" s="37"/>
      <c r="G149" s="37"/>
      <c r="H149" s="37">
        <v>135</v>
      </c>
      <c r="I149" s="37">
        <f t="shared" si="7"/>
        <v>0</v>
      </c>
      <c r="J149" s="37"/>
      <c r="L149" s="37"/>
      <c r="M149" s="37"/>
      <c r="N149" s="37"/>
      <c r="O149" s="37">
        <v>135</v>
      </c>
      <c r="P149" s="37">
        <f t="shared" si="8"/>
        <v>0</v>
      </c>
    </row>
    <row r="150" spans="5:16" x14ac:dyDescent="0.35">
      <c r="E150" s="37"/>
      <c r="F150" s="37"/>
      <c r="G150" s="37"/>
      <c r="H150" s="37">
        <v>136</v>
      </c>
      <c r="I150" s="37">
        <f t="shared" si="7"/>
        <v>0</v>
      </c>
      <c r="J150" s="37"/>
      <c r="L150" s="37"/>
      <c r="M150" s="37"/>
      <c r="N150" s="37"/>
      <c r="O150" s="37">
        <v>136</v>
      </c>
      <c r="P150" s="37">
        <f t="shared" si="8"/>
        <v>0</v>
      </c>
    </row>
    <row r="151" spans="5:16" x14ac:dyDescent="0.35">
      <c r="E151" s="37"/>
      <c r="F151" s="37"/>
      <c r="G151" s="37"/>
      <c r="H151" s="37">
        <v>137</v>
      </c>
      <c r="I151" s="37">
        <f t="shared" si="7"/>
        <v>0</v>
      </c>
      <c r="J151" s="37"/>
      <c r="L151" s="37"/>
      <c r="M151" s="37"/>
      <c r="N151" s="37"/>
      <c r="O151" s="37">
        <v>137</v>
      </c>
      <c r="P151" s="37">
        <f t="shared" si="8"/>
        <v>0</v>
      </c>
    </row>
    <row r="152" spans="5:16" x14ac:dyDescent="0.35">
      <c r="E152" s="37"/>
      <c r="F152" s="37"/>
      <c r="G152" s="37"/>
      <c r="H152" s="37">
        <v>138</v>
      </c>
      <c r="I152" s="37">
        <f t="shared" si="7"/>
        <v>0</v>
      </c>
      <c r="J152" s="37"/>
      <c r="L152" s="37"/>
      <c r="M152" s="37"/>
      <c r="N152" s="37"/>
      <c r="O152" s="37">
        <v>138</v>
      </c>
      <c r="P152" s="37">
        <f t="shared" si="8"/>
        <v>0</v>
      </c>
    </row>
    <row r="153" spans="5:16" x14ac:dyDescent="0.35">
      <c r="E153" s="37"/>
      <c r="F153" s="37"/>
      <c r="G153" s="37"/>
      <c r="H153" s="37">
        <v>139</v>
      </c>
      <c r="I153" s="37">
        <f t="shared" si="7"/>
        <v>0</v>
      </c>
      <c r="J153" s="37"/>
      <c r="L153" s="37"/>
      <c r="M153" s="37"/>
      <c r="N153" s="37"/>
      <c r="O153" s="37">
        <v>139</v>
      </c>
      <c r="P153" s="37">
        <f t="shared" si="8"/>
        <v>0</v>
      </c>
    </row>
    <row r="154" spans="5:16" x14ac:dyDescent="0.35">
      <c r="E154" s="37"/>
      <c r="F154" s="37"/>
      <c r="G154" s="37"/>
      <c r="H154" s="37">
        <v>140</v>
      </c>
      <c r="I154" s="37">
        <f t="shared" si="7"/>
        <v>0</v>
      </c>
      <c r="J154" s="37"/>
      <c r="L154" s="37"/>
      <c r="M154" s="37"/>
      <c r="N154" s="37"/>
      <c r="O154" s="37">
        <v>140</v>
      </c>
      <c r="P154" s="37">
        <f t="shared" si="8"/>
        <v>0</v>
      </c>
    </row>
    <row r="155" spans="5:16" x14ac:dyDescent="0.35">
      <c r="E155" s="37"/>
      <c r="F155" s="37"/>
      <c r="G155" s="37"/>
      <c r="H155" s="37">
        <v>141</v>
      </c>
      <c r="I155" s="37">
        <f t="shared" si="7"/>
        <v>0</v>
      </c>
      <c r="J155" s="37"/>
      <c r="L155" s="37"/>
      <c r="M155" s="37"/>
      <c r="N155" s="37"/>
      <c r="O155" s="37">
        <v>141</v>
      </c>
      <c r="P155" s="37">
        <f t="shared" si="8"/>
        <v>0</v>
      </c>
    </row>
    <row r="156" spans="5:16" x14ac:dyDescent="0.35">
      <c r="E156" s="37"/>
      <c r="F156" s="37"/>
      <c r="G156" s="37"/>
      <c r="H156" s="37">
        <v>142</v>
      </c>
      <c r="I156" s="37">
        <f t="shared" si="7"/>
        <v>0</v>
      </c>
      <c r="J156" s="37"/>
      <c r="L156" s="37"/>
      <c r="M156" s="37"/>
      <c r="N156" s="37"/>
      <c r="O156" s="37">
        <v>142</v>
      </c>
      <c r="P156" s="37">
        <f t="shared" si="8"/>
        <v>0</v>
      </c>
    </row>
    <row r="157" spans="5:16" x14ac:dyDescent="0.35">
      <c r="E157" s="37"/>
      <c r="F157" s="37"/>
      <c r="G157" s="37"/>
      <c r="H157" s="37">
        <v>143</v>
      </c>
      <c r="I157" s="37">
        <f t="shared" si="7"/>
        <v>0</v>
      </c>
      <c r="J157" s="37"/>
      <c r="L157" s="37"/>
      <c r="M157" s="37"/>
      <c r="N157" s="37"/>
      <c r="O157" s="37">
        <v>143</v>
      </c>
      <c r="P157" s="37">
        <f t="shared" si="8"/>
        <v>0</v>
      </c>
    </row>
    <row r="158" spans="5:16" x14ac:dyDescent="0.35">
      <c r="E158" s="37"/>
      <c r="F158" s="37"/>
      <c r="G158" s="37"/>
      <c r="H158" s="37">
        <v>144</v>
      </c>
      <c r="I158" s="37">
        <f t="shared" si="7"/>
        <v>0</v>
      </c>
      <c r="J158" s="37"/>
      <c r="L158" s="37"/>
      <c r="M158" s="37"/>
      <c r="N158" s="37"/>
      <c r="O158" s="37">
        <v>144</v>
      </c>
      <c r="P158" s="37">
        <f t="shared" si="8"/>
        <v>0</v>
      </c>
    </row>
    <row r="159" spans="5:16" x14ac:dyDescent="0.35">
      <c r="E159" s="37"/>
      <c r="F159" s="37"/>
      <c r="G159" s="37"/>
      <c r="H159" s="37">
        <v>145</v>
      </c>
      <c r="I159" s="37">
        <f t="shared" si="7"/>
        <v>0</v>
      </c>
      <c r="J159" s="37"/>
      <c r="L159" s="37"/>
      <c r="M159" s="37"/>
      <c r="N159" s="37"/>
      <c r="O159" s="37">
        <v>145</v>
      </c>
      <c r="P159" s="37">
        <f t="shared" si="8"/>
        <v>0</v>
      </c>
    </row>
    <row r="160" spans="5:16" x14ac:dyDescent="0.35">
      <c r="E160" s="37"/>
      <c r="F160" s="37"/>
      <c r="G160" s="37"/>
      <c r="H160" s="37">
        <v>146</v>
      </c>
      <c r="I160" s="37">
        <f t="shared" si="7"/>
        <v>0</v>
      </c>
      <c r="J160" s="37"/>
      <c r="L160" s="37"/>
      <c r="M160" s="37"/>
      <c r="N160" s="37"/>
      <c r="O160" s="37">
        <v>146</v>
      </c>
      <c r="P160" s="37">
        <f t="shared" si="8"/>
        <v>0</v>
      </c>
    </row>
    <row r="161" spans="5:16" x14ac:dyDescent="0.35">
      <c r="E161" s="37"/>
      <c r="F161" s="37"/>
      <c r="G161" s="37"/>
      <c r="H161" s="37">
        <v>147</v>
      </c>
      <c r="I161" s="37">
        <f t="shared" si="7"/>
        <v>0</v>
      </c>
      <c r="J161" s="37"/>
      <c r="L161" s="37"/>
      <c r="M161" s="37"/>
      <c r="N161" s="37"/>
      <c r="O161" s="37">
        <v>147</v>
      </c>
      <c r="P161" s="37">
        <f t="shared" si="8"/>
        <v>0</v>
      </c>
    </row>
    <row r="162" spans="5:16" x14ac:dyDescent="0.35">
      <c r="E162" s="37"/>
      <c r="F162" s="37"/>
      <c r="G162" s="37"/>
      <c r="H162" s="37">
        <v>148</v>
      </c>
      <c r="I162" s="37">
        <f t="shared" si="7"/>
        <v>0</v>
      </c>
      <c r="J162" s="37"/>
      <c r="L162" s="37"/>
      <c r="M162" s="37"/>
      <c r="N162" s="37"/>
      <c r="O162" s="37">
        <v>148</v>
      </c>
      <c r="P162" s="37">
        <f t="shared" si="8"/>
        <v>0</v>
      </c>
    </row>
    <row r="163" spans="5:16" x14ac:dyDescent="0.35">
      <c r="E163" s="37"/>
      <c r="F163" s="37"/>
      <c r="G163" s="37"/>
      <c r="H163" s="37">
        <v>149</v>
      </c>
      <c r="I163" s="37">
        <f t="shared" si="7"/>
        <v>0</v>
      </c>
      <c r="J163" s="37"/>
      <c r="L163" s="37"/>
      <c r="M163" s="37"/>
      <c r="N163" s="37"/>
      <c r="O163" s="37">
        <v>149</v>
      </c>
      <c r="P163" s="37">
        <f t="shared" si="8"/>
        <v>0</v>
      </c>
    </row>
    <row r="164" spans="5:16" x14ac:dyDescent="0.35">
      <c r="E164" s="37"/>
      <c r="F164" s="37"/>
      <c r="G164" s="37"/>
      <c r="H164" s="37">
        <v>150</v>
      </c>
      <c r="I164" s="37">
        <f t="shared" si="7"/>
        <v>0</v>
      </c>
      <c r="J164" s="37"/>
      <c r="L164" s="37"/>
      <c r="M164" s="37"/>
      <c r="N164" s="37"/>
      <c r="O164" s="37">
        <v>150</v>
      </c>
      <c r="P164" s="37">
        <f t="shared" si="8"/>
        <v>0</v>
      </c>
    </row>
    <row r="165" spans="5:16" x14ac:dyDescent="0.35">
      <c r="E165" s="37"/>
      <c r="F165" s="37"/>
      <c r="G165" s="37"/>
      <c r="H165" s="37">
        <v>151</v>
      </c>
      <c r="I165" s="37">
        <f t="shared" si="7"/>
        <v>0</v>
      </c>
      <c r="J165" s="37"/>
      <c r="L165" s="37"/>
      <c r="M165" s="37"/>
      <c r="N165" s="37"/>
      <c r="O165" s="37">
        <v>151</v>
      </c>
      <c r="P165" s="37">
        <f t="shared" si="8"/>
        <v>0</v>
      </c>
    </row>
    <row r="166" spans="5:16" x14ac:dyDescent="0.35">
      <c r="E166" s="37"/>
      <c r="F166" s="37"/>
      <c r="G166" s="37"/>
      <c r="H166" s="37">
        <v>152</v>
      </c>
      <c r="I166" s="37">
        <f t="shared" si="7"/>
        <v>0</v>
      </c>
      <c r="J166" s="37"/>
      <c r="L166" s="37"/>
      <c r="M166" s="37"/>
      <c r="N166" s="37"/>
      <c r="O166" s="37">
        <v>152</v>
      </c>
      <c r="P166" s="37">
        <f t="shared" si="8"/>
        <v>0</v>
      </c>
    </row>
    <row r="167" spans="5:16" x14ac:dyDescent="0.35">
      <c r="E167" s="37"/>
      <c r="F167" s="37"/>
      <c r="G167" s="37"/>
      <c r="H167" s="37">
        <v>153</v>
      </c>
      <c r="I167" s="37">
        <f t="shared" si="7"/>
        <v>0</v>
      </c>
      <c r="J167" s="37"/>
      <c r="L167" s="37"/>
      <c r="M167" s="37"/>
      <c r="N167" s="37"/>
      <c r="O167" s="37">
        <v>153</v>
      </c>
      <c r="P167" s="37">
        <f t="shared" si="8"/>
        <v>0</v>
      </c>
    </row>
    <row r="168" spans="5:16" x14ac:dyDescent="0.35">
      <c r="E168" s="37"/>
      <c r="F168" s="37"/>
      <c r="G168" s="37"/>
      <c r="H168" s="37">
        <v>154</v>
      </c>
      <c r="I168" s="37">
        <f t="shared" si="7"/>
        <v>0</v>
      </c>
      <c r="J168" s="37"/>
      <c r="L168" s="37"/>
      <c r="M168" s="37"/>
      <c r="N168" s="37"/>
      <c r="O168" s="37">
        <v>154</v>
      </c>
      <c r="P168" s="37">
        <f t="shared" si="8"/>
        <v>0</v>
      </c>
    </row>
    <row r="169" spans="5:16" x14ac:dyDescent="0.35">
      <c r="E169" s="37"/>
      <c r="F169" s="37"/>
      <c r="G169" s="37"/>
      <c r="H169" s="37">
        <v>155</v>
      </c>
      <c r="I169" s="37">
        <f t="shared" si="7"/>
        <v>0</v>
      </c>
      <c r="J169" s="37"/>
      <c r="L169" s="37"/>
      <c r="M169" s="37"/>
      <c r="N169" s="37"/>
      <c r="O169" s="37">
        <v>155</v>
      </c>
      <c r="P169" s="37">
        <f t="shared" si="8"/>
        <v>0</v>
      </c>
    </row>
    <row r="170" spans="5:16" x14ac:dyDescent="0.35">
      <c r="E170" s="37"/>
      <c r="F170" s="37"/>
      <c r="G170" s="37"/>
      <c r="H170" s="37">
        <v>156</v>
      </c>
      <c r="I170" s="37">
        <f t="shared" si="7"/>
        <v>0</v>
      </c>
      <c r="J170" s="37"/>
      <c r="L170" s="37"/>
      <c r="M170" s="37"/>
      <c r="N170" s="37"/>
      <c r="O170" s="37">
        <v>156</v>
      </c>
      <c r="P170" s="37">
        <f t="shared" si="8"/>
        <v>0</v>
      </c>
    </row>
    <row r="171" spans="5:16" x14ac:dyDescent="0.35">
      <c r="E171" s="37"/>
      <c r="F171" s="37"/>
      <c r="G171" s="37"/>
      <c r="H171" s="37">
        <v>157</v>
      </c>
      <c r="I171" s="37">
        <f t="shared" si="7"/>
        <v>0</v>
      </c>
      <c r="J171" s="37"/>
      <c r="L171" s="37"/>
      <c r="M171" s="37"/>
      <c r="N171" s="37"/>
      <c r="O171" s="37">
        <v>157</v>
      </c>
      <c r="P171" s="37">
        <f t="shared" si="8"/>
        <v>0</v>
      </c>
    </row>
    <row r="172" spans="5:16" x14ac:dyDescent="0.35">
      <c r="E172" s="37"/>
      <c r="F172" s="37"/>
      <c r="G172" s="37"/>
      <c r="H172" s="37">
        <v>158</v>
      </c>
      <c r="I172" s="37">
        <f t="shared" si="7"/>
        <v>0</v>
      </c>
      <c r="J172" s="37"/>
      <c r="L172" s="37"/>
      <c r="M172" s="37"/>
      <c r="N172" s="37"/>
      <c r="O172" s="37">
        <v>158</v>
      </c>
      <c r="P172" s="37">
        <f t="shared" si="8"/>
        <v>0</v>
      </c>
    </row>
    <row r="173" spans="5:16" x14ac:dyDescent="0.35">
      <c r="E173" s="37"/>
      <c r="F173" s="37"/>
      <c r="G173" s="37"/>
      <c r="H173" s="37">
        <v>159</v>
      </c>
      <c r="I173" s="37">
        <f t="shared" si="7"/>
        <v>0</v>
      </c>
      <c r="J173" s="37"/>
      <c r="L173" s="37"/>
      <c r="M173" s="37"/>
      <c r="N173" s="37"/>
      <c r="O173" s="37">
        <v>159</v>
      </c>
      <c r="P173" s="37">
        <f t="shared" si="8"/>
        <v>0</v>
      </c>
    </row>
    <row r="174" spans="5:16" x14ac:dyDescent="0.35">
      <c r="E174" s="37"/>
      <c r="F174" s="37"/>
      <c r="G174" s="37"/>
      <c r="H174" s="37">
        <v>160</v>
      </c>
      <c r="I174" s="37">
        <f t="shared" si="7"/>
        <v>0</v>
      </c>
      <c r="J174" s="37"/>
      <c r="L174" s="37"/>
      <c r="M174" s="37"/>
      <c r="N174" s="37"/>
      <c r="O174" s="37">
        <v>160</v>
      </c>
      <c r="P174" s="37">
        <f t="shared" si="8"/>
        <v>0</v>
      </c>
    </row>
    <row r="175" spans="5:16" x14ac:dyDescent="0.35">
      <c r="E175" s="37"/>
      <c r="F175" s="37"/>
      <c r="G175" s="37"/>
      <c r="H175" s="37">
        <v>161</v>
      </c>
      <c r="I175" s="37">
        <f t="shared" si="7"/>
        <v>0</v>
      </c>
      <c r="J175" s="37"/>
      <c r="L175" s="37"/>
      <c r="M175" s="37"/>
      <c r="N175" s="37"/>
      <c r="O175" s="37">
        <v>161</v>
      </c>
      <c r="P175" s="37">
        <f t="shared" si="8"/>
        <v>0</v>
      </c>
    </row>
    <row r="176" spans="5:16" x14ac:dyDescent="0.35">
      <c r="E176" s="37"/>
      <c r="F176" s="37"/>
      <c r="G176" s="37"/>
      <c r="H176" s="37">
        <v>162</v>
      </c>
      <c r="I176" s="37">
        <f t="shared" si="7"/>
        <v>0</v>
      </c>
      <c r="J176" s="37"/>
      <c r="L176" s="37"/>
      <c r="M176" s="37"/>
      <c r="N176" s="37"/>
      <c r="O176" s="37">
        <v>162</v>
      </c>
      <c r="P176" s="37">
        <f t="shared" si="8"/>
        <v>0</v>
      </c>
    </row>
    <row r="177" spans="5:16" x14ac:dyDescent="0.35">
      <c r="E177" s="37"/>
      <c r="F177" s="37"/>
      <c r="G177" s="37"/>
      <c r="H177" s="37">
        <v>163</v>
      </c>
      <c r="I177" s="37">
        <f t="shared" si="7"/>
        <v>0</v>
      </c>
      <c r="J177" s="37"/>
      <c r="L177" s="37"/>
      <c r="M177" s="37"/>
      <c r="N177" s="37"/>
      <c r="O177" s="37">
        <v>163</v>
      </c>
      <c r="P177" s="37">
        <f t="shared" si="8"/>
        <v>0</v>
      </c>
    </row>
    <row r="178" spans="5:16" x14ac:dyDescent="0.35">
      <c r="E178" s="37"/>
      <c r="F178" s="37"/>
      <c r="G178" s="37"/>
      <c r="H178" s="37">
        <v>164</v>
      </c>
      <c r="I178" s="37">
        <f t="shared" si="7"/>
        <v>0</v>
      </c>
      <c r="J178" s="37"/>
      <c r="L178" s="37"/>
      <c r="M178" s="37"/>
      <c r="N178" s="37"/>
      <c r="O178" s="37">
        <v>164</v>
      </c>
      <c r="P178" s="37">
        <f t="shared" si="8"/>
        <v>0</v>
      </c>
    </row>
    <row r="179" spans="5:16" x14ac:dyDescent="0.35">
      <c r="E179" s="37"/>
      <c r="F179" s="37"/>
      <c r="G179" s="37"/>
      <c r="H179" s="37">
        <v>165</v>
      </c>
      <c r="I179" s="37">
        <f t="shared" si="7"/>
        <v>0</v>
      </c>
      <c r="J179" s="37"/>
      <c r="L179" s="37"/>
      <c r="M179" s="37"/>
      <c r="N179" s="37"/>
      <c r="O179" s="37">
        <v>165</v>
      </c>
      <c r="P179" s="37">
        <f t="shared" si="8"/>
        <v>0</v>
      </c>
    </row>
    <row r="180" spans="5:16" x14ac:dyDescent="0.35">
      <c r="E180" s="37"/>
      <c r="F180" s="37"/>
      <c r="G180" s="37"/>
      <c r="H180" s="37">
        <v>166</v>
      </c>
      <c r="I180" s="37">
        <f t="shared" si="7"/>
        <v>0</v>
      </c>
      <c r="J180" s="37"/>
      <c r="L180" s="37"/>
      <c r="M180" s="37"/>
      <c r="N180" s="37"/>
      <c r="O180" s="37">
        <v>166</v>
      </c>
      <c r="P180" s="37">
        <f t="shared" si="8"/>
        <v>0</v>
      </c>
    </row>
    <row r="181" spans="5:16" x14ac:dyDescent="0.35">
      <c r="E181" s="37"/>
      <c r="F181" s="37"/>
      <c r="G181" s="37"/>
      <c r="H181" s="37">
        <v>167</v>
      </c>
      <c r="I181" s="37">
        <f t="shared" si="7"/>
        <v>0</v>
      </c>
      <c r="J181" s="37"/>
      <c r="L181" s="37"/>
      <c r="M181" s="37"/>
      <c r="N181" s="37"/>
      <c r="O181" s="37">
        <v>167</v>
      </c>
      <c r="P181" s="37">
        <f t="shared" si="8"/>
        <v>0</v>
      </c>
    </row>
    <row r="182" spans="5:16" x14ac:dyDescent="0.35">
      <c r="E182" s="37"/>
      <c r="F182" s="37"/>
      <c r="G182" s="37"/>
      <c r="H182" s="37">
        <v>168</v>
      </c>
      <c r="I182" s="37">
        <f t="shared" si="7"/>
        <v>0</v>
      </c>
      <c r="J182" s="37"/>
      <c r="L182" s="37"/>
      <c r="M182" s="37"/>
      <c r="N182" s="37"/>
      <c r="O182" s="37">
        <v>168</v>
      </c>
      <c r="P182" s="37">
        <f t="shared" si="8"/>
        <v>0</v>
      </c>
    </row>
    <row r="183" spans="5:16" x14ac:dyDescent="0.35">
      <c r="E183" s="37"/>
      <c r="F183" s="37"/>
      <c r="G183" s="37"/>
      <c r="H183" s="37">
        <v>169</v>
      </c>
      <c r="I183" s="37">
        <f t="shared" si="7"/>
        <v>0</v>
      </c>
      <c r="J183" s="37"/>
      <c r="L183" s="37"/>
      <c r="M183" s="37"/>
      <c r="N183" s="37"/>
      <c r="O183" s="37">
        <v>169</v>
      </c>
      <c r="P183" s="37">
        <f t="shared" si="8"/>
        <v>0</v>
      </c>
    </row>
    <row r="184" spans="5:16" x14ac:dyDescent="0.35">
      <c r="E184" s="37"/>
      <c r="F184" s="37"/>
      <c r="G184" s="37"/>
      <c r="H184" s="37">
        <v>170</v>
      </c>
      <c r="I184" s="37">
        <f t="shared" si="7"/>
        <v>0</v>
      </c>
      <c r="J184" s="37"/>
      <c r="L184" s="37"/>
      <c r="M184" s="37"/>
      <c r="N184" s="37"/>
      <c r="O184" s="37">
        <v>170</v>
      </c>
      <c r="P184" s="37">
        <f t="shared" si="8"/>
        <v>0</v>
      </c>
    </row>
    <row r="185" spans="5:16" x14ac:dyDescent="0.35">
      <c r="E185" s="37"/>
      <c r="F185" s="37"/>
      <c r="G185" s="37"/>
      <c r="H185" s="37">
        <v>171</v>
      </c>
      <c r="I185" s="37">
        <f t="shared" si="7"/>
        <v>0</v>
      </c>
      <c r="J185" s="37"/>
      <c r="L185" s="37"/>
      <c r="M185" s="37"/>
      <c r="N185" s="37"/>
      <c r="O185" s="37">
        <v>171</v>
      </c>
      <c r="P185" s="37">
        <f t="shared" si="8"/>
        <v>0</v>
      </c>
    </row>
    <row r="186" spans="5:16" x14ac:dyDescent="0.35">
      <c r="E186" s="37"/>
      <c r="F186" s="37"/>
      <c r="G186" s="37"/>
      <c r="H186" s="37">
        <v>172</v>
      </c>
      <c r="I186" s="37">
        <f t="shared" si="7"/>
        <v>0</v>
      </c>
      <c r="J186" s="37"/>
      <c r="L186" s="37"/>
      <c r="M186" s="37"/>
      <c r="N186" s="37"/>
      <c r="O186" s="37">
        <v>172</v>
      </c>
      <c r="P186" s="37">
        <f t="shared" si="8"/>
        <v>0</v>
      </c>
    </row>
    <row r="187" spans="5:16" x14ac:dyDescent="0.35">
      <c r="E187" s="37"/>
      <c r="F187" s="37"/>
      <c r="G187" s="37"/>
      <c r="H187" s="37">
        <v>173</v>
      </c>
      <c r="I187" s="37">
        <f t="shared" si="7"/>
        <v>0</v>
      </c>
      <c r="J187" s="37"/>
      <c r="L187" s="37"/>
      <c r="M187" s="37"/>
      <c r="N187" s="37"/>
      <c r="O187" s="37">
        <v>173</v>
      </c>
      <c r="P187" s="37">
        <f t="shared" si="8"/>
        <v>0</v>
      </c>
    </row>
    <row r="188" spans="5:16" x14ac:dyDescent="0.35">
      <c r="E188" s="37"/>
      <c r="F188" s="37"/>
      <c r="G188" s="37"/>
      <c r="H188" s="37">
        <v>174</v>
      </c>
      <c r="I188" s="37">
        <f t="shared" si="7"/>
        <v>0</v>
      </c>
      <c r="J188" s="37"/>
      <c r="L188" s="37"/>
      <c r="M188" s="37"/>
      <c r="N188" s="37"/>
      <c r="O188" s="37">
        <v>174</v>
      </c>
      <c r="P188" s="37">
        <f t="shared" si="8"/>
        <v>0</v>
      </c>
    </row>
    <row r="189" spans="5:16" x14ac:dyDescent="0.35">
      <c r="E189" s="37"/>
      <c r="F189" s="37"/>
      <c r="G189" s="37"/>
      <c r="H189" s="37">
        <v>175</v>
      </c>
      <c r="I189" s="37">
        <f t="shared" si="7"/>
        <v>0</v>
      </c>
      <c r="J189" s="37"/>
      <c r="L189" s="37"/>
      <c r="M189" s="37"/>
      <c r="N189" s="37"/>
      <c r="O189" s="37">
        <v>175</v>
      </c>
      <c r="P189" s="37">
        <f t="shared" si="8"/>
        <v>0</v>
      </c>
    </row>
    <row r="190" spans="5:16" x14ac:dyDescent="0.35">
      <c r="E190" s="37"/>
      <c r="F190" s="37"/>
      <c r="G190" s="37"/>
      <c r="H190" s="37">
        <v>176</v>
      </c>
      <c r="I190" s="37">
        <f t="shared" si="7"/>
        <v>0</v>
      </c>
      <c r="J190" s="37"/>
      <c r="L190" s="37"/>
      <c r="M190" s="37"/>
      <c r="N190" s="37"/>
      <c r="O190" s="37">
        <v>176</v>
      </c>
      <c r="P190" s="37">
        <f t="shared" si="8"/>
        <v>0</v>
      </c>
    </row>
    <row r="191" spans="5:16" x14ac:dyDescent="0.35">
      <c r="E191" s="37"/>
      <c r="F191" s="37"/>
      <c r="G191" s="37"/>
      <c r="H191" s="37">
        <v>177</v>
      </c>
      <c r="I191" s="37">
        <f t="shared" si="7"/>
        <v>0</v>
      </c>
      <c r="J191" s="37"/>
      <c r="L191" s="37"/>
      <c r="M191" s="37"/>
      <c r="N191" s="37"/>
      <c r="O191" s="37">
        <v>177</v>
      </c>
      <c r="P191" s="37">
        <f t="shared" si="8"/>
        <v>0</v>
      </c>
    </row>
    <row r="192" spans="5:16" x14ac:dyDescent="0.35">
      <c r="E192" s="37"/>
      <c r="F192" s="37"/>
      <c r="G192" s="37"/>
      <c r="H192" s="37">
        <v>178</v>
      </c>
      <c r="I192" s="37">
        <f t="shared" si="7"/>
        <v>0</v>
      </c>
      <c r="J192" s="37"/>
      <c r="L192" s="37"/>
      <c r="M192" s="37"/>
      <c r="N192" s="37"/>
      <c r="O192" s="37">
        <v>178</v>
      </c>
      <c r="P192" s="37">
        <f t="shared" si="8"/>
        <v>0</v>
      </c>
    </row>
    <row r="193" spans="5:16" x14ac:dyDescent="0.35">
      <c r="E193" s="37"/>
      <c r="F193" s="37"/>
      <c r="G193" s="37"/>
      <c r="H193" s="37">
        <v>179</v>
      </c>
      <c r="I193" s="37">
        <f t="shared" si="7"/>
        <v>0</v>
      </c>
      <c r="J193" s="37"/>
      <c r="L193" s="37"/>
      <c r="M193" s="37"/>
      <c r="N193" s="37"/>
      <c r="O193" s="37">
        <v>179</v>
      </c>
      <c r="P193" s="37">
        <f t="shared" si="8"/>
        <v>0</v>
      </c>
    </row>
    <row r="194" spans="5:16" x14ac:dyDescent="0.35">
      <c r="E194" s="37"/>
      <c r="F194" s="37"/>
      <c r="G194" s="37"/>
      <c r="H194" s="37">
        <v>180</v>
      </c>
      <c r="I194" s="37">
        <f t="shared" si="7"/>
        <v>0</v>
      </c>
      <c r="J194" s="37"/>
      <c r="L194" s="37"/>
      <c r="M194" s="37"/>
      <c r="N194" s="37"/>
      <c r="O194" s="37">
        <v>180</v>
      </c>
      <c r="P194" s="37">
        <f t="shared" si="8"/>
        <v>0</v>
      </c>
    </row>
    <row r="195" spans="5:16" x14ac:dyDescent="0.35">
      <c r="E195" s="37"/>
      <c r="F195" s="37"/>
      <c r="G195" s="37"/>
      <c r="H195" s="37">
        <v>181</v>
      </c>
      <c r="I195" s="37">
        <f t="shared" si="7"/>
        <v>0</v>
      </c>
      <c r="J195" s="37"/>
      <c r="L195" s="37"/>
      <c r="M195" s="37"/>
      <c r="N195" s="37"/>
      <c r="O195" s="37">
        <v>181</v>
      </c>
      <c r="P195" s="37">
        <f t="shared" si="8"/>
        <v>0</v>
      </c>
    </row>
    <row r="196" spans="5:16" x14ac:dyDescent="0.35">
      <c r="E196" s="37"/>
      <c r="F196" s="37"/>
      <c r="G196" s="37"/>
      <c r="H196" s="37">
        <v>182</v>
      </c>
      <c r="I196" s="37">
        <f t="shared" si="7"/>
        <v>0</v>
      </c>
      <c r="J196" s="37"/>
      <c r="L196" s="37"/>
      <c r="M196" s="37"/>
      <c r="N196" s="37"/>
      <c r="O196" s="37">
        <v>182</v>
      </c>
      <c r="P196" s="37">
        <f t="shared" si="8"/>
        <v>0</v>
      </c>
    </row>
    <row r="197" spans="5:16" x14ac:dyDescent="0.35">
      <c r="E197" s="37"/>
      <c r="F197" s="37"/>
      <c r="G197" s="37"/>
      <c r="H197" s="37">
        <v>183</v>
      </c>
      <c r="I197" s="37">
        <f t="shared" si="7"/>
        <v>0</v>
      </c>
      <c r="J197" s="37"/>
      <c r="L197" s="37"/>
      <c r="M197" s="37"/>
      <c r="N197" s="37"/>
      <c r="O197" s="37">
        <v>183</v>
      </c>
      <c r="P197" s="37">
        <f t="shared" si="8"/>
        <v>0</v>
      </c>
    </row>
    <row r="198" spans="5:16" x14ac:dyDescent="0.35">
      <c r="E198" s="37"/>
      <c r="F198" s="37"/>
      <c r="G198" s="37"/>
      <c r="H198" s="37">
        <v>184</v>
      </c>
      <c r="I198" s="37">
        <f t="shared" si="7"/>
        <v>0</v>
      </c>
      <c r="J198" s="37"/>
      <c r="L198" s="37"/>
      <c r="M198" s="37"/>
      <c r="N198" s="37"/>
      <c r="O198" s="37">
        <v>184</v>
      </c>
      <c r="P198" s="37">
        <f t="shared" si="8"/>
        <v>0</v>
      </c>
    </row>
    <row r="199" spans="5:16" x14ac:dyDescent="0.35">
      <c r="E199" s="37"/>
      <c r="F199" s="37"/>
      <c r="G199" s="37"/>
      <c r="H199" s="37">
        <v>185</v>
      </c>
      <c r="I199" s="37">
        <f t="shared" si="7"/>
        <v>0</v>
      </c>
      <c r="J199" s="37"/>
      <c r="L199" s="37"/>
      <c r="M199" s="37"/>
      <c r="N199" s="37"/>
      <c r="O199" s="37">
        <v>185</v>
      </c>
      <c r="P199" s="37">
        <f t="shared" si="8"/>
        <v>0</v>
      </c>
    </row>
    <row r="200" spans="5:16" x14ac:dyDescent="0.35">
      <c r="E200" s="37"/>
      <c r="F200" s="37"/>
      <c r="G200" s="37"/>
      <c r="H200" s="37">
        <v>186</v>
      </c>
      <c r="I200" s="37">
        <f t="shared" si="7"/>
        <v>0</v>
      </c>
      <c r="J200" s="37"/>
      <c r="L200" s="37"/>
      <c r="M200" s="37"/>
      <c r="N200" s="37"/>
      <c r="O200" s="37">
        <v>186</v>
      </c>
      <c r="P200" s="37">
        <f t="shared" si="8"/>
        <v>0</v>
      </c>
    </row>
    <row r="201" spans="5:16" x14ac:dyDescent="0.35">
      <c r="E201" s="37"/>
      <c r="F201" s="37"/>
      <c r="G201" s="37"/>
      <c r="H201" s="37">
        <v>187</v>
      </c>
      <c r="I201" s="37">
        <f t="shared" si="7"/>
        <v>0</v>
      </c>
      <c r="J201" s="37"/>
      <c r="L201" s="37"/>
      <c r="M201" s="37"/>
      <c r="N201" s="37"/>
      <c r="O201" s="37">
        <v>187</v>
      </c>
      <c r="P201" s="37">
        <f t="shared" si="8"/>
        <v>0</v>
      </c>
    </row>
    <row r="202" spans="5:16" x14ac:dyDescent="0.35">
      <c r="E202" s="37"/>
      <c r="F202" s="37"/>
      <c r="G202" s="37"/>
      <c r="H202" s="37">
        <v>188</v>
      </c>
      <c r="I202" s="37">
        <f t="shared" si="7"/>
        <v>0</v>
      </c>
      <c r="J202" s="37"/>
      <c r="L202" s="37"/>
      <c r="M202" s="37"/>
      <c r="N202" s="37"/>
      <c r="O202" s="37">
        <v>188</v>
      </c>
      <c r="P202" s="37">
        <f t="shared" si="8"/>
        <v>0</v>
      </c>
    </row>
    <row r="203" spans="5:16" x14ac:dyDescent="0.35">
      <c r="E203" s="37"/>
      <c r="F203" s="37"/>
      <c r="G203" s="37"/>
      <c r="H203" s="37">
        <v>189</v>
      </c>
      <c r="I203" s="37">
        <f t="shared" si="7"/>
        <v>0</v>
      </c>
      <c r="J203" s="37"/>
      <c r="L203" s="37"/>
      <c r="M203" s="37"/>
      <c r="N203" s="37"/>
      <c r="O203" s="37">
        <v>189</v>
      </c>
      <c r="P203" s="37">
        <f t="shared" si="8"/>
        <v>0</v>
      </c>
    </row>
    <row r="204" spans="5:16" x14ac:dyDescent="0.35">
      <c r="E204" s="37"/>
      <c r="F204" s="37"/>
      <c r="G204" s="37"/>
      <c r="H204" s="37">
        <v>190</v>
      </c>
      <c r="I204" s="37">
        <f t="shared" si="7"/>
        <v>0</v>
      </c>
      <c r="J204" s="37"/>
      <c r="L204" s="37"/>
      <c r="M204" s="37"/>
      <c r="N204" s="37"/>
      <c r="O204" s="37">
        <v>190</v>
      </c>
      <c r="P204" s="37">
        <f t="shared" si="8"/>
        <v>0</v>
      </c>
    </row>
    <row r="205" spans="5:16" x14ac:dyDescent="0.35">
      <c r="E205" s="37"/>
      <c r="F205" s="37"/>
      <c r="G205" s="37"/>
      <c r="H205" s="37">
        <v>191</v>
      </c>
      <c r="I205" s="37">
        <f t="shared" si="7"/>
        <v>0</v>
      </c>
      <c r="J205" s="37"/>
      <c r="L205" s="37"/>
      <c r="M205" s="37"/>
      <c r="N205" s="37"/>
      <c r="O205" s="37">
        <v>191</v>
      </c>
      <c r="P205" s="37">
        <f t="shared" si="8"/>
        <v>0</v>
      </c>
    </row>
    <row r="206" spans="5:16" x14ac:dyDescent="0.35">
      <c r="E206" s="37"/>
      <c r="F206" s="37"/>
      <c r="G206" s="37"/>
      <c r="H206" s="37">
        <v>192</v>
      </c>
      <c r="I206" s="37">
        <f t="shared" si="7"/>
        <v>0</v>
      </c>
      <c r="J206" s="37"/>
      <c r="L206" s="37"/>
      <c r="M206" s="37"/>
      <c r="N206" s="37"/>
      <c r="O206" s="37">
        <v>192</v>
      </c>
      <c r="P206" s="37">
        <f t="shared" si="8"/>
        <v>0</v>
      </c>
    </row>
    <row r="207" spans="5:16" x14ac:dyDescent="0.35">
      <c r="E207" s="37"/>
      <c r="F207" s="37"/>
      <c r="G207" s="37"/>
      <c r="H207" s="37">
        <v>193</v>
      </c>
      <c r="I207" s="37">
        <f t="shared" si="7"/>
        <v>0</v>
      </c>
      <c r="J207" s="37"/>
      <c r="L207" s="37"/>
      <c r="M207" s="37"/>
      <c r="N207" s="37"/>
      <c r="O207" s="37">
        <v>193</v>
      </c>
      <c r="P207" s="37">
        <f t="shared" si="8"/>
        <v>0</v>
      </c>
    </row>
    <row r="208" spans="5:16" x14ac:dyDescent="0.35">
      <c r="E208" s="37"/>
      <c r="F208" s="37"/>
      <c r="G208" s="37"/>
      <c r="H208" s="37">
        <v>194</v>
      </c>
      <c r="I208" s="37">
        <f t="shared" ref="I208:I271" si="9">VLOOKUP(H208,$E$15:$F$27,2)</f>
        <v>0</v>
      </c>
      <c r="J208" s="37"/>
      <c r="L208" s="37"/>
      <c r="M208" s="37"/>
      <c r="N208" s="37"/>
      <c r="O208" s="37">
        <v>194</v>
      </c>
      <c r="P208" s="37">
        <f t="shared" ref="P208:P271" si="10">VLOOKUP(O208,$L$15:$M$84,2)</f>
        <v>0</v>
      </c>
    </row>
    <row r="209" spans="5:16" x14ac:dyDescent="0.35">
      <c r="E209" s="37"/>
      <c r="F209" s="37"/>
      <c r="G209" s="37"/>
      <c r="H209" s="37">
        <v>195</v>
      </c>
      <c r="I209" s="37">
        <f t="shared" si="9"/>
        <v>0</v>
      </c>
      <c r="J209" s="37"/>
      <c r="L209" s="37"/>
      <c r="M209" s="37"/>
      <c r="N209" s="37"/>
      <c r="O209" s="37">
        <v>195</v>
      </c>
      <c r="P209" s="37">
        <f t="shared" si="10"/>
        <v>0</v>
      </c>
    </row>
    <row r="210" spans="5:16" x14ac:dyDescent="0.35">
      <c r="E210" s="37"/>
      <c r="F210" s="37"/>
      <c r="G210" s="37"/>
      <c r="H210" s="37">
        <v>196</v>
      </c>
      <c r="I210" s="37">
        <f t="shared" si="9"/>
        <v>0</v>
      </c>
      <c r="J210" s="37"/>
      <c r="L210" s="37"/>
      <c r="M210" s="37"/>
      <c r="N210" s="37"/>
      <c r="O210" s="37">
        <v>196</v>
      </c>
      <c r="P210" s="37">
        <f t="shared" si="10"/>
        <v>0</v>
      </c>
    </row>
    <row r="211" spans="5:16" x14ac:dyDescent="0.35">
      <c r="E211" s="37"/>
      <c r="F211" s="37"/>
      <c r="G211" s="37"/>
      <c r="H211" s="37">
        <v>197</v>
      </c>
      <c r="I211" s="37">
        <f t="shared" si="9"/>
        <v>0</v>
      </c>
      <c r="J211" s="37"/>
      <c r="L211" s="37"/>
      <c r="M211" s="37"/>
      <c r="N211" s="37"/>
      <c r="O211" s="37">
        <v>197</v>
      </c>
      <c r="P211" s="37">
        <f t="shared" si="10"/>
        <v>0</v>
      </c>
    </row>
    <row r="212" spans="5:16" x14ac:dyDescent="0.35">
      <c r="E212" s="37"/>
      <c r="F212" s="37"/>
      <c r="G212" s="37"/>
      <c r="H212" s="37">
        <v>198</v>
      </c>
      <c r="I212" s="37">
        <f t="shared" si="9"/>
        <v>0</v>
      </c>
      <c r="J212" s="37"/>
      <c r="L212" s="37"/>
      <c r="M212" s="37"/>
      <c r="N212" s="37"/>
      <c r="O212" s="37">
        <v>198</v>
      </c>
      <c r="P212" s="37">
        <f t="shared" si="10"/>
        <v>0</v>
      </c>
    </row>
    <row r="213" spans="5:16" x14ac:dyDescent="0.35">
      <c r="E213" s="37"/>
      <c r="F213" s="37"/>
      <c r="G213" s="37"/>
      <c r="H213" s="37">
        <v>199</v>
      </c>
      <c r="I213" s="37">
        <f t="shared" si="9"/>
        <v>0</v>
      </c>
      <c r="J213" s="37"/>
      <c r="L213" s="37"/>
      <c r="M213" s="37"/>
      <c r="N213" s="37"/>
      <c r="O213" s="37">
        <v>199</v>
      </c>
      <c r="P213" s="37">
        <f t="shared" si="10"/>
        <v>0</v>
      </c>
    </row>
    <row r="214" spans="5:16" x14ac:dyDescent="0.35">
      <c r="E214" s="37"/>
      <c r="F214" s="37"/>
      <c r="G214" s="37"/>
      <c r="H214" s="37">
        <v>200</v>
      </c>
      <c r="I214" s="37">
        <f t="shared" si="9"/>
        <v>0</v>
      </c>
      <c r="J214" s="37"/>
      <c r="L214" s="37"/>
      <c r="M214" s="37"/>
      <c r="N214" s="37"/>
      <c r="O214" s="37">
        <v>200</v>
      </c>
      <c r="P214" s="37">
        <f t="shared" si="10"/>
        <v>0</v>
      </c>
    </row>
    <row r="215" spans="5:16" x14ac:dyDescent="0.35">
      <c r="E215" s="37"/>
      <c r="F215" s="37"/>
      <c r="G215" s="37"/>
      <c r="H215" s="37">
        <v>201</v>
      </c>
      <c r="I215" s="37">
        <f t="shared" si="9"/>
        <v>0</v>
      </c>
      <c r="J215" s="37"/>
      <c r="L215" s="37"/>
      <c r="M215" s="37"/>
      <c r="N215" s="37"/>
      <c r="O215" s="37">
        <v>201</v>
      </c>
      <c r="P215" s="37">
        <f t="shared" si="10"/>
        <v>0</v>
      </c>
    </row>
    <row r="216" spans="5:16" x14ac:dyDescent="0.35">
      <c r="E216" s="37"/>
      <c r="F216" s="37"/>
      <c r="G216" s="37"/>
      <c r="H216" s="37">
        <v>202</v>
      </c>
      <c r="I216" s="37">
        <f t="shared" si="9"/>
        <v>0</v>
      </c>
      <c r="J216" s="37"/>
      <c r="L216" s="37"/>
      <c r="M216" s="37"/>
      <c r="N216" s="37"/>
      <c r="O216" s="37">
        <v>202</v>
      </c>
      <c r="P216" s="37">
        <f t="shared" si="10"/>
        <v>0</v>
      </c>
    </row>
    <row r="217" spans="5:16" x14ac:dyDescent="0.35">
      <c r="E217" s="37"/>
      <c r="F217" s="37"/>
      <c r="G217" s="37"/>
      <c r="H217" s="37">
        <v>203</v>
      </c>
      <c r="I217" s="37">
        <f t="shared" si="9"/>
        <v>0</v>
      </c>
      <c r="J217" s="37"/>
      <c r="L217" s="37"/>
      <c r="M217" s="37"/>
      <c r="N217" s="37"/>
      <c r="O217" s="37">
        <v>203</v>
      </c>
      <c r="P217" s="37">
        <f t="shared" si="10"/>
        <v>0</v>
      </c>
    </row>
    <row r="218" spans="5:16" x14ac:dyDescent="0.35">
      <c r="E218" s="37"/>
      <c r="F218" s="37"/>
      <c r="G218" s="37"/>
      <c r="H218" s="37">
        <v>204</v>
      </c>
      <c r="I218" s="37">
        <f t="shared" si="9"/>
        <v>0</v>
      </c>
      <c r="J218" s="37"/>
      <c r="L218" s="37"/>
      <c r="M218" s="37"/>
      <c r="N218" s="37"/>
      <c r="O218" s="37">
        <v>204</v>
      </c>
      <c r="P218" s="37">
        <f t="shared" si="10"/>
        <v>0</v>
      </c>
    </row>
    <row r="219" spans="5:16" x14ac:dyDescent="0.35">
      <c r="E219" s="37"/>
      <c r="F219" s="37"/>
      <c r="G219" s="37"/>
      <c r="H219" s="37">
        <v>205</v>
      </c>
      <c r="I219" s="37">
        <f t="shared" si="9"/>
        <v>0</v>
      </c>
      <c r="J219" s="37"/>
      <c r="L219" s="37"/>
      <c r="M219" s="37"/>
      <c r="N219" s="37"/>
      <c r="O219" s="37">
        <v>205</v>
      </c>
      <c r="P219" s="37">
        <f t="shared" si="10"/>
        <v>0</v>
      </c>
    </row>
    <row r="220" spans="5:16" x14ac:dyDescent="0.35">
      <c r="E220" s="37"/>
      <c r="F220" s="37"/>
      <c r="G220" s="37"/>
      <c r="H220" s="37">
        <v>206</v>
      </c>
      <c r="I220" s="37">
        <f t="shared" si="9"/>
        <v>0</v>
      </c>
      <c r="J220" s="37"/>
      <c r="L220" s="37"/>
      <c r="M220" s="37"/>
      <c r="N220" s="37"/>
      <c r="O220" s="37">
        <v>206</v>
      </c>
      <c r="P220" s="37">
        <f t="shared" si="10"/>
        <v>0</v>
      </c>
    </row>
    <row r="221" spans="5:16" x14ac:dyDescent="0.35">
      <c r="E221" s="37"/>
      <c r="F221" s="37"/>
      <c r="G221" s="37"/>
      <c r="H221" s="37">
        <v>207</v>
      </c>
      <c r="I221" s="37">
        <f t="shared" si="9"/>
        <v>0</v>
      </c>
      <c r="J221" s="37"/>
      <c r="L221" s="37"/>
      <c r="M221" s="37"/>
      <c r="N221" s="37"/>
      <c r="O221" s="37">
        <v>207</v>
      </c>
      <c r="P221" s="37">
        <f t="shared" si="10"/>
        <v>0</v>
      </c>
    </row>
    <row r="222" spans="5:16" x14ac:dyDescent="0.35">
      <c r="E222" s="37"/>
      <c r="F222" s="37"/>
      <c r="G222" s="37"/>
      <c r="H222" s="37">
        <v>208</v>
      </c>
      <c r="I222" s="37">
        <f t="shared" si="9"/>
        <v>0</v>
      </c>
      <c r="J222" s="37"/>
      <c r="L222" s="37"/>
      <c r="M222" s="37"/>
      <c r="N222" s="37"/>
      <c r="O222" s="37">
        <v>208</v>
      </c>
      <c r="P222" s="37">
        <f t="shared" si="10"/>
        <v>0</v>
      </c>
    </row>
    <row r="223" spans="5:16" x14ac:dyDescent="0.35">
      <c r="E223" s="37"/>
      <c r="F223" s="37"/>
      <c r="G223" s="37"/>
      <c r="H223" s="37">
        <v>209</v>
      </c>
      <c r="I223" s="37">
        <f t="shared" si="9"/>
        <v>0</v>
      </c>
      <c r="J223" s="37"/>
      <c r="L223" s="37"/>
      <c r="M223" s="37"/>
      <c r="N223" s="37"/>
      <c r="O223" s="37">
        <v>209</v>
      </c>
      <c r="P223" s="37">
        <f t="shared" si="10"/>
        <v>0</v>
      </c>
    </row>
    <row r="224" spans="5:16" x14ac:dyDescent="0.35">
      <c r="E224" s="37"/>
      <c r="F224" s="37"/>
      <c r="G224" s="37"/>
      <c r="H224" s="37">
        <v>210</v>
      </c>
      <c r="I224" s="37">
        <f t="shared" si="9"/>
        <v>0</v>
      </c>
      <c r="J224" s="37"/>
      <c r="L224" s="37"/>
      <c r="M224" s="37"/>
      <c r="N224" s="37"/>
      <c r="O224" s="37">
        <v>210</v>
      </c>
      <c r="P224" s="37">
        <f t="shared" si="10"/>
        <v>0</v>
      </c>
    </row>
    <row r="225" spans="5:16" x14ac:dyDescent="0.35">
      <c r="E225" s="37"/>
      <c r="F225" s="37"/>
      <c r="G225" s="37"/>
      <c r="H225" s="37">
        <v>211</v>
      </c>
      <c r="I225" s="37">
        <f t="shared" si="9"/>
        <v>0</v>
      </c>
      <c r="J225" s="37"/>
      <c r="L225" s="37"/>
      <c r="M225" s="37"/>
      <c r="N225" s="37"/>
      <c r="O225" s="37">
        <v>211</v>
      </c>
      <c r="P225" s="37">
        <f t="shared" si="10"/>
        <v>0</v>
      </c>
    </row>
    <row r="226" spans="5:16" x14ac:dyDescent="0.35">
      <c r="E226" s="37"/>
      <c r="F226" s="37"/>
      <c r="G226" s="37"/>
      <c r="H226" s="37">
        <v>212</v>
      </c>
      <c r="I226" s="37">
        <f t="shared" si="9"/>
        <v>0</v>
      </c>
      <c r="J226" s="37"/>
      <c r="L226" s="37"/>
      <c r="M226" s="37"/>
      <c r="N226" s="37"/>
      <c r="O226" s="37">
        <v>212</v>
      </c>
      <c r="P226" s="37">
        <f t="shared" si="10"/>
        <v>0</v>
      </c>
    </row>
    <row r="227" spans="5:16" x14ac:dyDescent="0.35">
      <c r="E227" s="37"/>
      <c r="F227" s="37"/>
      <c r="G227" s="37"/>
      <c r="H227" s="37">
        <v>213</v>
      </c>
      <c r="I227" s="37">
        <f t="shared" si="9"/>
        <v>0</v>
      </c>
      <c r="J227" s="37"/>
      <c r="L227" s="37"/>
      <c r="M227" s="37"/>
      <c r="N227" s="37"/>
      <c r="O227" s="37">
        <v>213</v>
      </c>
      <c r="P227" s="37">
        <f t="shared" si="10"/>
        <v>0</v>
      </c>
    </row>
    <row r="228" spans="5:16" x14ac:dyDescent="0.35">
      <c r="E228" s="37"/>
      <c r="F228" s="37"/>
      <c r="G228" s="37"/>
      <c r="H228" s="37">
        <v>214</v>
      </c>
      <c r="I228" s="37">
        <f t="shared" si="9"/>
        <v>0</v>
      </c>
      <c r="J228" s="37"/>
      <c r="L228" s="37"/>
      <c r="M228" s="37"/>
      <c r="N228" s="37"/>
      <c r="O228" s="37">
        <v>214</v>
      </c>
      <c r="P228" s="37">
        <f t="shared" si="10"/>
        <v>0</v>
      </c>
    </row>
    <row r="229" spans="5:16" x14ac:dyDescent="0.35">
      <c r="E229" s="37"/>
      <c r="F229" s="37"/>
      <c r="G229" s="37"/>
      <c r="H229" s="37">
        <v>215</v>
      </c>
      <c r="I229" s="37">
        <f t="shared" si="9"/>
        <v>0</v>
      </c>
      <c r="J229" s="37"/>
      <c r="L229" s="37"/>
      <c r="M229" s="37"/>
      <c r="N229" s="37"/>
      <c r="O229" s="37">
        <v>215</v>
      </c>
      <c r="P229" s="37">
        <f t="shared" si="10"/>
        <v>0</v>
      </c>
    </row>
    <row r="230" spans="5:16" x14ac:dyDescent="0.35">
      <c r="E230" s="37"/>
      <c r="F230" s="37"/>
      <c r="G230" s="37"/>
      <c r="H230" s="37">
        <v>216</v>
      </c>
      <c r="I230" s="37">
        <f t="shared" si="9"/>
        <v>0</v>
      </c>
      <c r="J230" s="37"/>
      <c r="L230" s="37"/>
      <c r="M230" s="37"/>
      <c r="N230" s="37"/>
      <c r="O230" s="37">
        <v>216</v>
      </c>
      <c r="P230" s="37">
        <f t="shared" si="10"/>
        <v>0</v>
      </c>
    </row>
    <row r="231" spans="5:16" x14ac:dyDescent="0.35">
      <c r="E231" s="37"/>
      <c r="F231" s="37"/>
      <c r="G231" s="37"/>
      <c r="H231" s="37">
        <v>217</v>
      </c>
      <c r="I231" s="37">
        <f t="shared" si="9"/>
        <v>0</v>
      </c>
      <c r="J231" s="37"/>
      <c r="L231" s="37"/>
      <c r="M231" s="37"/>
      <c r="N231" s="37"/>
      <c r="O231" s="37">
        <v>217</v>
      </c>
      <c r="P231" s="37">
        <f t="shared" si="10"/>
        <v>0</v>
      </c>
    </row>
    <row r="232" spans="5:16" x14ac:dyDescent="0.35">
      <c r="E232" s="37"/>
      <c r="F232" s="37"/>
      <c r="G232" s="37"/>
      <c r="H232" s="37">
        <v>218</v>
      </c>
      <c r="I232" s="37">
        <f t="shared" si="9"/>
        <v>0</v>
      </c>
      <c r="J232" s="37"/>
      <c r="L232" s="37"/>
      <c r="M232" s="37"/>
      <c r="N232" s="37"/>
      <c r="O232" s="37">
        <v>218</v>
      </c>
      <c r="P232" s="37">
        <f t="shared" si="10"/>
        <v>0</v>
      </c>
    </row>
    <row r="233" spans="5:16" x14ac:dyDescent="0.35">
      <c r="E233" s="37"/>
      <c r="F233" s="37"/>
      <c r="G233" s="37"/>
      <c r="H233" s="37">
        <v>219</v>
      </c>
      <c r="I233" s="37">
        <f t="shared" si="9"/>
        <v>0</v>
      </c>
      <c r="J233" s="37"/>
      <c r="L233" s="37"/>
      <c r="M233" s="37"/>
      <c r="N233" s="37"/>
      <c r="O233" s="37">
        <v>219</v>
      </c>
      <c r="P233" s="37">
        <f t="shared" si="10"/>
        <v>0</v>
      </c>
    </row>
    <row r="234" spans="5:16" x14ac:dyDescent="0.35">
      <c r="E234" s="37"/>
      <c r="F234" s="37"/>
      <c r="G234" s="37"/>
      <c r="H234" s="37">
        <v>220</v>
      </c>
      <c r="I234" s="37">
        <f t="shared" si="9"/>
        <v>0</v>
      </c>
      <c r="J234" s="37"/>
      <c r="L234" s="37"/>
      <c r="M234" s="37"/>
      <c r="N234" s="37"/>
      <c r="O234" s="37">
        <v>220</v>
      </c>
      <c r="P234" s="37">
        <f t="shared" si="10"/>
        <v>0</v>
      </c>
    </row>
    <row r="235" spans="5:16" x14ac:dyDescent="0.35">
      <c r="E235" s="37"/>
      <c r="F235" s="37"/>
      <c r="G235" s="37"/>
      <c r="H235" s="37">
        <v>221</v>
      </c>
      <c r="I235" s="37">
        <f t="shared" si="9"/>
        <v>0</v>
      </c>
      <c r="J235" s="37"/>
      <c r="L235" s="37"/>
      <c r="M235" s="37"/>
      <c r="N235" s="37"/>
      <c r="O235" s="37">
        <v>221</v>
      </c>
      <c r="P235" s="37">
        <f t="shared" si="10"/>
        <v>0</v>
      </c>
    </row>
    <row r="236" spans="5:16" x14ac:dyDescent="0.35">
      <c r="E236" s="37"/>
      <c r="F236" s="37"/>
      <c r="G236" s="37"/>
      <c r="H236" s="37">
        <v>222</v>
      </c>
      <c r="I236" s="37">
        <f t="shared" si="9"/>
        <v>0</v>
      </c>
      <c r="J236" s="37"/>
      <c r="L236" s="37"/>
      <c r="M236" s="37"/>
      <c r="N236" s="37"/>
      <c r="O236" s="37">
        <v>222</v>
      </c>
      <c r="P236" s="37">
        <f t="shared" si="10"/>
        <v>0</v>
      </c>
    </row>
    <row r="237" spans="5:16" x14ac:dyDescent="0.35">
      <c r="E237" s="37"/>
      <c r="F237" s="37"/>
      <c r="G237" s="37"/>
      <c r="H237" s="37">
        <v>223</v>
      </c>
      <c r="I237" s="37">
        <f t="shared" si="9"/>
        <v>0</v>
      </c>
      <c r="J237" s="37"/>
      <c r="L237" s="37"/>
      <c r="M237" s="37"/>
      <c r="N237" s="37"/>
      <c r="O237" s="37">
        <v>223</v>
      </c>
      <c r="P237" s="37">
        <f t="shared" si="10"/>
        <v>0</v>
      </c>
    </row>
    <row r="238" spans="5:16" x14ac:dyDescent="0.35">
      <c r="E238" s="37"/>
      <c r="F238" s="37"/>
      <c r="G238" s="37"/>
      <c r="H238" s="37">
        <v>224</v>
      </c>
      <c r="I238" s="37">
        <f t="shared" si="9"/>
        <v>0</v>
      </c>
      <c r="J238" s="37"/>
      <c r="L238" s="37"/>
      <c r="M238" s="37"/>
      <c r="N238" s="37"/>
      <c r="O238" s="37">
        <v>224</v>
      </c>
      <c r="P238" s="37">
        <f t="shared" si="10"/>
        <v>0</v>
      </c>
    </row>
    <row r="239" spans="5:16" x14ac:dyDescent="0.35">
      <c r="E239" s="37"/>
      <c r="F239" s="37"/>
      <c r="G239" s="37"/>
      <c r="H239" s="37">
        <v>225</v>
      </c>
      <c r="I239" s="37">
        <f t="shared" si="9"/>
        <v>0</v>
      </c>
      <c r="J239" s="37"/>
      <c r="L239" s="37"/>
      <c r="M239" s="37"/>
      <c r="N239" s="37"/>
      <c r="O239" s="37">
        <v>225</v>
      </c>
      <c r="P239" s="37">
        <f t="shared" si="10"/>
        <v>0</v>
      </c>
    </row>
    <row r="240" spans="5:16" x14ac:dyDescent="0.35">
      <c r="E240" s="37"/>
      <c r="F240" s="37"/>
      <c r="G240" s="37"/>
      <c r="H240" s="37">
        <v>226</v>
      </c>
      <c r="I240" s="37">
        <f t="shared" si="9"/>
        <v>0</v>
      </c>
      <c r="J240" s="37"/>
      <c r="L240" s="37"/>
      <c r="M240" s="37"/>
      <c r="N240" s="37"/>
      <c r="O240" s="37">
        <v>226</v>
      </c>
      <c r="P240" s="37">
        <f t="shared" si="10"/>
        <v>0</v>
      </c>
    </row>
    <row r="241" spans="5:16" x14ac:dyDescent="0.35">
      <c r="E241" s="37"/>
      <c r="F241" s="37"/>
      <c r="G241" s="37"/>
      <c r="H241" s="37">
        <v>227</v>
      </c>
      <c r="I241" s="37">
        <f t="shared" si="9"/>
        <v>0</v>
      </c>
      <c r="J241" s="37"/>
      <c r="L241" s="37"/>
      <c r="M241" s="37"/>
      <c r="N241" s="37"/>
      <c r="O241" s="37">
        <v>227</v>
      </c>
      <c r="P241" s="37">
        <f t="shared" si="10"/>
        <v>0</v>
      </c>
    </row>
    <row r="242" spans="5:16" x14ac:dyDescent="0.35">
      <c r="E242" s="37"/>
      <c r="F242" s="37"/>
      <c r="G242" s="37"/>
      <c r="H242" s="37">
        <v>228</v>
      </c>
      <c r="I242" s="37">
        <f t="shared" si="9"/>
        <v>0</v>
      </c>
      <c r="J242" s="37"/>
      <c r="L242" s="37"/>
      <c r="M242" s="37"/>
      <c r="N242" s="37"/>
      <c r="O242" s="37">
        <v>228</v>
      </c>
      <c r="P242" s="37">
        <f t="shared" si="10"/>
        <v>0</v>
      </c>
    </row>
    <row r="243" spans="5:16" x14ac:dyDescent="0.35">
      <c r="E243" s="37"/>
      <c r="F243" s="37"/>
      <c r="G243" s="37"/>
      <c r="H243" s="37">
        <v>229</v>
      </c>
      <c r="I243" s="37">
        <f t="shared" si="9"/>
        <v>0</v>
      </c>
      <c r="J243" s="37"/>
      <c r="L243" s="37"/>
      <c r="M243" s="37"/>
      <c r="N243" s="37"/>
      <c r="O243" s="37">
        <v>229</v>
      </c>
      <c r="P243" s="37">
        <f t="shared" si="10"/>
        <v>0</v>
      </c>
    </row>
    <row r="244" spans="5:16" x14ac:dyDescent="0.35">
      <c r="E244" s="37"/>
      <c r="F244" s="37"/>
      <c r="G244" s="37"/>
      <c r="H244" s="37">
        <v>230</v>
      </c>
      <c r="I244" s="37">
        <f t="shared" si="9"/>
        <v>0</v>
      </c>
      <c r="J244" s="37"/>
      <c r="L244" s="37"/>
      <c r="M244" s="37"/>
      <c r="N244" s="37"/>
      <c r="O244" s="37">
        <v>230</v>
      </c>
      <c r="P244" s="37">
        <f t="shared" si="10"/>
        <v>0</v>
      </c>
    </row>
    <row r="245" spans="5:16" x14ac:dyDescent="0.35">
      <c r="E245" s="37"/>
      <c r="F245" s="37"/>
      <c r="G245" s="37"/>
      <c r="H245" s="37">
        <v>231</v>
      </c>
      <c r="I245" s="37">
        <f t="shared" si="9"/>
        <v>0</v>
      </c>
      <c r="J245" s="37"/>
      <c r="L245" s="37"/>
      <c r="M245" s="37"/>
      <c r="N245" s="37"/>
      <c r="O245" s="37">
        <v>231</v>
      </c>
      <c r="P245" s="37">
        <f t="shared" si="10"/>
        <v>0</v>
      </c>
    </row>
    <row r="246" spans="5:16" x14ac:dyDescent="0.35">
      <c r="E246" s="37"/>
      <c r="F246" s="37"/>
      <c r="G246" s="37"/>
      <c r="H246" s="37">
        <v>232</v>
      </c>
      <c r="I246" s="37">
        <f t="shared" si="9"/>
        <v>0</v>
      </c>
      <c r="J246" s="37"/>
      <c r="L246" s="37"/>
      <c r="M246" s="37"/>
      <c r="N246" s="37"/>
      <c r="O246" s="37">
        <v>232</v>
      </c>
      <c r="P246" s="37">
        <f t="shared" si="10"/>
        <v>0</v>
      </c>
    </row>
    <row r="247" spans="5:16" x14ac:dyDescent="0.35">
      <c r="E247" s="37"/>
      <c r="F247" s="37"/>
      <c r="G247" s="37"/>
      <c r="H247" s="37">
        <v>233</v>
      </c>
      <c r="I247" s="37">
        <f t="shared" si="9"/>
        <v>0</v>
      </c>
      <c r="J247" s="37"/>
      <c r="L247" s="37"/>
      <c r="M247" s="37"/>
      <c r="N247" s="37"/>
      <c r="O247" s="37">
        <v>233</v>
      </c>
      <c r="P247" s="37">
        <f t="shared" si="10"/>
        <v>0</v>
      </c>
    </row>
    <row r="248" spans="5:16" x14ac:dyDescent="0.35">
      <c r="E248" s="37"/>
      <c r="F248" s="37"/>
      <c r="G248" s="37"/>
      <c r="H248" s="37">
        <v>234</v>
      </c>
      <c r="I248" s="37">
        <f t="shared" si="9"/>
        <v>0</v>
      </c>
      <c r="J248" s="37"/>
      <c r="L248" s="37"/>
      <c r="M248" s="37"/>
      <c r="N248" s="37"/>
      <c r="O248" s="37">
        <v>234</v>
      </c>
      <c r="P248" s="37">
        <f t="shared" si="10"/>
        <v>0</v>
      </c>
    </row>
    <row r="249" spans="5:16" x14ac:dyDescent="0.35">
      <c r="E249" s="37"/>
      <c r="F249" s="37"/>
      <c r="G249" s="37"/>
      <c r="H249" s="37">
        <v>235</v>
      </c>
      <c r="I249" s="37">
        <f t="shared" si="9"/>
        <v>0</v>
      </c>
      <c r="J249" s="37"/>
      <c r="L249" s="37"/>
      <c r="M249" s="37"/>
      <c r="N249" s="37"/>
      <c r="O249" s="37">
        <v>235</v>
      </c>
      <c r="P249" s="37">
        <f t="shared" si="10"/>
        <v>0</v>
      </c>
    </row>
    <row r="250" spans="5:16" x14ac:dyDescent="0.35">
      <c r="E250" s="37"/>
      <c r="F250" s="37"/>
      <c r="G250" s="37"/>
      <c r="H250" s="37">
        <v>236</v>
      </c>
      <c r="I250" s="37">
        <f t="shared" si="9"/>
        <v>0</v>
      </c>
      <c r="J250" s="37"/>
      <c r="L250" s="37"/>
      <c r="M250" s="37"/>
      <c r="N250" s="37"/>
      <c r="O250" s="37">
        <v>236</v>
      </c>
      <c r="P250" s="37">
        <f t="shared" si="10"/>
        <v>0</v>
      </c>
    </row>
    <row r="251" spans="5:16" x14ac:dyDescent="0.35">
      <c r="E251" s="37"/>
      <c r="F251" s="37"/>
      <c r="G251" s="37"/>
      <c r="H251" s="37">
        <v>237</v>
      </c>
      <c r="I251" s="37">
        <f t="shared" si="9"/>
        <v>0</v>
      </c>
      <c r="J251" s="37"/>
      <c r="L251" s="37"/>
      <c r="M251" s="37"/>
      <c r="N251" s="37"/>
      <c r="O251" s="37">
        <v>237</v>
      </c>
      <c r="P251" s="37">
        <f t="shared" si="10"/>
        <v>0</v>
      </c>
    </row>
    <row r="252" spans="5:16" x14ac:dyDescent="0.35">
      <c r="E252" s="37"/>
      <c r="F252" s="37"/>
      <c r="G252" s="37"/>
      <c r="H252" s="37">
        <v>238</v>
      </c>
      <c r="I252" s="37">
        <f t="shared" si="9"/>
        <v>0</v>
      </c>
      <c r="J252" s="37"/>
      <c r="L252" s="37"/>
      <c r="M252" s="37"/>
      <c r="N252" s="37"/>
      <c r="O252" s="37">
        <v>238</v>
      </c>
      <c r="P252" s="37">
        <f t="shared" si="10"/>
        <v>0</v>
      </c>
    </row>
    <row r="253" spans="5:16" x14ac:dyDescent="0.35">
      <c r="E253" s="37"/>
      <c r="F253" s="37"/>
      <c r="G253" s="37"/>
      <c r="H253" s="37">
        <v>239</v>
      </c>
      <c r="I253" s="37">
        <f t="shared" si="9"/>
        <v>0</v>
      </c>
      <c r="J253" s="37"/>
      <c r="L253" s="37"/>
      <c r="M253" s="37"/>
      <c r="N253" s="37"/>
      <c r="O253" s="37">
        <v>239</v>
      </c>
      <c r="P253" s="37">
        <f t="shared" si="10"/>
        <v>0</v>
      </c>
    </row>
    <row r="254" spans="5:16" x14ac:dyDescent="0.35">
      <c r="E254" s="37"/>
      <c r="F254" s="37"/>
      <c r="G254" s="37"/>
      <c r="H254" s="37">
        <v>240</v>
      </c>
      <c r="I254" s="37">
        <f t="shared" si="9"/>
        <v>0</v>
      </c>
      <c r="J254" s="37"/>
      <c r="L254" s="37"/>
      <c r="M254" s="37"/>
      <c r="N254" s="37"/>
      <c r="O254" s="37">
        <v>240</v>
      </c>
      <c r="P254" s="37">
        <f t="shared" si="10"/>
        <v>0</v>
      </c>
    </row>
    <row r="255" spans="5:16" x14ac:dyDescent="0.35">
      <c r="E255" s="37"/>
      <c r="F255" s="37"/>
      <c r="G255" s="37"/>
      <c r="H255" s="37">
        <v>241</v>
      </c>
      <c r="I255" s="37">
        <f t="shared" si="9"/>
        <v>0</v>
      </c>
      <c r="J255" s="37"/>
      <c r="L255" s="37"/>
      <c r="M255" s="37"/>
      <c r="N255" s="37"/>
      <c r="O255" s="37">
        <v>241</v>
      </c>
      <c r="P255" s="37">
        <f t="shared" si="10"/>
        <v>0</v>
      </c>
    </row>
    <row r="256" spans="5:16" x14ac:dyDescent="0.35">
      <c r="E256" s="37"/>
      <c r="F256" s="37"/>
      <c r="G256" s="37"/>
      <c r="H256" s="37">
        <v>242</v>
      </c>
      <c r="I256" s="37">
        <f t="shared" si="9"/>
        <v>0</v>
      </c>
      <c r="J256" s="37"/>
      <c r="L256" s="37"/>
      <c r="M256" s="37"/>
      <c r="N256" s="37"/>
      <c r="O256" s="37">
        <v>242</v>
      </c>
      <c r="P256" s="37">
        <f t="shared" si="10"/>
        <v>0</v>
      </c>
    </row>
    <row r="257" spans="5:16" x14ac:dyDescent="0.35">
      <c r="E257" s="37"/>
      <c r="F257" s="37"/>
      <c r="G257" s="37"/>
      <c r="H257" s="37">
        <v>243</v>
      </c>
      <c r="I257" s="37">
        <f t="shared" si="9"/>
        <v>0</v>
      </c>
      <c r="J257" s="37"/>
      <c r="L257" s="37"/>
      <c r="M257" s="37"/>
      <c r="N257" s="37"/>
      <c r="O257" s="37">
        <v>243</v>
      </c>
      <c r="P257" s="37">
        <f t="shared" si="10"/>
        <v>0</v>
      </c>
    </row>
    <row r="258" spans="5:16" x14ac:dyDescent="0.35">
      <c r="E258" s="37"/>
      <c r="F258" s="37"/>
      <c r="G258" s="37"/>
      <c r="H258" s="37">
        <v>244</v>
      </c>
      <c r="I258" s="37">
        <f t="shared" si="9"/>
        <v>0</v>
      </c>
      <c r="J258" s="37"/>
      <c r="L258" s="37"/>
      <c r="M258" s="37"/>
      <c r="N258" s="37"/>
      <c r="O258" s="37">
        <v>244</v>
      </c>
      <c r="P258" s="37">
        <f t="shared" si="10"/>
        <v>0</v>
      </c>
    </row>
    <row r="259" spans="5:16" x14ac:dyDescent="0.35">
      <c r="E259" s="37"/>
      <c r="F259" s="37"/>
      <c r="G259" s="37"/>
      <c r="H259" s="37">
        <v>245</v>
      </c>
      <c r="I259" s="37">
        <f t="shared" si="9"/>
        <v>0</v>
      </c>
      <c r="J259" s="37"/>
      <c r="L259" s="37"/>
      <c r="M259" s="37"/>
      <c r="N259" s="37"/>
      <c r="O259" s="37">
        <v>245</v>
      </c>
      <c r="P259" s="37">
        <f t="shared" si="10"/>
        <v>0</v>
      </c>
    </row>
    <row r="260" spans="5:16" x14ac:dyDescent="0.35">
      <c r="E260" s="37"/>
      <c r="F260" s="37"/>
      <c r="G260" s="37"/>
      <c r="H260" s="37">
        <v>246</v>
      </c>
      <c r="I260" s="37">
        <f t="shared" si="9"/>
        <v>0</v>
      </c>
      <c r="J260" s="37"/>
      <c r="L260" s="37"/>
      <c r="M260" s="37"/>
      <c r="N260" s="37"/>
      <c r="O260" s="37">
        <v>246</v>
      </c>
      <c r="P260" s="37">
        <f t="shared" si="10"/>
        <v>0</v>
      </c>
    </row>
    <row r="261" spans="5:16" x14ac:dyDescent="0.35">
      <c r="E261" s="37"/>
      <c r="F261" s="37"/>
      <c r="G261" s="37"/>
      <c r="H261" s="37">
        <v>247</v>
      </c>
      <c r="I261" s="37">
        <f t="shared" si="9"/>
        <v>0</v>
      </c>
      <c r="J261" s="37"/>
      <c r="L261" s="37"/>
      <c r="M261" s="37"/>
      <c r="N261" s="37"/>
      <c r="O261" s="37">
        <v>247</v>
      </c>
      <c r="P261" s="37">
        <f t="shared" si="10"/>
        <v>0</v>
      </c>
    </row>
    <row r="262" spans="5:16" x14ac:dyDescent="0.35">
      <c r="E262" s="37"/>
      <c r="F262" s="37"/>
      <c r="G262" s="37"/>
      <c r="H262" s="37">
        <v>248</v>
      </c>
      <c r="I262" s="37">
        <f t="shared" si="9"/>
        <v>0</v>
      </c>
      <c r="J262" s="37"/>
      <c r="L262" s="37"/>
      <c r="M262" s="37"/>
      <c r="N262" s="37"/>
      <c r="O262" s="37">
        <v>248</v>
      </c>
      <c r="P262" s="37">
        <f t="shared" si="10"/>
        <v>0</v>
      </c>
    </row>
    <row r="263" spans="5:16" x14ac:dyDescent="0.35">
      <c r="E263" s="37"/>
      <c r="F263" s="37"/>
      <c r="G263" s="37"/>
      <c r="H263" s="37">
        <v>249</v>
      </c>
      <c r="I263" s="37">
        <f t="shared" si="9"/>
        <v>0</v>
      </c>
      <c r="J263" s="37"/>
      <c r="L263" s="37"/>
      <c r="M263" s="37"/>
      <c r="N263" s="37"/>
      <c r="O263" s="37">
        <v>249</v>
      </c>
      <c r="P263" s="37">
        <f t="shared" si="10"/>
        <v>0</v>
      </c>
    </row>
    <row r="264" spans="5:16" x14ac:dyDescent="0.35">
      <c r="E264" s="37"/>
      <c r="F264" s="37"/>
      <c r="G264" s="37"/>
      <c r="H264" s="37">
        <v>250</v>
      </c>
      <c r="I264" s="37">
        <f t="shared" si="9"/>
        <v>0</v>
      </c>
      <c r="J264" s="37"/>
      <c r="L264" s="37"/>
      <c r="M264" s="37"/>
      <c r="N264" s="37"/>
      <c r="O264" s="37">
        <v>250</v>
      </c>
      <c r="P264" s="37">
        <f t="shared" si="10"/>
        <v>0</v>
      </c>
    </row>
    <row r="265" spans="5:16" x14ac:dyDescent="0.35">
      <c r="E265" s="37"/>
      <c r="F265" s="37"/>
      <c r="G265" s="37"/>
      <c r="H265" s="37">
        <v>251</v>
      </c>
      <c r="I265" s="37">
        <f t="shared" si="9"/>
        <v>0</v>
      </c>
      <c r="J265" s="37"/>
      <c r="L265" s="37"/>
      <c r="M265" s="37"/>
      <c r="N265" s="37"/>
      <c r="O265" s="37">
        <v>251</v>
      </c>
      <c r="P265" s="37">
        <f t="shared" si="10"/>
        <v>0</v>
      </c>
    </row>
    <row r="266" spans="5:16" x14ac:dyDescent="0.35">
      <c r="E266" s="37"/>
      <c r="F266" s="37"/>
      <c r="G266" s="37"/>
      <c r="H266" s="37">
        <v>252</v>
      </c>
      <c r="I266" s="37">
        <f t="shared" si="9"/>
        <v>0</v>
      </c>
      <c r="J266" s="37"/>
      <c r="L266" s="37"/>
      <c r="M266" s="37"/>
      <c r="N266" s="37"/>
      <c r="O266" s="37">
        <v>252</v>
      </c>
      <c r="P266" s="37">
        <f t="shared" si="10"/>
        <v>0</v>
      </c>
    </row>
    <row r="267" spans="5:16" x14ac:dyDescent="0.35">
      <c r="E267" s="37"/>
      <c r="F267" s="37"/>
      <c r="G267" s="37"/>
      <c r="H267" s="37">
        <v>253</v>
      </c>
      <c r="I267" s="37">
        <f t="shared" si="9"/>
        <v>0</v>
      </c>
      <c r="J267" s="37"/>
      <c r="L267" s="37"/>
      <c r="M267" s="37"/>
      <c r="N267" s="37"/>
      <c r="O267" s="37">
        <v>253</v>
      </c>
      <c r="P267" s="37">
        <f t="shared" si="10"/>
        <v>0</v>
      </c>
    </row>
    <row r="268" spans="5:16" x14ac:dyDescent="0.35">
      <c r="E268" s="37"/>
      <c r="F268" s="37"/>
      <c r="G268" s="37"/>
      <c r="H268" s="37">
        <v>254</v>
      </c>
      <c r="I268" s="37">
        <f t="shared" si="9"/>
        <v>0</v>
      </c>
      <c r="J268" s="37"/>
      <c r="L268" s="37"/>
      <c r="M268" s="37"/>
      <c r="N268" s="37"/>
      <c r="O268" s="37">
        <v>254</v>
      </c>
      <c r="P268" s="37">
        <f t="shared" si="10"/>
        <v>0</v>
      </c>
    </row>
    <row r="269" spans="5:16" x14ac:dyDescent="0.35">
      <c r="E269" s="37"/>
      <c r="F269" s="37"/>
      <c r="G269" s="37"/>
      <c r="H269" s="37">
        <v>255</v>
      </c>
      <c r="I269" s="37">
        <f t="shared" si="9"/>
        <v>0</v>
      </c>
      <c r="J269" s="37"/>
      <c r="L269" s="37"/>
      <c r="M269" s="37"/>
      <c r="N269" s="37"/>
      <c r="O269" s="37">
        <v>255</v>
      </c>
      <c r="P269" s="37">
        <f t="shared" si="10"/>
        <v>0</v>
      </c>
    </row>
    <row r="270" spans="5:16" x14ac:dyDescent="0.35">
      <c r="E270" s="37"/>
      <c r="F270" s="37"/>
      <c r="G270" s="37"/>
      <c r="H270" s="37">
        <v>256</v>
      </c>
      <c r="I270" s="37">
        <f t="shared" si="9"/>
        <v>0</v>
      </c>
      <c r="J270" s="37"/>
      <c r="L270" s="37"/>
      <c r="M270" s="37"/>
      <c r="N270" s="37"/>
      <c r="O270" s="37">
        <v>256</v>
      </c>
      <c r="P270" s="37">
        <f t="shared" si="10"/>
        <v>0</v>
      </c>
    </row>
    <row r="271" spans="5:16" x14ac:dyDescent="0.35">
      <c r="E271" s="37"/>
      <c r="F271" s="37"/>
      <c r="G271" s="37"/>
      <c r="H271" s="37">
        <v>257</v>
      </c>
      <c r="I271" s="37">
        <f t="shared" si="9"/>
        <v>0</v>
      </c>
      <c r="J271" s="37"/>
      <c r="L271" s="37"/>
      <c r="M271" s="37"/>
      <c r="N271" s="37"/>
      <c r="O271" s="37">
        <v>257</v>
      </c>
      <c r="P271" s="37">
        <f t="shared" si="10"/>
        <v>0</v>
      </c>
    </row>
    <row r="272" spans="5:16" x14ac:dyDescent="0.35">
      <c r="E272" s="37"/>
      <c r="F272" s="37"/>
      <c r="G272" s="37"/>
      <c r="H272" s="37">
        <v>258</v>
      </c>
      <c r="I272" s="37">
        <f t="shared" ref="I272:I335" si="11">VLOOKUP(H272,$E$15:$F$27,2)</f>
        <v>0</v>
      </c>
      <c r="J272" s="37"/>
      <c r="L272" s="37"/>
      <c r="M272" s="37"/>
      <c r="N272" s="37"/>
      <c r="O272" s="37">
        <v>258</v>
      </c>
      <c r="P272" s="37">
        <f t="shared" ref="P272:P335" si="12">VLOOKUP(O272,$L$15:$M$84,2)</f>
        <v>0</v>
      </c>
    </row>
    <row r="273" spans="5:16" x14ac:dyDescent="0.35">
      <c r="E273" s="37"/>
      <c r="F273" s="37"/>
      <c r="G273" s="37"/>
      <c r="H273" s="37">
        <v>259</v>
      </c>
      <c r="I273" s="37">
        <f t="shared" si="11"/>
        <v>0</v>
      </c>
      <c r="J273" s="37"/>
      <c r="L273" s="37"/>
      <c r="M273" s="37"/>
      <c r="N273" s="37"/>
      <c r="O273" s="37">
        <v>259</v>
      </c>
      <c r="P273" s="37">
        <f t="shared" si="12"/>
        <v>0</v>
      </c>
    </row>
    <row r="274" spans="5:16" x14ac:dyDescent="0.35">
      <c r="E274" s="37"/>
      <c r="F274" s="37"/>
      <c r="G274" s="37"/>
      <c r="H274" s="37">
        <v>260</v>
      </c>
      <c r="I274" s="37">
        <f t="shared" si="11"/>
        <v>0</v>
      </c>
      <c r="J274" s="37"/>
      <c r="L274" s="37"/>
      <c r="M274" s="37"/>
      <c r="N274" s="37"/>
      <c r="O274" s="37">
        <v>260</v>
      </c>
      <c r="P274" s="37">
        <f t="shared" si="12"/>
        <v>0</v>
      </c>
    </row>
    <row r="275" spans="5:16" x14ac:dyDescent="0.35">
      <c r="E275" s="37"/>
      <c r="F275" s="37"/>
      <c r="G275" s="37"/>
      <c r="H275" s="37">
        <v>261</v>
      </c>
      <c r="I275" s="37">
        <f t="shared" si="11"/>
        <v>0</v>
      </c>
      <c r="J275" s="37"/>
      <c r="L275" s="37"/>
      <c r="M275" s="37"/>
      <c r="N275" s="37"/>
      <c r="O275" s="37">
        <v>261</v>
      </c>
      <c r="P275" s="37">
        <f t="shared" si="12"/>
        <v>0</v>
      </c>
    </row>
    <row r="276" spans="5:16" x14ac:dyDescent="0.35">
      <c r="E276" s="37"/>
      <c r="F276" s="37"/>
      <c r="G276" s="37"/>
      <c r="H276" s="37">
        <v>262</v>
      </c>
      <c r="I276" s="37">
        <f t="shared" si="11"/>
        <v>0</v>
      </c>
      <c r="J276" s="37"/>
      <c r="L276" s="37"/>
      <c r="M276" s="37"/>
      <c r="N276" s="37"/>
      <c r="O276" s="37">
        <v>262</v>
      </c>
      <c r="P276" s="37">
        <f t="shared" si="12"/>
        <v>0</v>
      </c>
    </row>
    <row r="277" spans="5:16" x14ac:dyDescent="0.35">
      <c r="E277" s="37"/>
      <c r="F277" s="37"/>
      <c r="G277" s="37"/>
      <c r="H277" s="37">
        <v>263</v>
      </c>
      <c r="I277" s="37">
        <f t="shared" si="11"/>
        <v>0</v>
      </c>
      <c r="J277" s="37"/>
      <c r="L277" s="37"/>
      <c r="M277" s="37"/>
      <c r="N277" s="37"/>
      <c r="O277" s="37">
        <v>263</v>
      </c>
      <c r="P277" s="37">
        <f t="shared" si="12"/>
        <v>0</v>
      </c>
    </row>
    <row r="278" spans="5:16" x14ac:dyDescent="0.35">
      <c r="E278" s="37"/>
      <c r="F278" s="37"/>
      <c r="G278" s="37"/>
      <c r="H278" s="37">
        <v>264</v>
      </c>
      <c r="I278" s="37">
        <f t="shared" si="11"/>
        <v>0</v>
      </c>
      <c r="J278" s="37"/>
      <c r="L278" s="37"/>
      <c r="M278" s="37"/>
      <c r="N278" s="37"/>
      <c r="O278" s="37">
        <v>264</v>
      </c>
      <c r="P278" s="37">
        <f t="shared" si="12"/>
        <v>0</v>
      </c>
    </row>
    <row r="279" spans="5:16" x14ac:dyDescent="0.35">
      <c r="E279" s="37"/>
      <c r="F279" s="37"/>
      <c r="G279" s="37"/>
      <c r="H279" s="37">
        <v>265</v>
      </c>
      <c r="I279" s="37">
        <f t="shared" si="11"/>
        <v>0</v>
      </c>
      <c r="J279" s="37"/>
      <c r="L279" s="37"/>
      <c r="M279" s="37"/>
      <c r="N279" s="37"/>
      <c r="O279" s="37">
        <v>265</v>
      </c>
      <c r="P279" s="37">
        <f t="shared" si="12"/>
        <v>0</v>
      </c>
    </row>
    <row r="280" spans="5:16" x14ac:dyDescent="0.35">
      <c r="E280" s="37"/>
      <c r="F280" s="37"/>
      <c r="G280" s="37"/>
      <c r="H280" s="37">
        <v>266</v>
      </c>
      <c r="I280" s="37">
        <f t="shared" si="11"/>
        <v>0</v>
      </c>
      <c r="J280" s="37"/>
      <c r="L280" s="37"/>
      <c r="M280" s="37"/>
      <c r="N280" s="37"/>
      <c r="O280" s="37">
        <v>266</v>
      </c>
      <c r="P280" s="37">
        <f t="shared" si="12"/>
        <v>0</v>
      </c>
    </row>
    <row r="281" spans="5:16" x14ac:dyDescent="0.35">
      <c r="E281" s="37"/>
      <c r="F281" s="37"/>
      <c r="G281" s="37"/>
      <c r="H281" s="37">
        <v>267</v>
      </c>
      <c r="I281" s="37">
        <f t="shared" si="11"/>
        <v>0</v>
      </c>
      <c r="J281" s="37"/>
      <c r="L281" s="37"/>
      <c r="M281" s="37"/>
      <c r="N281" s="37"/>
      <c r="O281" s="37">
        <v>267</v>
      </c>
      <c r="P281" s="37">
        <f t="shared" si="12"/>
        <v>0</v>
      </c>
    </row>
    <row r="282" spans="5:16" x14ac:dyDescent="0.35">
      <c r="E282" s="37"/>
      <c r="F282" s="37"/>
      <c r="G282" s="37"/>
      <c r="H282" s="37">
        <v>268</v>
      </c>
      <c r="I282" s="37">
        <f t="shared" si="11"/>
        <v>0</v>
      </c>
      <c r="J282" s="37"/>
      <c r="L282" s="37"/>
      <c r="M282" s="37"/>
      <c r="N282" s="37"/>
      <c r="O282" s="37">
        <v>268</v>
      </c>
      <c r="P282" s="37">
        <f t="shared" si="12"/>
        <v>0</v>
      </c>
    </row>
    <row r="283" spans="5:16" x14ac:dyDescent="0.35">
      <c r="E283" s="37"/>
      <c r="F283" s="37"/>
      <c r="G283" s="37"/>
      <c r="H283" s="37">
        <v>269</v>
      </c>
      <c r="I283" s="37">
        <f t="shared" si="11"/>
        <v>0</v>
      </c>
      <c r="J283" s="37"/>
      <c r="L283" s="37"/>
      <c r="M283" s="37"/>
      <c r="N283" s="37"/>
      <c r="O283" s="37">
        <v>269</v>
      </c>
      <c r="P283" s="37">
        <f t="shared" si="12"/>
        <v>0</v>
      </c>
    </row>
    <row r="284" spans="5:16" x14ac:dyDescent="0.35">
      <c r="E284" s="37"/>
      <c r="F284" s="37"/>
      <c r="G284" s="37"/>
      <c r="H284" s="37">
        <v>270</v>
      </c>
      <c r="I284" s="37">
        <f t="shared" si="11"/>
        <v>0</v>
      </c>
      <c r="J284" s="37"/>
      <c r="L284" s="37"/>
      <c r="M284" s="37"/>
      <c r="N284" s="37"/>
      <c r="O284" s="37">
        <v>270</v>
      </c>
      <c r="P284" s="37">
        <f t="shared" si="12"/>
        <v>0</v>
      </c>
    </row>
    <row r="285" spans="5:16" x14ac:dyDescent="0.35">
      <c r="E285" s="37"/>
      <c r="F285" s="37"/>
      <c r="G285" s="37"/>
      <c r="H285" s="37">
        <v>271</v>
      </c>
      <c r="I285" s="37">
        <f t="shared" si="11"/>
        <v>0</v>
      </c>
      <c r="J285" s="37"/>
      <c r="L285" s="37"/>
      <c r="M285" s="37"/>
      <c r="N285" s="37"/>
      <c r="O285" s="37">
        <v>271</v>
      </c>
      <c r="P285" s="37">
        <f t="shared" si="12"/>
        <v>0</v>
      </c>
    </row>
    <row r="286" spans="5:16" x14ac:dyDescent="0.35">
      <c r="E286" s="37"/>
      <c r="F286" s="37"/>
      <c r="G286" s="37"/>
      <c r="H286" s="37">
        <v>272</v>
      </c>
      <c r="I286" s="37">
        <f t="shared" si="11"/>
        <v>0</v>
      </c>
      <c r="J286" s="37"/>
      <c r="L286" s="37"/>
      <c r="M286" s="37"/>
      <c r="N286" s="37"/>
      <c r="O286" s="37">
        <v>272</v>
      </c>
      <c r="P286" s="37">
        <f t="shared" si="12"/>
        <v>0</v>
      </c>
    </row>
    <row r="287" spans="5:16" x14ac:dyDescent="0.35">
      <c r="E287" s="37"/>
      <c r="F287" s="37"/>
      <c r="G287" s="37"/>
      <c r="H287" s="37">
        <v>273</v>
      </c>
      <c r="I287" s="37">
        <f t="shared" si="11"/>
        <v>0</v>
      </c>
      <c r="J287" s="37"/>
      <c r="L287" s="37"/>
      <c r="M287" s="37"/>
      <c r="N287" s="37"/>
      <c r="O287" s="37">
        <v>273</v>
      </c>
      <c r="P287" s="37">
        <f t="shared" si="12"/>
        <v>0</v>
      </c>
    </row>
    <row r="288" spans="5:16" x14ac:dyDescent="0.35">
      <c r="E288" s="37"/>
      <c r="F288" s="37"/>
      <c r="G288" s="37"/>
      <c r="H288" s="37">
        <v>274</v>
      </c>
      <c r="I288" s="37">
        <f t="shared" si="11"/>
        <v>0</v>
      </c>
      <c r="J288" s="37"/>
      <c r="L288" s="37"/>
      <c r="M288" s="37"/>
      <c r="N288" s="37"/>
      <c r="O288" s="37">
        <v>274</v>
      </c>
      <c r="P288" s="37">
        <f t="shared" si="12"/>
        <v>0</v>
      </c>
    </row>
    <row r="289" spans="5:16" x14ac:dyDescent="0.35">
      <c r="E289" s="37"/>
      <c r="F289" s="37"/>
      <c r="G289" s="37"/>
      <c r="H289" s="37">
        <v>275</v>
      </c>
      <c r="I289" s="37">
        <f t="shared" si="11"/>
        <v>0</v>
      </c>
      <c r="J289" s="37"/>
      <c r="L289" s="37"/>
      <c r="M289" s="37"/>
      <c r="N289" s="37"/>
      <c r="O289" s="37">
        <v>275</v>
      </c>
      <c r="P289" s="37">
        <f t="shared" si="12"/>
        <v>0</v>
      </c>
    </row>
    <row r="290" spans="5:16" x14ac:dyDescent="0.35">
      <c r="E290" s="37"/>
      <c r="F290" s="37"/>
      <c r="G290" s="37"/>
      <c r="H290" s="37">
        <v>276</v>
      </c>
      <c r="I290" s="37">
        <f t="shared" si="11"/>
        <v>0</v>
      </c>
      <c r="J290" s="37"/>
      <c r="L290" s="37"/>
      <c r="M290" s="37"/>
      <c r="N290" s="37"/>
      <c r="O290" s="37">
        <v>276</v>
      </c>
      <c r="P290" s="37">
        <f t="shared" si="12"/>
        <v>0</v>
      </c>
    </row>
    <row r="291" spans="5:16" x14ac:dyDescent="0.35">
      <c r="E291" s="37"/>
      <c r="F291" s="37"/>
      <c r="G291" s="37"/>
      <c r="H291" s="37">
        <v>277</v>
      </c>
      <c r="I291" s="37">
        <f t="shared" si="11"/>
        <v>0</v>
      </c>
      <c r="J291" s="37"/>
      <c r="L291" s="37"/>
      <c r="M291" s="37"/>
      <c r="N291" s="37"/>
      <c r="O291" s="37">
        <v>277</v>
      </c>
      <c r="P291" s="37">
        <f t="shared" si="12"/>
        <v>0</v>
      </c>
    </row>
    <row r="292" spans="5:16" x14ac:dyDescent="0.35">
      <c r="E292" s="37"/>
      <c r="F292" s="37"/>
      <c r="G292" s="37"/>
      <c r="H292" s="37">
        <v>278</v>
      </c>
      <c r="I292" s="37">
        <f t="shared" si="11"/>
        <v>0</v>
      </c>
      <c r="J292" s="37"/>
      <c r="L292" s="37"/>
      <c r="M292" s="37"/>
      <c r="N292" s="37"/>
      <c r="O292" s="37">
        <v>278</v>
      </c>
      <c r="P292" s="37">
        <f t="shared" si="12"/>
        <v>0</v>
      </c>
    </row>
    <row r="293" spans="5:16" x14ac:dyDescent="0.35">
      <c r="E293" s="37"/>
      <c r="F293" s="37"/>
      <c r="G293" s="37"/>
      <c r="H293" s="37">
        <v>279</v>
      </c>
      <c r="I293" s="37">
        <f t="shared" si="11"/>
        <v>0</v>
      </c>
      <c r="J293" s="37"/>
      <c r="L293" s="37"/>
      <c r="M293" s="37"/>
      <c r="N293" s="37"/>
      <c r="O293" s="37">
        <v>279</v>
      </c>
      <c r="P293" s="37">
        <f t="shared" si="12"/>
        <v>0</v>
      </c>
    </row>
    <row r="294" spans="5:16" x14ac:dyDescent="0.35">
      <c r="E294" s="37"/>
      <c r="F294" s="37"/>
      <c r="G294" s="37"/>
      <c r="H294" s="37">
        <v>280</v>
      </c>
      <c r="I294" s="37">
        <f t="shared" si="11"/>
        <v>0</v>
      </c>
      <c r="J294" s="37"/>
      <c r="L294" s="37"/>
      <c r="M294" s="37"/>
      <c r="N294" s="37"/>
      <c r="O294" s="37">
        <v>280</v>
      </c>
      <c r="P294" s="37">
        <f t="shared" si="12"/>
        <v>0</v>
      </c>
    </row>
    <row r="295" spans="5:16" x14ac:dyDescent="0.35">
      <c r="E295" s="37"/>
      <c r="F295" s="37"/>
      <c r="G295" s="37"/>
      <c r="H295" s="37">
        <v>281</v>
      </c>
      <c r="I295" s="37">
        <f t="shared" si="11"/>
        <v>0</v>
      </c>
      <c r="J295" s="37"/>
      <c r="L295" s="37"/>
      <c r="M295" s="37"/>
      <c r="N295" s="37"/>
      <c r="O295" s="37">
        <v>281</v>
      </c>
      <c r="P295" s="37">
        <f t="shared" si="12"/>
        <v>0</v>
      </c>
    </row>
    <row r="296" spans="5:16" x14ac:dyDescent="0.35">
      <c r="E296" s="37"/>
      <c r="F296" s="37"/>
      <c r="G296" s="37"/>
      <c r="H296" s="37">
        <v>282</v>
      </c>
      <c r="I296" s="37">
        <f t="shared" si="11"/>
        <v>0</v>
      </c>
      <c r="J296" s="37"/>
      <c r="L296" s="37"/>
      <c r="M296" s="37"/>
      <c r="N296" s="37"/>
      <c r="O296" s="37">
        <v>282</v>
      </c>
      <c r="P296" s="37">
        <f t="shared" si="12"/>
        <v>0</v>
      </c>
    </row>
    <row r="297" spans="5:16" x14ac:dyDescent="0.35">
      <c r="E297" s="37"/>
      <c r="F297" s="37"/>
      <c r="G297" s="37"/>
      <c r="H297" s="37">
        <v>283</v>
      </c>
      <c r="I297" s="37">
        <f t="shared" si="11"/>
        <v>0</v>
      </c>
      <c r="J297" s="37"/>
      <c r="L297" s="37"/>
      <c r="M297" s="37"/>
      <c r="N297" s="37"/>
      <c r="O297" s="37">
        <v>283</v>
      </c>
      <c r="P297" s="37">
        <f t="shared" si="12"/>
        <v>0</v>
      </c>
    </row>
    <row r="298" spans="5:16" x14ac:dyDescent="0.35">
      <c r="E298" s="37"/>
      <c r="F298" s="37"/>
      <c r="G298" s="37"/>
      <c r="H298" s="37">
        <v>284</v>
      </c>
      <c r="I298" s="37">
        <f t="shared" si="11"/>
        <v>0</v>
      </c>
      <c r="J298" s="37"/>
      <c r="L298" s="37"/>
      <c r="M298" s="37"/>
      <c r="N298" s="37"/>
      <c r="O298" s="37">
        <v>284</v>
      </c>
      <c r="P298" s="37">
        <f t="shared" si="12"/>
        <v>0</v>
      </c>
    </row>
    <row r="299" spans="5:16" x14ac:dyDescent="0.35">
      <c r="E299" s="37"/>
      <c r="F299" s="37"/>
      <c r="G299" s="37"/>
      <c r="H299" s="37">
        <v>285</v>
      </c>
      <c r="I299" s="37">
        <f t="shared" si="11"/>
        <v>0</v>
      </c>
      <c r="J299" s="37"/>
      <c r="L299" s="37"/>
      <c r="M299" s="37"/>
      <c r="N299" s="37"/>
      <c r="O299" s="37">
        <v>285</v>
      </c>
      <c r="P299" s="37">
        <f t="shared" si="12"/>
        <v>0</v>
      </c>
    </row>
    <row r="300" spans="5:16" x14ac:dyDescent="0.35">
      <c r="E300" s="37"/>
      <c r="F300" s="37"/>
      <c r="G300" s="37"/>
      <c r="H300" s="37">
        <v>286</v>
      </c>
      <c r="I300" s="37">
        <f t="shared" si="11"/>
        <v>0</v>
      </c>
      <c r="J300" s="37"/>
      <c r="L300" s="37"/>
      <c r="M300" s="37"/>
      <c r="N300" s="37"/>
      <c r="O300" s="37">
        <v>286</v>
      </c>
      <c r="P300" s="37">
        <f t="shared" si="12"/>
        <v>0</v>
      </c>
    </row>
    <row r="301" spans="5:16" x14ac:dyDescent="0.35">
      <c r="E301" s="37"/>
      <c r="F301" s="37"/>
      <c r="G301" s="37"/>
      <c r="H301" s="37">
        <v>287</v>
      </c>
      <c r="I301" s="37">
        <f t="shared" si="11"/>
        <v>0</v>
      </c>
      <c r="J301" s="37"/>
      <c r="L301" s="37"/>
      <c r="M301" s="37"/>
      <c r="N301" s="37"/>
      <c r="O301" s="37">
        <v>287</v>
      </c>
      <c r="P301" s="37">
        <f t="shared" si="12"/>
        <v>0</v>
      </c>
    </row>
    <row r="302" spans="5:16" x14ac:dyDescent="0.35">
      <c r="E302" s="37"/>
      <c r="F302" s="37"/>
      <c r="G302" s="37"/>
      <c r="H302" s="37">
        <v>288</v>
      </c>
      <c r="I302" s="37">
        <f t="shared" si="11"/>
        <v>0</v>
      </c>
      <c r="J302" s="37"/>
      <c r="L302" s="37"/>
      <c r="M302" s="37"/>
      <c r="N302" s="37"/>
      <c r="O302" s="37">
        <v>288</v>
      </c>
      <c r="P302" s="37">
        <f t="shared" si="12"/>
        <v>0</v>
      </c>
    </row>
    <row r="303" spans="5:16" x14ac:dyDescent="0.35">
      <c r="E303" s="37"/>
      <c r="F303" s="37"/>
      <c r="G303" s="37"/>
      <c r="H303" s="37">
        <v>289</v>
      </c>
      <c r="I303" s="37">
        <f t="shared" si="11"/>
        <v>0</v>
      </c>
      <c r="J303" s="37"/>
      <c r="L303" s="37"/>
      <c r="M303" s="37"/>
      <c r="N303" s="37"/>
      <c r="O303" s="37">
        <v>289</v>
      </c>
      <c r="P303" s="37">
        <f t="shared" si="12"/>
        <v>0</v>
      </c>
    </row>
    <row r="304" spans="5:16" x14ac:dyDescent="0.35">
      <c r="E304" s="37"/>
      <c r="F304" s="37"/>
      <c r="G304" s="37"/>
      <c r="H304" s="37">
        <v>290</v>
      </c>
      <c r="I304" s="37">
        <f t="shared" si="11"/>
        <v>0</v>
      </c>
      <c r="J304" s="37"/>
      <c r="L304" s="37"/>
      <c r="M304" s="37"/>
      <c r="N304" s="37"/>
      <c r="O304" s="37">
        <v>290</v>
      </c>
      <c r="P304" s="37">
        <f t="shared" si="12"/>
        <v>0</v>
      </c>
    </row>
    <row r="305" spans="5:16" x14ac:dyDescent="0.35">
      <c r="E305" s="37"/>
      <c r="F305" s="37"/>
      <c r="G305" s="37"/>
      <c r="H305" s="37">
        <v>291</v>
      </c>
      <c r="I305" s="37">
        <f t="shared" si="11"/>
        <v>0</v>
      </c>
      <c r="J305" s="37"/>
      <c r="L305" s="37"/>
      <c r="M305" s="37"/>
      <c r="N305" s="37"/>
      <c r="O305" s="37">
        <v>291</v>
      </c>
      <c r="P305" s="37">
        <f t="shared" si="12"/>
        <v>0</v>
      </c>
    </row>
    <row r="306" spans="5:16" x14ac:dyDescent="0.35">
      <c r="E306" s="37"/>
      <c r="F306" s="37"/>
      <c r="G306" s="37"/>
      <c r="H306" s="37">
        <v>292</v>
      </c>
      <c r="I306" s="37">
        <f t="shared" si="11"/>
        <v>0</v>
      </c>
      <c r="J306" s="37"/>
      <c r="L306" s="37"/>
      <c r="M306" s="37"/>
      <c r="N306" s="37"/>
      <c r="O306" s="37">
        <v>292</v>
      </c>
      <c r="P306" s="37">
        <f t="shared" si="12"/>
        <v>0</v>
      </c>
    </row>
    <row r="307" spans="5:16" x14ac:dyDescent="0.35">
      <c r="E307" s="37"/>
      <c r="F307" s="37"/>
      <c r="G307" s="37"/>
      <c r="H307" s="37">
        <v>293</v>
      </c>
      <c r="I307" s="37">
        <f t="shared" si="11"/>
        <v>0</v>
      </c>
      <c r="J307" s="37"/>
      <c r="L307" s="37"/>
      <c r="M307" s="37"/>
      <c r="N307" s="37"/>
      <c r="O307" s="37">
        <v>293</v>
      </c>
      <c r="P307" s="37">
        <f t="shared" si="12"/>
        <v>0</v>
      </c>
    </row>
    <row r="308" spans="5:16" x14ac:dyDescent="0.35">
      <c r="E308" s="37"/>
      <c r="F308" s="37"/>
      <c r="G308" s="37"/>
      <c r="H308" s="37">
        <v>294</v>
      </c>
      <c r="I308" s="37">
        <f t="shared" si="11"/>
        <v>0</v>
      </c>
      <c r="J308" s="37"/>
      <c r="L308" s="37"/>
      <c r="M308" s="37"/>
      <c r="N308" s="37"/>
      <c r="O308" s="37">
        <v>294</v>
      </c>
      <c r="P308" s="37">
        <f t="shared" si="12"/>
        <v>0</v>
      </c>
    </row>
    <row r="309" spans="5:16" x14ac:dyDescent="0.35">
      <c r="E309" s="37"/>
      <c r="F309" s="37"/>
      <c r="G309" s="37"/>
      <c r="H309" s="37">
        <v>295</v>
      </c>
      <c r="I309" s="37">
        <f t="shared" si="11"/>
        <v>0</v>
      </c>
      <c r="J309" s="37"/>
      <c r="L309" s="37"/>
      <c r="M309" s="37"/>
      <c r="N309" s="37"/>
      <c r="O309" s="37">
        <v>295</v>
      </c>
      <c r="P309" s="37">
        <f t="shared" si="12"/>
        <v>0</v>
      </c>
    </row>
    <row r="310" spans="5:16" x14ac:dyDescent="0.35">
      <c r="E310" s="37"/>
      <c r="F310" s="37"/>
      <c r="G310" s="37"/>
      <c r="H310" s="37">
        <v>296</v>
      </c>
      <c r="I310" s="37">
        <f t="shared" si="11"/>
        <v>0</v>
      </c>
      <c r="J310" s="37"/>
      <c r="L310" s="37"/>
      <c r="M310" s="37"/>
      <c r="N310" s="37"/>
      <c r="O310" s="37">
        <v>296</v>
      </c>
      <c r="P310" s="37">
        <f t="shared" si="12"/>
        <v>0</v>
      </c>
    </row>
    <row r="311" spans="5:16" x14ac:dyDescent="0.35">
      <c r="E311" s="37"/>
      <c r="F311" s="37"/>
      <c r="G311" s="37"/>
      <c r="H311" s="37">
        <v>297</v>
      </c>
      <c r="I311" s="37">
        <f t="shared" si="11"/>
        <v>0</v>
      </c>
      <c r="J311" s="37"/>
      <c r="L311" s="37"/>
      <c r="M311" s="37"/>
      <c r="N311" s="37"/>
      <c r="O311" s="37">
        <v>297</v>
      </c>
      <c r="P311" s="37">
        <f t="shared" si="12"/>
        <v>0</v>
      </c>
    </row>
    <row r="312" spans="5:16" x14ac:dyDescent="0.35">
      <c r="E312" s="37"/>
      <c r="F312" s="37"/>
      <c r="G312" s="37"/>
      <c r="H312" s="37">
        <v>298</v>
      </c>
      <c r="I312" s="37">
        <f t="shared" si="11"/>
        <v>0</v>
      </c>
      <c r="J312" s="37"/>
      <c r="L312" s="37"/>
      <c r="M312" s="37"/>
      <c r="N312" s="37"/>
      <c r="O312" s="37">
        <v>298</v>
      </c>
      <c r="P312" s="37">
        <f t="shared" si="12"/>
        <v>0</v>
      </c>
    </row>
    <row r="313" spans="5:16" x14ac:dyDescent="0.35">
      <c r="E313" s="37"/>
      <c r="F313" s="37"/>
      <c r="G313" s="37"/>
      <c r="H313" s="37">
        <v>299</v>
      </c>
      <c r="I313" s="37">
        <f t="shared" si="11"/>
        <v>0</v>
      </c>
      <c r="J313" s="37"/>
      <c r="L313" s="37"/>
      <c r="M313" s="37"/>
      <c r="N313" s="37"/>
      <c r="O313" s="37">
        <v>299</v>
      </c>
      <c r="P313" s="37">
        <f t="shared" si="12"/>
        <v>0</v>
      </c>
    </row>
    <row r="314" spans="5:16" x14ac:dyDescent="0.35">
      <c r="E314" s="37"/>
      <c r="F314" s="37"/>
      <c r="G314" s="37"/>
      <c r="H314" s="37">
        <v>300</v>
      </c>
      <c r="I314" s="37">
        <f t="shared" si="11"/>
        <v>0</v>
      </c>
      <c r="J314" s="37"/>
      <c r="L314" s="37"/>
      <c r="M314" s="37"/>
      <c r="N314" s="37"/>
      <c r="O314" s="37">
        <v>300</v>
      </c>
      <c r="P314" s="37">
        <f t="shared" si="12"/>
        <v>0</v>
      </c>
    </row>
    <row r="315" spans="5:16" x14ac:dyDescent="0.35">
      <c r="E315" s="37"/>
      <c r="F315" s="37"/>
      <c r="G315" s="37"/>
      <c r="H315" s="37">
        <v>301</v>
      </c>
      <c r="I315" s="37">
        <f t="shared" si="11"/>
        <v>0</v>
      </c>
      <c r="J315" s="37"/>
      <c r="L315" s="37"/>
      <c r="M315" s="37"/>
      <c r="N315" s="37"/>
      <c r="O315" s="37">
        <v>301</v>
      </c>
      <c r="P315" s="37">
        <f t="shared" si="12"/>
        <v>0</v>
      </c>
    </row>
    <row r="316" spans="5:16" x14ac:dyDescent="0.35">
      <c r="E316" s="37"/>
      <c r="F316" s="37"/>
      <c r="G316" s="37"/>
      <c r="H316" s="37">
        <v>302</v>
      </c>
      <c r="I316" s="37">
        <f t="shared" si="11"/>
        <v>0</v>
      </c>
      <c r="J316" s="37"/>
      <c r="L316" s="37"/>
      <c r="M316" s="37"/>
      <c r="N316" s="37"/>
      <c r="O316" s="37">
        <v>302</v>
      </c>
      <c r="P316" s="37">
        <f t="shared" si="12"/>
        <v>0</v>
      </c>
    </row>
    <row r="317" spans="5:16" x14ac:dyDescent="0.35">
      <c r="E317" s="37"/>
      <c r="F317" s="37"/>
      <c r="G317" s="37"/>
      <c r="H317" s="37">
        <v>303</v>
      </c>
      <c r="I317" s="37">
        <f t="shared" si="11"/>
        <v>0</v>
      </c>
      <c r="J317" s="37"/>
      <c r="L317" s="37"/>
      <c r="M317" s="37"/>
      <c r="N317" s="37"/>
      <c r="O317" s="37">
        <v>303</v>
      </c>
      <c r="P317" s="37">
        <f t="shared" si="12"/>
        <v>0</v>
      </c>
    </row>
    <row r="318" spans="5:16" x14ac:dyDescent="0.35">
      <c r="E318" s="37"/>
      <c r="F318" s="37"/>
      <c r="G318" s="37"/>
      <c r="H318" s="37">
        <v>304</v>
      </c>
      <c r="I318" s="37">
        <f t="shared" si="11"/>
        <v>0</v>
      </c>
      <c r="J318" s="37"/>
      <c r="L318" s="37"/>
      <c r="M318" s="37"/>
      <c r="N318" s="37"/>
      <c r="O318" s="37">
        <v>304</v>
      </c>
      <c r="P318" s="37">
        <f t="shared" si="12"/>
        <v>0</v>
      </c>
    </row>
    <row r="319" spans="5:16" x14ac:dyDescent="0.35">
      <c r="E319" s="37"/>
      <c r="F319" s="37"/>
      <c r="G319" s="37"/>
      <c r="H319" s="37">
        <v>305</v>
      </c>
      <c r="I319" s="37">
        <f t="shared" si="11"/>
        <v>0</v>
      </c>
      <c r="J319" s="37"/>
      <c r="L319" s="37"/>
      <c r="M319" s="37"/>
      <c r="N319" s="37"/>
      <c r="O319" s="37">
        <v>305</v>
      </c>
      <c r="P319" s="37">
        <f t="shared" si="12"/>
        <v>0</v>
      </c>
    </row>
    <row r="320" spans="5:16" x14ac:dyDescent="0.35">
      <c r="E320" s="37"/>
      <c r="F320" s="37"/>
      <c r="G320" s="37"/>
      <c r="H320" s="37">
        <v>306</v>
      </c>
      <c r="I320" s="37">
        <f t="shared" si="11"/>
        <v>0</v>
      </c>
      <c r="J320" s="37"/>
      <c r="L320" s="37"/>
      <c r="M320" s="37"/>
      <c r="N320" s="37"/>
      <c r="O320" s="37">
        <v>306</v>
      </c>
      <c r="P320" s="37">
        <f t="shared" si="12"/>
        <v>0</v>
      </c>
    </row>
    <row r="321" spans="5:16" x14ac:dyDescent="0.35">
      <c r="E321" s="37"/>
      <c r="F321" s="37"/>
      <c r="G321" s="37"/>
      <c r="H321" s="37">
        <v>307</v>
      </c>
      <c r="I321" s="37">
        <f t="shared" si="11"/>
        <v>0</v>
      </c>
      <c r="J321" s="37"/>
      <c r="L321" s="37"/>
      <c r="M321" s="37"/>
      <c r="N321" s="37"/>
      <c r="O321" s="37">
        <v>307</v>
      </c>
      <c r="P321" s="37">
        <f t="shared" si="12"/>
        <v>0</v>
      </c>
    </row>
    <row r="322" spans="5:16" x14ac:dyDescent="0.35">
      <c r="E322" s="37"/>
      <c r="F322" s="37"/>
      <c r="G322" s="37"/>
      <c r="H322" s="37">
        <v>308</v>
      </c>
      <c r="I322" s="37">
        <f t="shared" si="11"/>
        <v>0</v>
      </c>
      <c r="J322" s="37"/>
      <c r="L322" s="37"/>
      <c r="M322" s="37"/>
      <c r="N322" s="37"/>
      <c r="O322" s="37">
        <v>308</v>
      </c>
      <c r="P322" s="37">
        <f t="shared" si="12"/>
        <v>0</v>
      </c>
    </row>
    <row r="323" spans="5:16" x14ac:dyDescent="0.35">
      <c r="E323" s="37"/>
      <c r="F323" s="37"/>
      <c r="G323" s="37"/>
      <c r="H323" s="37">
        <v>309</v>
      </c>
      <c r="I323" s="37">
        <f t="shared" si="11"/>
        <v>0</v>
      </c>
      <c r="J323" s="37"/>
      <c r="L323" s="37"/>
      <c r="M323" s="37"/>
      <c r="N323" s="37"/>
      <c r="O323" s="37">
        <v>309</v>
      </c>
      <c r="P323" s="37">
        <f t="shared" si="12"/>
        <v>0</v>
      </c>
    </row>
    <row r="324" spans="5:16" x14ac:dyDescent="0.35">
      <c r="E324" s="37"/>
      <c r="F324" s="37"/>
      <c r="G324" s="37"/>
      <c r="H324" s="37">
        <v>310</v>
      </c>
      <c r="I324" s="37">
        <f t="shared" si="11"/>
        <v>0</v>
      </c>
      <c r="J324" s="37"/>
      <c r="L324" s="37"/>
      <c r="M324" s="37"/>
      <c r="N324" s="37"/>
      <c r="O324" s="37">
        <v>310</v>
      </c>
      <c r="P324" s="37">
        <f t="shared" si="12"/>
        <v>0</v>
      </c>
    </row>
    <row r="325" spans="5:16" x14ac:dyDescent="0.35">
      <c r="E325" s="37"/>
      <c r="F325" s="37"/>
      <c r="G325" s="37"/>
      <c r="H325" s="37">
        <v>311</v>
      </c>
      <c r="I325" s="37">
        <f t="shared" si="11"/>
        <v>0</v>
      </c>
      <c r="J325" s="37"/>
      <c r="L325" s="37"/>
      <c r="M325" s="37"/>
      <c r="N325" s="37"/>
      <c r="O325" s="37">
        <v>311</v>
      </c>
      <c r="P325" s="37">
        <f t="shared" si="12"/>
        <v>0</v>
      </c>
    </row>
    <row r="326" spans="5:16" x14ac:dyDescent="0.35">
      <c r="E326" s="37"/>
      <c r="F326" s="37"/>
      <c r="G326" s="37"/>
      <c r="H326" s="37">
        <v>312</v>
      </c>
      <c r="I326" s="37">
        <f t="shared" si="11"/>
        <v>0</v>
      </c>
      <c r="J326" s="37"/>
      <c r="L326" s="37"/>
      <c r="M326" s="37"/>
      <c r="N326" s="37"/>
      <c r="O326" s="37">
        <v>312</v>
      </c>
      <c r="P326" s="37">
        <f t="shared" si="12"/>
        <v>0</v>
      </c>
    </row>
    <row r="327" spans="5:16" x14ac:dyDescent="0.35">
      <c r="E327" s="37"/>
      <c r="F327" s="37"/>
      <c r="G327" s="37"/>
      <c r="H327" s="37">
        <v>313</v>
      </c>
      <c r="I327" s="37">
        <f t="shared" si="11"/>
        <v>0</v>
      </c>
      <c r="J327" s="37"/>
      <c r="L327" s="37"/>
      <c r="M327" s="37"/>
      <c r="N327" s="37"/>
      <c r="O327" s="37">
        <v>313</v>
      </c>
      <c r="P327" s="37">
        <f t="shared" si="12"/>
        <v>0</v>
      </c>
    </row>
    <row r="328" spans="5:16" x14ac:dyDescent="0.35">
      <c r="E328" s="37"/>
      <c r="F328" s="37"/>
      <c r="G328" s="37"/>
      <c r="H328" s="37">
        <v>314</v>
      </c>
      <c r="I328" s="37">
        <f t="shared" si="11"/>
        <v>0</v>
      </c>
      <c r="J328" s="37"/>
      <c r="L328" s="37"/>
      <c r="M328" s="37"/>
      <c r="N328" s="37"/>
      <c r="O328" s="37">
        <v>314</v>
      </c>
      <c r="P328" s="37">
        <f t="shared" si="12"/>
        <v>0</v>
      </c>
    </row>
    <row r="329" spans="5:16" x14ac:dyDescent="0.35">
      <c r="E329" s="37"/>
      <c r="F329" s="37"/>
      <c r="G329" s="37"/>
      <c r="H329" s="37">
        <v>315</v>
      </c>
      <c r="I329" s="37">
        <f t="shared" si="11"/>
        <v>0</v>
      </c>
      <c r="J329" s="37"/>
      <c r="L329" s="37"/>
      <c r="M329" s="37"/>
      <c r="N329" s="37"/>
      <c r="O329" s="37">
        <v>315</v>
      </c>
      <c r="P329" s="37">
        <f t="shared" si="12"/>
        <v>0</v>
      </c>
    </row>
    <row r="330" spans="5:16" x14ac:dyDescent="0.35">
      <c r="E330" s="37"/>
      <c r="F330" s="37"/>
      <c r="G330" s="37"/>
      <c r="H330" s="37">
        <v>316</v>
      </c>
      <c r="I330" s="37">
        <f t="shared" si="11"/>
        <v>0</v>
      </c>
      <c r="J330" s="37"/>
      <c r="L330" s="37"/>
      <c r="M330" s="37"/>
      <c r="N330" s="37"/>
      <c r="O330" s="37">
        <v>316</v>
      </c>
      <c r="P330" s="37">
        <f t="shared" si="12"/>
        <v>0</v>
      </c>
    </row>
    <row r="331" spans="5:16" x14ac:dyDescent="0.35">
      <c r="E331" s="37"/>
      <c r="F331" s="37"/>
      <c r="G331" s="37"/>
      <c r="H331" s="37">
        <v>317</v>
      </c>
      <c r="I331" s="37">
        <f t="shared" si="11"/>
        <v>0</v>
      </c>
      <c r="J331" s="37"/>
      <c r="L331" s="37"/>
      <c r="M331" s="37"/>
      <c r="N331" s="37"/>
      <c r="O331" s="37">
        <v>317</v>
      </c>
      <c r="P331" s="37">
        <f t="shared" si="12"/>
        <v>0</v>
      </c>
    </row>
    <row r="332" spans="5:16" x14ac:dyDescent="0.35">
      <c r="E332" s="37"/>
      <c r="F332" s="37"/>
      <c r="G332" s="37"/>
      <c r="H332" s="37">
        <v>318</v>
      </c>
      <c r="I332" s="37">
        <f t="shared" si="11"/>
        <v>0</v>
      </c>
      <c r="J332" s="37"/>
      <c r="L332" s="37"/>
      <c r="M332" s="37"/>
      <c r="N332" s="37"/>
      <c r="O332" s="37">
        <v>318</v>
      </c>
      <c r="P332" s="37">
        <f t="shared" si="12"/>
        <v>0</v>
      </c>
    </row>
    <row r="333" spans="5:16" x14ac:dyDescent="0.35">
      <c r="E333" s="37"/>
      <c r="F333" s="37"/>
      <c r="G333" s="37"/>
      <c r="H333" s="37">
        <v>319</v>
      </c>
      <c r="I333" s="37">
        <f t="shared" si="11"/>
        <v>0</v>
      </c>
      <c r="J333" s="37"/>
      <c r="L333" s="37"/>
      <c r="M333" s="37"/>
      <c r="N333" s="37"/>
      <c r="O333" s="37">
        <v>319</v>
      </c>
      <c r="P333" s="37">
        <f t="shared" si="12"/>
        <v>0</v>
      </c>
    </row>
    <row r="334" spans="5:16" x14ac:dyDescent="0.35">
      <c r="E334" s="37"/>
      <c r="F334" s="37"/>
      <c r="G334" s="37"/>
      <c r="H334" s="37">
        <v>320</v>
      </c>
      <c r="I334" s="37">
        <f t="shared" si="11"/>
        <v>0</v>
      </c>
      <c r="J334" s="37"/>
      <c r="L334" s="37"/>
      <c r="M334" s="37"/>
      <c r="N334" s="37"/>
      <c r="O334" s="37">
        <v>320</v>
      </c>
      <c r="P334" s="37">
        <f t="shared" si="12"/>
        <v>0</v>
      </c>
    </row>
    <row r="335" spans="5:16" x14ac:dyDescent="0.35">
      <c r="E335" s="37"/>
      <c r="F335" s="37"/>
      <c r="G335" s="37"/>
      <c r="H335" s="37">
        <v>321</v>
      </c>
      <c r="I335" s="37">
        <f t="shared" si="11"/>
        <v>0</v>
      </c>
      <c r="J335" s="37"/>
      <c r="L335" s="37"/>
      <c r="M335" s="37"/>
      <c r="N335" s="37"/>
      <c r="O335" s="37">
        <v>321</v>
      </c>
      <c r="P335" s="37">
        <f t="shared" si="12"/>
        <v>0</v>
      </c>
    </row>
    <row r="336" spans="5:16" x14ac:dyDescent="0.35">
      <c r="E336" s="37"/>
      <c r="F336" s="37"/>
      <c r="G336" s="37"/>
      <c r="H336" s="37">
        <v>322</v>
      </c>
      <c r="I336" s="37">
        <f t="shared" ref="I336:I399" si="13">VLOOKUP(H336,$E$15:$F$27,2)</f>
        <v>0</v>
      </c>
      <c r="J336" s="37"/>
      <c r="L336" s="37"/>
      <c r="M336" s="37"/>
      <c r="N336" s="37"/>
      <c r="O336" s="37">
        <v>322</v>
      </c>
      <c r="P336" s="37">
        <f t="shared" ref="P336:P399" si="14">VLOOKUP(O336,$L$15:$M$84,2)</f>
        <v>0</v>
      </c>
    </row>
    <row r="337" spans="5:16" x14ac:dyDescent="0.35">
      <c r="E337" s="37"/>
      <c r="F337" s="37"/>
      <c r="G337" s="37"/>
      <c r="H337" s="37">
        <v>323</v>
      </c>
      <c r="I337" s="37">
        <f t="shared" si="13"/>
        <v>0</v>
      </c>
      <c r="J337" s="37"/>
      <c r="L337" s="37"/>
      <c r="M337" s="37"/>
      <c r="N337" s="37"/>
      <c r="O337" s="37">
        <v>323</v>
      </c>
      <c r="P337" s="37">
        <f t="shared" si="14"/>
        <v>0</v>
      </c>
    </row>
    <row r="338" spans="5:16" x14ac:dyDescent="0.35">
      <c r="E338" s="37"/>
      <c r="F338" s="37"/>
      <c r="G338" s="37"/>
      <c r="H338" s="37">
        <v>324</v>
      </c>
      <c r="I338" s="37">
        <f t="shared" si="13"/>
        <v>0</v>
      </c>
      <c r="J338" s="37"/>
      <c r="L338" s="37"/>
      <c r="M338" s="37"/>
      <c r="N338" s="37"/>
      <c r="O338" s="37">
        <v>324</v>
      </c>
      <c r="P338" s="37">
        <f t="shared" si="14"/>
        <v>0</v>
      </c>
    </row>
    <row r="339" spans="5:16" x14ac:dyDescent="0.35">
      <c r="E339" s="37"/>
      <c r="F339" s="37"/>
      <c r="G339" s="37"/>
      <c r="H339" s="37">
        <v>325</v>
      </c>
      <c r="I339" s="37">
        <f t="shared" si="13"/>
        <v>0</v>
      </c>
      <c r="J339" s="37"/>
      <c r="L339" s="37"/>
      <c r="M339" s="37"/>
      <c r="N339" s="37"/>
      <c r="O339" s="37">
        <v>325</v>
      </c>
      <c r="P339" s="37">
        <f t="shared" si="14"/>
        <v>0</v>
      </c>
    </row>
    <row r="340" spans="5:16" x14ac:dyDescent="0.35">
      <c r="E340" s="37"/>
      <c r="F340" s="37"/>
      <c r="G340" s="37"/>
      <c r="H340" s="37">
        <v>326</v>
      </c>
      <c r="I340" s="37">
        <f t="shared" si="13"/>
        <v>0</v>
      </c>
      <c r="J340" s="37"/>
      <c r="L340" s="37"/>
      <c r="M340" s="37"/>
      <c r="N340" s="37"/>
      <c r="O340" s="37">
        <v>326</v>
      </c>
      <c r="P340" s="37">
        <f t="shared" si="14"/>
        <v>0</v>
      </c>
    </row>
    <row r="341" spans="5:16" x14ac:dyDescent="0.35">
      <c r="E341" s="37"/>
      <c r="F341" s="37"/>
      <c r="G341" s="37"/>
      <c r="H341" s="37">
        <v>327</v>
      </c>
      <c r="I341" s="37">
        <f t="shared" si="13"/>
        <v>0</v>
      </c>
      <c r="J341" s="37"/>
      <c r="L341" s="37"/>
      <c r="M341" s="37"/>
      <c r="N341" s="37"/>
      <c r="O341" s="37">
        <v>327</v>
      </c>
      <c r="P341" s="37">
        <f t="shared" si="14"/>
        <v>0</v>
      </c>
    </row>
    <row r="342" spans="5:16" x14ac:dyDescent="0.35">
      <c r="E342" s="37"/>
      <c r="F342" s="37"/>
      <c r="G342" s="37"/>
      <c r="H342" s="37">
        <v>328</v>
      </c>
      <c r="I342" s="37">
        <f t="shared" si="13"/>
        <v>0</v>
      </c>
      <c r="J342" s="37"/>
      <c r="L342" s="37"/>
      <c r="M342" s="37"/>
      <c r="N342" s="37"/>
      <c r="O342" s="37">
        <v>328</v>
      </c>
      <c r="P342" s="37">
        <f t="shared" si="14"/>
        <v>0</v>
      </c>
    </row>
    <row r="343" spans="5:16" x14ac:dyDescent="0.35">
      <c r="E343" s="37"/>
      <c r="F343" s="37"/>
      <c r="G343" s="37"/>
      <c r="H343" s="37">
        <v>329</v>
      </c>
      <c r="I343" s="37">
        <f t="shared" si="13"/>
        <v>0</v>
      </c>
      <c r="J343" s="37"/>
      <c r="L343" s="37"/>
      <c r="M343" s="37"/>
      <c r="N343" s="37"/>
      <c r="O343" s="37">
        <v>329</v>
      </c>
      <c r="P343" s="37">
        <f t="shared" si="14"/>
        <v>0</v>
      </c>
    </row>
    <row r="344" spans="5:16" x14ac:dyDescent="0.35">
      <c r="E344" s="37"/>
      <c r="F344" s="37"/>
      <c r="G344" s="37"/>
      <c r="H344" s="37">
        <v>330</v>
      </c>
      <c r="I344" s="37">
        <f t="shared" si="13"/>
        <v>0</v>
      </c>
      <c r="J344" s="37"/>
      <c r="L344" s="37"/>
      <c r="M344" s="37"/>
      <c r="N344" s="37"/>
      <c r="O344" s="37">
        <v>330</v>
      </c>
      <c r="P344" s="37">
        <f t="shared" si="14"/>
        <v>0</v>
      </c>
    </row>
    <row r="345" spans="5:16" x14ac:dyDescent="0.35">
      <c r="E345" s="37"/>
      <c r="F345" s="37"/>
      <c r="G345" s="37"/>
      <c r="H345" s="37">
        <v>331</v>
      </c>
      <c r="I345" s="37">
        <f t="shared" si="13"/>
        <v>0</v>
      </c>
      <c r="J345" s="37"/>
      <c r="L345" s="37"/>
      <c r="M345" s="37"/>
      <c r="N345" s="37"/>
      <c r="O345" s="37">
        <v>331</v>
      </c>
      <c r="P345" s="37">
        <f t="shared" si="14"/>
        <v>0</v>
      </c>
    </row>
    <row r="346" spans="5:16" x14ac:dyDescent="0.35">
      <c r="E346" s="37"/>
      <c r="F346" s="37"/>
      <c r="G346" s="37"/>
      <c r="H346" s="37">
        <v>332</v>
      </c>
      <c r="I346" s="37">
        <f t="shared" si="13"/>
        <v>0</v>
      </c>
      <c r="J346" s="37"/>
      <c r="L346" s="37"/>
      <c r="M346" s="37"/>
      <c r="N346" s="37"/>
      <c r="O346" s="37">
        <v>332</v>
      </c>
      <c r="P346" s="37">
        <f t="shared" si="14"/>
        <v>0</v>
      </c>
    </row>
    <row r="347" spans="5:16" x14ac:dyDescent="0.35">
      <c r="E347" s="37"/>
      <c r="F347" s="37"/>
      <c r="G347" s="37"/>
      <c r="H347" s="37">
        <v>333</v>
      </c>
      <c r="I347" s="37">
        <f t="shared" si="13"/>
        <v>0</v>
      </c>
      <c r="J347" s="37"/>
      <c r="L347" s="37"/>
      <c r="M347" s="37"/>
      <c r="N347" s="37"/>
      <c r="O347" s="37">
        <v>333</v>
      </c>
      <c r="P347" s="37">
        <f t="shared" si="14"/>
        <v>0</v>
      </c>
    </row>
    <row r="348" spans="5:16" x14ac:dyDescent="0.35">
      <c r="E348" s="37"/>
      <c r="F348" s="37"/>
      <c r="G348" s="37"/>
      <c r="H348" s="37">
        <v>334</v>
      </c>
      <c r="I348" s="37">
        <f t="shared" si="13"/>
        <v>0</v>
      </c>
      <c r="J348" s="37"/>
      <c r="L348" s="37"/>
      <c r="M348" s="37"/>
      <c r="N348" s="37"/>
      <c r="O348" s="37">
        <v>334</v>
      </c>
      <c r="P348" s="37">
        <f t="shared" si="14"/>
        <v>0</v>
      </c>
    </row>
    <row r="349" spans="5:16" x14ac:dyDescent="0.35">
      <c r="E349" s="37"/>
      <c r="F349" s="37"/>
      <c r="G349" s="37"/>
      <c r="H349" s="37">
        <v>335</v>
      </c>
      <c r="I349" s="37">
        <f t="shared" si="13"/>
        <v>0</v>
      </c>
      <c r="J349" s="37"/>
      <c r="L349" s="37"/>
      <c r="M349" s="37"/>
      <c r="N349" s="37"/>
      <c r="O349" s="37">
        <v>335</v>
      </c>
      <c r="P349" s="37">
        <f t="shared" si="14"/>
        <v>0</v>
      </c>
    </row>
    <row r="350" spans="5:16" x14ac:dyDescent="0.35">
      <c r="E350" s="37"/>
      <c r="F350" s="37"/>
      <c r="G350" s="37"/>
      <c r="H350" s="37">
        <v>336</v>
      </c>
      <c r="I350" s="37">
        <f t="shared" si="13"/>
        <v>0</v>
      </c>
      <c r="J350" s="37"/>
      <c r="L350" s="37"/>
      <c r="M350" s="37"/>
      <c r="N350" s="37"/>
      <c r="O350" s="37">
        <v>336</v>
      </c>
      <c r="P350" s="37">
        <f t="shared" si="14"/>
        <v>0</v>
      </c>
    </row>
    <row r="351" spans="5:16" x14ac:dyDescent="0.35">
      <c r="E351" s="37"/>
      <c r="F351" s="37"/>
      <c r="G351" s="37"/>
      <c r="H351" s="37">
        <v>337</v>
      </c>
      <c r="I351" s="37">
        <f t="shared" si="13"/>
        <v>0</v>
      </c>
      <c r="J351" s="37"/>
      <c r="L351" s="37"/>
      <c r="M351" s="37"/>
      <c r="N351" s="37"/>
      <c r="O351" s="37">
        <v>337</v>
      </c>
      <c r="P351" s="37">
        <f t="shared" si="14"/>
        <v>0</v>
      </c>
    </row>
    <row r="352" spans="5:16" x14ac:dyDescent="0.35">
      <c r="E352" s="37"/>
      <c r="F352" s="37"/>
      <c r="G352" s="37"/>
      <c r="H352" s="37">
        <v>338</v>
      </c>
      <c r="I352" s="37">
        <f t="shared" si="13"/>
        <v>0</v>
      </c>
      <c r="J352" s="37"/>
      <c r="L352" s="37"/>
      <c r="M352" s="37"/>
      <c r="N352" s="37"/>
      <c r="O352" s="37">
        <v>338</v>
      </c>
      <c r="P352" s="37">
        <f t="shared" si="14"/>
        <v>0</v>
      </c>
    </row>
    <row r="353" spans="5:16" x14ac:dyDescent="0.35">
      <c r="E353" s="37"/>
      <c r="F353" s="37"/>
      <c r="G353" s="37"/>
      <c r="H353" s="37">
        <v>339</v>
      </c>
      <c r="I353" s="37">
        <f t="shared" si="13"/>
        <v>0</v>
      </c>
      <c r="J353" s="37"/>
      <c r="L353" s="37"/>
      <c r="M353" s="37"/>
      <c r="N353" s="37"/>
      <c r="O353" s="37">
        <v>339</v>
      </c>
      <c r="P353" s="37">
        <f t="shared" si="14"/>
        <v>0</v>
      </c>
    </row>
    <row r="354" spans="5:16" x14ac:dyDescent="0.35">
      <c r="E354" s="37"/>
      <c r="F354" s="37"/>
      <c r="G354" s="37"/>
      <c r="H354" s="37">
        <v>340</v>
      </c>
      <c r="I354" s="37">
        <f t="shared" si="13"/>
        <v>0</v>
      </c>
      <c r="J354" s="37"/>
      <c r="L354" s="37"/>
      <c r="M354" s="37"/>
      <c r="N354" s="37"/>
      <c r="O354" s="37">
        <v>340</v>
      </c>
      <c r="P354" s="37">
        <f t="shared" si="14"/>
        <v>0</v>
      </c>
    </row>
    <row r="355" spans="5:16" x14ac:dyDescent="0.35">
      <c r="E355" s="37"/>
      <c r="F355" s="37"/>
      <c r="G355" s="37"/>
      <c r="H355" s="37">
        <v>341</v>
      </c>
      <c r="I355" s="37">
        <f t="shared" si="13"/>
        <v>0</v>
      </c>
      <c r="J355" s="37"/>
      <c r="L355" s="37"/>
      <c r="M355" s="37"/>
      <c r="N355" s="37"/>
      <c r="O355" s="37">
        <v>341</v>
      </c>
      <c r="P355" s="37">
        <f t="shared" si="14"/>
        <v>0</v>
      </c>
    </row>
    <row r="356" spans="5:16" x14ac:dyDescent="0.35">
      <c r="E356" s="37"/>
      <c r="F356" s="37"/>
      <c r="G356" s="37"/>
      <c r="H356" s="37">
        <v>342</v>
      </c>
      <c r="I356" s="37">
        <f t="shared" si="13"/>
        <v>0</v>
      </c>
      <c r="J356" s="37"/>
      <c r="L356" s="37"/>
      <c r="M356" s="37"/>
      <c r="N356" s="37"/>
      <c r="O356" s="37">
        <v>342</v>
      </c>
      <c r="P356" s="37">
        <f t="shared" si="14"/>
        <v>0</v>
      </c>
    </row>
    <row r="357" spans="5:16" x14ac:dyDescent="0.35">
      <c r="E357" s="37"/>
      <c r="F357" s="37"/>
      <c r="G357" s="37"/>
      <c r="H357" s="37">
        <v>343</v>
      </c>
      <c r="I357" s="37">
        <f t="shared" si="13"/>
        <v>0</v>
      </c>
      <c r="J357" s="37"/>
      <c r="L357" s="37"/>
      <c r="M357" s="37"/>
      <c r="N357" s="37"/>
      <c r="O357" s="37">
        <v>343</v>
      </c>
      <c r="P357" s="37">
        <f t="shared" si="14"/>
        <v>0</v>
      </c>
    </row>
    <row r="358" spans="5:16" x14ac:dyDescent="0.35">
      <c r="E358" s="37"/>
      <c r="F358" s="37"/>
      <c r="G358" s="37"/>
      <c r="H358" s="37">
        <v>344</v>
      </c>
      <c r="I358" s="37">
        <f t="shared" si="13"/>
        <v>0</v>
      </c>
      <c r="J358" s="37"/>
      <c r="L358" s="37"/>
      <c r="M358" s="37"/>
      <c r="N358" s="37"/>
      <c r="O358" s="37">
        <v>344</v>
      </c>
      <c r="P358" s="37">
        <f t="shared" si="14"/>
        <v>0</v>
      </c>
    </row>
    <row r="359" spans="5:16" x14ac:dyDescent="0.35">
      <c r="E359" s="37"/>
      <c r="F359" s="37"/>
      <c r="G359" s="37"/>
      <c r="H359" s="37">
        <v>345</v>
      </c>
      <c r="I359" s="37">
        <f t="shared" si="13"/>
        <v>0</v>
      </c>
      <c r="J359" s="37"/>
      <c r="L359" s="37"/>
      <c r="M359" s="37"/>
      <c r="N359" s="37"/>
      <c r="O359" s="37">
        <v>345</v>
      </c>
      <c r="P359" s="37">
        <f t="shared" si="14"/>
        <v>0</v>
      </c>
    </row>
    <row r="360" spans="5:16" x14ac:dyDescent="0.35">
      <c r="E360" s="37"/>
      <c r="F360" s="37"/>
      <c r="G360" s="37"/>
      <c r="H360" s="37">
        <v>346</v>
      </c>
      <c r="I360" s="37">
        <f t="shared" si="13"/>
        <v>0</v>
      </c>
      <c r="J360" s="37"/>
      <c r="L360" s="37"/>
      <c r="M360" s="37"/>
      <c r="N360" s="37"/>
      <c r="O360" s="37">
        <v>346</v>
      </c>
      <c r="P360" s="37">
        <f t="shared" si="14"/>
        <v>0</v>
      </c>
    </row>
    <row r="361" spans="5:16" x14ac:dyDescent="0.35">
      <c r="E361" s="37"/>
      <c r="F361" s="37"/>
      <c r="G361" s="37"/>
      <c r="H361" s="37">
        <v>347</v>
      </c>
      <c r="I361" s="37">
        <f t="shared" si="13"/>
        <v>0</v>
      </c>
      <c r="J361" s="37"/>
      <c r="L361" s="37"/>
      <c r="M361" s="37"/>
      <c r="N361" s="37"/>
      <c r="O361" s="37">
        <v>347</v>
      </c>
      <c r="P361" s="37">
        <f t="shared" si="14"/>
        <v>0</v>
      </c>
    </row>
    <row r="362" spans="5:16" x14ac:dyDescent="0.35">
      <c r="E362" s="37"/>
      <c r="F362" s="37"/>
      <c r="G362" s="37"/>
      <c r="H362" s="37">
        <v>348</v>
      </c>
      <c r="I362" s="37">
        <f t="shared" si="13"/>
        <v>0</v>
      </c>
      <c r="J362" s="37"/>
      <c r="L362" s="37"/>
      <c r="M362" s="37"/>
      <c r="N362" s="37"/>
      <c r="O362" s="37">
        <v>348</v>
      </c>
      <c r="P362" s="37">
        <f t="shared" si="14"/>
        <v>0</v>
      </c>
    </row>
    <row r="363" spans="5:16" x14ac:dyDescent="0.35">
      <c r="E363" s="37"/>
      <c r="F363" s="37"/>
      <c r="G363" s="37"/>
      <c r="H363" s="37">
        <v>349</v>
      </c>
      <c r="I363" s="37">
        <f t="shared" si="13"/>
        <v>0</v>
      </c>
      <c r="J363" s="37"/>
      <c r="L363" s="37"/>
      <c r="M363" s="37"/>
      <c r="N363" s="37"/>
      <c r="O363" s="37">
        <v>349</v>
      </c>
      <c r="P363" s="37">
        <f t="shared" si="14"/>
        <v>0</v>
      </c>
    </row>
    <row r="364" spans="5:16" x14ac:dyDescent="0.35">
      <c r="E364" s="37"/>
      <c r="F364" s="37"/>
      <c r="G364" s="37"/>
      <c r="H364" s="37">
        <v>350</v>
      </c>
      <c r="I364" s="37">
        <f t="shared" si="13"/>
        <v>0</v>
      </c>
      <c r="J364" s="37"/>
      <c r="L364" s="37"/>
      <c r="M364" s="37"/>
      <c r="N364" s="37"/>
      <c r="O364" s="37">
        <v>350</v>
      </c>
      <c r="P364" s="37">
        <f t="shared" si="14"/>
        <v>0</v>
      </c>
    </row>
    <row r="365" spans="5:16" x14ac:dyDescent="0.35">
      <c r="E365" s="37"/>
      <c r="F365" s="37"/>
      <c r="G365" s="37"/>
      <c r="H365" s="37">
        <v>351</v>
      </c>
      <c r="I365" s="37">
        <f t="shared" si="13"/>
        <v>0</v>
      </c>
      <c r="J365" s="37"/>
      <c r="L365" s="37"/>
      <c r="M365" s="37"/>
      <c r="N365" s="37"/>
      <c r="O365" s="37">
        <v>351</v>
      </c>
      <c r="P365" s="37">
        <f t="shared" si="14"/>
        <v>0</v>
      </c>
    </row>
    <row r="366" spans="5:16" x14ac:dyDescent="0.35">
      <c r="E366" s="37"/>
      <c r="F366" s="37"/>
      <c r="G366" s="37"/>
      <c r="H366" s="37">
        <v>352</v>
      </c>
      <c r="I366" s="37">
        <f t="shared" si="13"/>
        <v>0</v>
      </c>
      <c r="J366" s="37"/>
      <c r="L366" s="37"/>
      <c r="M366" s="37"/>
      <c r="N366" s="37"/>
      <c r="O366" s="37">
        <v>352</v>
      </c>
      <c r="P366" s="37">
        <f t="shared" si="14"/>
        <v>0</v>
      </c>
    </row>
    <row r="367" spans="5:16" x14ac:dyDescent="0.35">
      <c r="E367" s="37"/>
      <c r="F367" s="37"/>
      <c r="G367" s="37"/>
      <c r="H367" s="37">
        <v>353</v>
      </c>
      <c r="I367" s="37">
        <f t="shared" si="13"/>
        <v>0</v>
      </c>
      <c r="J367" s="37"/>
      <c r="L367" s="37"/>
      <c r="M367" s="37"/>
      <c r="N367" s="37"/>
      <c r="O367" s="37">
        <v>353</v>
      </c>
      <c r="P367" s="37">
        <f t="shared" si="14"/>
        <v>0</v>
      </c>
    </row>
    <row r="368" spans="5:16" x14ac:dyDescent="0.35">
      <c r="E368" s="37"/>
      <c r="F368" s="37"/>
      <c r="G368" s="37"/>
      <c r="H368" s="37">
        <v>354</v>
      </c>
      <c r="I368" s="37">
        <f t="shared" si="13"/>
        <v>0</v>
      </c>
      <c r="J368" s="37"/>
      <c r="L368" s="37"/>
      <c r="M368" s="37"/>
      <c r="N368" s="37"/>
      <c r="O368" s="37">
        <v>354</v>
      </c>
      <c r="P368" s="37">
        <f t="shared" si="14"/>
        <v>0</v>
      </c>
    </row>
    <row r="369" spans="5:16" x14ac:dyDescent="0.35">
      <c r="E369" s="37"/>
      <c r="F369" s="37"/>
      <c r="G369" s="37"/>
      <c r="H369" s="37">
        <v>355</v>
      </c>
      <c r="I369" s="37">
        <f t="shared" si="13"/>
        <v>0</v>
      </c>
      <c r="J369" s="37"/>
      <c r="L369" s="37"/>
      <c r="M369" s="37"/>
      <c r="N369" s="37"/>
      <c r="O369" s="37">
        <v>355</v>
      </c>
      <c r="P369" s="37">
        <f t="shared" si="14"/>
        <v>0</v>
      </c>
    </row>
    <row r="370" spans="5:16" x14ac:dyDescent="0.35">
      <c r="E370" s="37"/>
      <c r="F370" s="37"/>
      <c r="G370" s="37"/>
      <c r="H370" s="37">
        <v>356</v>
      </c>
      <c r="I370" s="37">
        <f t="shared" si="13"/>
        <v>0</v>
      </c>
      <c r="J370" s="37"/>
      <c r="L370" s="37"/>
      <c r="M370" s="37"/>
      <c r="N370" s="37"/>
      <c r="O370" s="37">
        <v>356</v>
      </c>
      <c r="P370" s="37">
        <f t="shared" si="14"/>
        <v>0</v>
      </c>
    </row>
    <row r="371" spans="5:16" x14ac:dyDescent="0.35">
      <c r="E371" s="37"/>
      <c r="F371" s="37"/>
      <c r="G371" s="37"/>
      <c r="H371" s="37">
        <v>357</v>
      </c>
      <c r="I371" s="37">
        <f t="shared" si="13"/>
        <v>0</v>
      </c>
      <c r="J371" s="37"/>
      <c r="L371" s="37"/>
      <c r="M371" s="37"/>
      <c r="N371" s="37"/>
      <c r="O371" s="37">
        <v>357</v>
      </c>
      <c r="P371" s="37">
        <f t="shared" si="14"/>
        <v>0</v>
      </c>
    </row>
    <row r="372" spans="5:16" x14ac:dyDescent="0.35">
      <c r="E372" s="37"/>
      <c r="F372" s="37"/>
      <c r="G372" s="37"/>
      <c r="H372" s="37">
        <v>358</v>
      </c>
      <c r="I372" s="37">
        <f t="shared" si="13"/>
        <v>0</v>
      </c>
      <c r="J372" s="37"/>
      <c r="L372" s="37"/>
      <c r="M372" s="37"/>
      <c r="N372" s="37"/>
      <c r="O372" s="37">
        <v>358</v>
      </c>
      <c r="P372" s="37">
        <f t="shared" si="14"/>
        <v>0</v>
      </c>
    </row>
    <row r="373" spans="5:16" x14ac:dyDescent="0.35">
      <c r="E373" s="37"/>
      <c r="F373" s="37"/>
      <c r="G373" s="37"/>
      <c r="H373" s="37">
        <v>359</v>
      </c>
      <c r="I373" s="37">
        <f t="shared" si="13"/>
        <v>0</v>
      </c>
      <c r="J373" s="37"/>
      <c r="L373" s="37"/>
      <c r="M373" s="37"/>
      <c r="N373" s="37"/>
      <c r="O373" s="37">
        <v>359</v>
      </c>
      <c r="P373" s="37">
        <f t="shared" si="14"/>
        <v>0</v>
      </c>
    </row>
    <row r="374" spans="5:16" x14ac:dyDescent="0.35">
      <c r="E374" s="37"/>
      <c r="F374" s="37"/>
      <c r="G374" s="37"/>
      <c r="H374" s="37">
        <v>360</v>
      </c>
      <c r="I374" s="37">
        <f t="shared" si="13"/>
        <v>0</v>
      </c>
      <c r="J374" s="37"/>
      <c r="L374" s="37"/>
      <c r="M374" s="37"/>
      <c r="N374" s="37"/>
      <c r="O374" s="37">
        <v>360</v>
      </c>
      <c r="P374" s="37">
        <f t="shared" si="14"/>
        <v>0</v>
      </c>
    </row>
    <row r="375" spans="5:16" x14ac:dyDescent="0.35">
      <c r="E375" s="37"/>
      <c r="F375" s="37"/>
      <c r="G375" s="37"/>
      <c r="H375" s="37">
        <v>361</v>
      </c>
      <c r="I375" s="37">
        <f t="shared" si="13"/>
        <v>0</v>
      </c>
      <c r="J375" s="37"/>
      <c r="L375" s="37"/>
      <c r="M375" s="37"/>
      <c r="N375" s="37"/>
      <c r="O375" s="37">
        <v>361</v>
      </c>
      <c r="P375" s="37">
        <f t="shared" si="14"/>
        <v>0</v>
      </c>
    </row>
    <row r="376" spans="5:16" x14ac:dyDescent="0.35">
      <c r="E376" s="37"/>
      <c r="F376" s="37"/>
      <c r="G376" s="37"/>
      <c r="H376" s="37">
        <v>362</v>
      </c>
      <c r="I376" s="37">
        <f t="shared" si="13"/>
        <v>0</v>
      </c>
      <c r="J376" s="37"/>
      <c r="L376" s="37"/>
      <c r="M376" s="37"/>
      <c r="N376" s="37"/>
      <c r="O376" s="37">
        <v>362</v>
      </c>
      <c r="P376" s="37">
        <f t="shared" si="14"/>
        <v>0</v>
      </c>
    </row>
    <row r="377" spans="5:16" x14ac:dyDescent="0.35">
      <c r="E377" s="37"/>
      <c r="F377" s="37"/>
      <c r="G377" s="37"/>
      <c r="H377" s="37">
        <v>363</v>
      </c>
      <c r="I377" s="37">
        <f t="shared" si="13"/>
        <v>0</v>
      </c>
      <c r="J377" s="37"/>
      <c r="L377" s="37"/>
      <c r="M377" s="37"/>
      <c r="N377" s="37"/>
      <c r="O377" s="37">
        <v>363</v>
      </c>
      <c r="P377" s="37">
        <f t="shared" si="14"/>
        <v>0</v>
      </c>
    </row>
    <row r="378" spans="5:16" x14ac:dyDescent="0.35">
      <c r="E378" s="37"/>
      <c r="F378" s="37"/>
      <c r="G378" s="37"/>
      <c r="H378" s="37">
        <v>364</v>
      </c>
      <c r="I378" s="37">
        <f t="shared" si="13"/>
        <v>0</v>
      </c>
      <c r="J378" s="37"/>
      <c r="L378" s="37"/>
      <c r="M378" s="37"/>
      <c r="N378" s="37"/>
      <c r="O378" s="37">
        <v>364</v>
      </c>
      <c r="P378" s="37">
        <f t="shared" si="14"/>
        <v>0</v>
      </c>
    </row>
    <row r="379" spans="5:16" x14ac:dyDescent="0.35">
      <c r="E379" s="37"/>
      <c r="F379" s="37"/>
      <c r="G379" s="37"/>
      <c r="H379" s="37">
        <v>365</v>
      </c>
      <c r="I379" s="37">
        <f t="shared" si="13"/>
        <v>0</v>
      </c>
      <c r="J379" s="37"/>
      <c r="L379" s="37"/>
      <c r="M379" s="37"/>
      <c r="N379" s="37"/>
      <c r="O379" s="37">
        <v>365</v>
      </c>
      <c r="P379" s="37">
        <f t="shared" si="14"/>
        <v>0</v>
      </c>
    </row>
    <row r="380" spans="5:16" x14ac:dyDescent="0.35">
      <c r="E380" s="37"/>
      <c r="F380" s="37"/>
      <c r="G380" s="37"/>
      <c r="H380" s="37">
        <v>366</v>
      </c>
      <c r="I380" s="37">
        <f t="shared" si="13"/>
        <v>0</v>
      </c>
      <c r="J380" s="37"/>
      <c r="L380" s="37"/>
      <c r="M380" s="37"/>
      <c r="N380" s="37"/>
      <c r="O380" s="37">
        <v>366</v>
      </c>
      <c r="P380" s="37">
        <f t="shared" si="14"/>
        <v>0</v>
      </c>
    </row>
    <row r="381" spans="5:16" x14ac:dyDescent="0.35">
      <c r="E381" s="37"/>
      <c r="F381" s="37"/>
      <c r="G381" s="37"/>
      <c r="H381" s="37">
        <v>367</v>
      </c>
      <c r="I381" s="37">
        <f t="shared" si="13"/>
        <v>0</v>
      </c>
      <c r="J381" s="37"/>
      <c r="L381" s="37"/>
      <c r="M381" s="37"/>
      <c r="N381" s="37"/>
      <c r="O381" s="37">
        <v>367</v>
      </c>
      <c r="P381" s="37">
        <f t="shared" si="14"/>
        <v>0</v>
      </c>
    </row>
    <row r="382" spans="5:16" x14ac:dyDescent="0.35">
      <c r="E382" s="37"/>
      <c r="F382" s="37"/>
      <c r="G382" s="37"/>
      <c r="H382" s="37">
        <v>368</v>
      </c>
      <c r="I382" s="37">
        <f t="shared" si="13"/>
        <v>0</v>
      </c>
      <c r="J382" s="37"/>
      <c r="L382" s="37"/>
      <c r="M382" s="37"/>
      <c r="N382" s="37"/>
      <c r="O382" s="37">
        <v>368</v>
      </c>
      <c r="P382" s="37">
        <f t="shared" si="14"/>
        <v>0</v>
      </c>
    </row>
    <row r="383" spans="5:16" x14ac:dyDescent="0.35">
      <c r="E383" s="37"/>
      <c r="F383" s="37"/>
      <c r="G383" s="37"/>
      <c r="H383" s="37">
        <v>369</v>
      </c>
      <c r="I383" s="37">
        <f t="shared" si="13"/>
        <v>0</v>
      </c>
      <c r="J383" s="37"/>
      <c r="L383" s="37"/>
      <c r="M383" s="37"/>
      <c r="N383" s="37"/>
      <c r="O383" s="37">
        <v>369</v>
      </c>
      <c r="P383" s="37">
        <f t="shared" si="14"/>
        <v>0</v>
      </c>
    </row>
    <row r="384" spans="5:16" x14ac:dyDescent="0.35">
      <c r="E384" s="37"/>
      <c r="F384" s="37"/>
      <c r="G384" s="37"/>
      <c r="H384" s="37">
        <v>370</v>
      </c>
      <c r="I384" s="37">
        <f t="shared" si="13"/>
        <v>0</v>
      </c>
      <c r="J384" s="37"/>
      <c r="L384" s="37"/>
      <c r="M384" s="37"/>
      <c r="N384" s="37"/>
      <c r="O384" s="37">
        <v>370</v>
      </c>
      <c r="P384" s="37">
        <f t="shared" si="14"/>
        <v>0</v>
      </c>
    </row>
    <row r="385" spans="5:16" x14ac:dyDescent="0.35">
      <c r="E385" s="37"/>
      <c r="F385" s="37"/>
      <c r="G385" s="37"/>
      <c r="H385" s="37">
        <v>371</v>
      </c>
      <c r="I385" s="37">
        <f t="shared" si="13"/>
        <v>0</v>
      </c>
      <c r="J385" s="37"/>
      <c r="L385" s="37"/>
      <c r="M385" s="37"/>
      <c r="N385" s="37"/>
      <c r="O385" s="37">
        <v>371</v>
      </c>
      <c r="P385" s="37">
        <f t="shared" si="14"/>
        <v>0</v>
      </c>
    </row>
    <row r="386" spans="5:16" x14ac:dyDescent="0.35">
      <c r="E386" s="37"/>
      <c r="F386" s="37"/>
      <c r="G386" s="37"/>
      <c r="H386" s="37">
        <v>372</v>
      </c>
      <c r="I386" s="37">
        <f t="shared" si="13"/>
        <v>0</v>
      </c>
      <c r="J386" s="37"/>
      <c r="L386" s="37"/>
      <c r="M386" s="37"/>
      <c r="N386" s="37"/>
      <c r="O386" s="37">
        <v>372</v>
      </c>
      <c r="P386" s="37">
        <f t="shared" si="14"/>
        <v>0</v>
      </c>
    </row>
    <row r="387" spans="5:16" x14ac:dyDescent="0.35">
      <c r="E387" s="37"/>
      <c r="F387" s="37"/>
      <c r="G387" s="37"/>
      <c r="H387" s="37">
        <v>373</v>
      </c>
      <c r="I387" s="37">
        <f t="shared" si="13"/>
        <v>0</v>
      </c>
      <c r="J387" s="37"/>
      <c r="L387" s="37"/>
      <c r="M387" s="37"/>
      <c r="N387" s="37"/>
      <c r="O387" s="37">
        <v>373</v>
      </c>
      <c r="P387" s="37">
        <f t="shared" si="14"/>
        <v>0</v>
      </c>
    </row>
    <row r="388" spans="5:16" x14ac:dyDescent="0.35">
      <c r="E388" s="37"/>
      <c r="F388" s="37"/>
      <c r="G388" s="37"/>
      <c r="H388" s="37">
        <v>374</v>
      </c>
      <c r="I388" s="37">
        <f t="shared" si="13"/>
        <v>0</v>
      </c>
      <c r="J388" s="37"/>
      <c r="L388" s="37"/>
      <c r="M388" s="37"/>
      <c r="N388" s="37"/>
      <c r="O388" s="37">
        <v>374</v>
      </c>
      <c r="P388" s="37">
        <f t="shared" si="14"/>
        <v>0</v>
      </c>
    </row>
    <row r="389" spans="5:16" x14ac:dyDescent="0.35">
      <c r="E389" s="37"/>
      <c r="F389" s="37"/>
      <c r="G389" s="37"/>
      <c r="H389" s="37">
        <v>375</v>
      </c>
      <c r="I389" s="37">
        <f t="shared" si="13"/>
        <v>0</v>
      </c>
      <c r="J389" s="37"/>
      <c r="L389" s="37"/>
      <c r="M389" s="37"/>
      <c r="N389" s="37"/>
      <c r="O389" s="37">
        <v>375</v>
      </c>
      <c r="P389" s="37">
        <f t="shared" si="14"/>
        <v>0</v>
      </c>
    </row>
    <row r="390" spans="5:16" x14ac:dyDescent="0.35">
      <c r="E390" s="37"/>
      <c r="F390" s="37"/>
      <c r="G390" s="37"/>
      <c r="H390" s="37">
        <v>376</v>
      </c>
      <c r="I390" s="37">
        <f t="shared" si="13"/>
        <v>0</v>
      </c>
      <c r="J390" s="37"/>
      <c r="L390" s="37"/>
      <c r="M390" s="37"/>
      <c r="N390" s="37"/>
      <c r="O390" s="37">
        <v>376</v>
      </c>
      <c r="P390" s="37">
        <f t="shared" si="14"/>
        <v>0</v>
      </c>
    </row>
    <row r="391" spans="5:16" x14ac:dyDescent="0.35">
      <c r="E391" s="37"/>
      <c r="F391" s="37"/>
      <c r="G391" s="37"/>
      <c r="H391" s="37">
        <v>377</v>
      </c>
      <c r="I391" s="37">
        <f t="shared" si="13"/>
        <v>0</v>
      </c>
      <c r="J391" s="37"/>
      <c r="L391" s="37"/>
      <c r="M391" s="37"/>
      <c r="N391" s="37"/>
      <c r="O391" s="37">
        <v>377</v>
      </c>
      <c r="P391" s="37">
        <f t="shared" si="14"/>
        <v>0</v>
      </c>
    </row>
    <row r="392" spans="5:16" x14ac:dyDescent="0.35">
      <c r="E392" s="37"/>
      <c r="F392" s="37"/>
      <c r="G392" s="37"/>
      <c r="H392" s="37">
        <v>378</v>
      </c>
      <c r="I392" s="37">
        <f t="shared" si="13"/>
        <v>0</v>
      </c>
      <c r="J392" s="37"/>
      <c r="L392" s="37"/>
      <c r="M392" s="37"/>
      <c r="N392" s="37"/>
      <c r="O392" s="37">
        <v>378</v>
      </c>
      <c r="P392" s="37">
        <f t="shared" si="14"/>
        <v>0</v>
      </c>
    </row>
    <row r="393" spans="5:16" x14ac:dyDescent="0.35">
      <c r="E393" s="37"/>
      <c r="F393" s="37"/>
      <c r="G393" s="37"/>
      <c r="H393" s="37">
        <v>379</v>
      </c>
      <c r="I393" s="37">
        <f t="shared" si="13"/>
        <v>0</v>
      </c>
      <c r="J393" s="37"/>
      <c r="L393" s="37"/>
      <c r="M393" s="37"/>
      <c r="N393" s="37"/>
      <c r="O393" s="37">
        <v>379</v>
      </c>
      <c r="P393" s="37">
        <f t="shared" si="14"/>
        <v>0</v>
      </c>
    </row>
    <row r="394" spans="5:16" x14ac:dyDescent="0.35">
      <c r="E394" s="37"/>
      <c r="F394" s="37"/>
      <c r="G394" s="37"/>
      <c r="H394" s="37">
        <v>380</v>
      </c>
      <c r="I394" s="37">
        <f t="shared" si="13"/>
        <v>0</v>
      </c>
      <c r="J394" s="37"/>
      <c r="L394" s="37"/>
      <c r="M394" s="37"/>
      <c r="N394" s="37"/>
      <c r="O394" s="37">
        <v>380</v>
      </c>
      <c r="P394" s="37">
        <f t="shared" si="14"/>
        <v>0</v>
      </c>
    </row>
    <row r="395" spans="5:16" x14ac:dyDescent="0.35">
      <c r="E395" s="37"/>
      <c r="F395" s="37"/>
      <c r="G395" s="37"/>
      <c r="H395" s="37">
        <v>381</v>
      </c>
      <c r="I395" s="37">
        <f t="shared" si="13"/>
        <v>0</v>
      </c>
      <c r="J395" s="37"/>
      <c r="L395" s="37"/>
      <c r="M395" s="37"/>
      <c r="N395" s="37"/>
      <c r="O395" s="37">
        <v>381</v>
      </c>
      <c r="P395" s="37">
        <f t="shared" si="14"/>
        <v>0</v>
      </c>
    </row>
    <row r="396" spans="5:16" x14ac:dyDescent="0.35">
      <c r="E396" s="37"/>
      <c r="F396" s="37"/>
      <c r="G396" s="37"/>
      <c r="H396" s="37">
        <v>382</v>
      </c>
      <c r="I396" s="37">
        <f t="shared" si="13"/>
        <v>0</v>
      </c>
      <c r="J396" s="37"/>
      <c r="L396" s="37"/>
      <c r="M396" s="37"/>
      <c r="N396" s="37"/>
      <c r="O396" s="37">
        <v>382</v>
      </c>
      <c r="P396" s="37">
        <f t="shared" si="14"/>
        <v>0</v>
      </c>
    </row>
    <row r="397" spans="5:16" x14ac:dyDescent="0.35">
      <c r="E397" s="37"/>
      <c r="F397" s="37"/>
      <c r="G397" s="37"/>
      <c r="H397" s="37">
        <v>383</v>
      </c>
      <c r="I397" s="37">
        <f t="shared" si="13"/>
        <v>0</v>
      </c>
      <c r="J397" s="37"/>
      <c r="L397" s="37"/>
      <c r="M397" s="37"/>
      <c r="N397" s="37"/>
      <c r="O397" s="37">
        <v>383</v>
      </c>
      <c r="P397" s="37">
        <f t="shared" si="14"/>
        <v>0</v>
      </c>
    </row>
    <row r="398" spans="5:16" x14ac:dyDescent="0.35">
      <c r="E398" s="37"/>
      <c r="F398" s="37"/>
      <c r="G398" s="37"/>
      <c r="H398" s="37">
        <v>384</v>
      </c>
      <c r="I398" s="37">
        <f t="shared" si="13"/>
        <v>0</v>
      </c>
      <c r="J398" s="37"/>
      <c r="L398" s="37"/>
      <c r="M398" s="37"/>
      <c r="N398" s="37"/>
      <c r="O398" s="37">
        <v>384</v>
      </c>
      <c r="P398" s="37">
        <f t="shared" si="14"/>
        <v>0</v>
      </c>
    </row>
    <row r="399" spans="5:16" x14ac:dyDescent="0.35">
      <c r="E399" s="37"/>
      <c r="F399" s="37"/>
      <c r="G399" s="37"/>
      <c r="H399" s="37">
        <v>385</v>
      </c>
      <c r="I399" s="37">
        <f t="shared" si="13"/>
        <v>0</v>
      </c>
      <c r="J399" s="37"/>
      <c r="L399" s="37"/>
      <c r="M399" s="37"/>
      <c r="N399" s="37"/>
      <c r="O399" s="37">
        <v>385</v>
      </c>
      <c r="P399" s="37">
        <f t="shared" si="14"/>
        <v>0</v>
      </c>
    </row>
    <row r="400" spans="5:16" x14ac:dyDescent="0.35">
      <c r="E400" s="37"/>
      <c r="F400" s="37"/>
      <c r="G400" s="37"/>
      <c r="H400" s="37">
        <v>386</v>
      </c>
      <c r="I400" s="37">
        <f t="shared" ref="I400:I463" si="15">VLOOKUP(H400,$E$15:$F$27,2)</f>
        <v>0</v>
      </c>
      <c r="J400" s="37"/>
      <c r="L400" s="37"/>
      <c r="M400" s="37"/>
      <c r="N400" s="37"/>
      <c r="O400" s="37">
        <v>386</v>
      </c>
      <c r="P400" s="37">
        <f t="shared" ref="P400:P463" si="16">VLOOKUP(O400,$L$15:$M$84,2)</f>
        <v>0</v>
      </c>
    </row>
    <row r="401" spans="5:16" x14ac:dyDescent="0.35">
      <c r="E401" s="37"/>
      <c r="F401" s="37"/>
      <c r="G401" s="37"/>
      <c r="H401" s="37">
        <v>387</v>
      </c>
      <c r="I401" s="37">
        <f t="shared" si="15"/>
        <v>0</v>
      </c>
      <c r="J401" s="37"/>
      <c r="L401" s="37"/>
      <c r="M401" s="37"/>
      <c r="N401" s="37"/>
      <c r="O401" s="37">
        <v>387</v>
      </c>
      <c r="P401" s="37">
        <f t="shared" si="16"/>
        <v>0</v>
      </c>
    </row>
    <row r="402" spans="5:16" x14ac:dyDescent="0.35">
      <c r="E402" s="37"/>
      <c r="F402" s="37"/>
      <c r="G402" s="37"/>
      <c r="H402" s="37">
        <v>388</v>
      </c>
      <c r="I402" s="37">
        <f t="shared" si="15"/>
        <v>0</v>
      </c>
      <c r="J402" s="37"/>
      <c r="L402" s="37"/>
      <c r="M402" s="37"/>
      <c r="N402" s="37"/>
      <c r="O402" s="37">
        <v>388</v>
      </c>
      <c r="P402" s="37">
        <f t="shared" si="16"/>
        <v>0</v>
      </c>
    </row>
    <row r="403" spans="5:16" x14ac:dyDescent="0.35">
      <c r="E403" s="37"/>
      <c r="F403" s="37"/>
      <c r="G403" s="37"/>
      <c r="H403" s="37">
        <v>389</v>
      </c>
      <c r="I403" s="37">
        <f t="shared" si="15"/>
        <v>0</v>
      </c>
      <c r="J403" s="37"/>
      <c r="L403" s="37"/>
      <c r="M403" s="37"/>
      <c r="N403" s="37"/>
      <c r="O403" s="37">
        <v>389</v>
      </c>
      <c r="P403" s="37">
        <f t="shared" si="16"/>
        <v>0</v>
      </c>
    </row>
    <row r="404" spans="5:16" x14ac:dyDescent="0.35">
      <c r="E404" s="37"/>
      <c r="F404" s="37"/>
      <c r="G404" s="37"/>
      <c r="H404" s="37">
        <v>390</v>
      </c>
      <c r="I404" s="37">
        <f t="shared" si="15"/>
        <v>0</v>
      </c>
      <c r="J404" s="37"/>
      <c r="L404" s="37"/>
      <c r="M404" s="37"/>
      <c r="N404" s="37"/>
      <c r="O404" s="37">
        <v>390</v>
      </c>
      <c r="P404" s="37">
        <f t="shared" si="16"/>
        <v>0</v>
      </c>
    </row>
    <row r="405" spans="5:16" x14ac:dyDescent="0.35">
      <c r="E405" s="37"/>
      <c r="F405" s="37"/>
      <c r="G405" s="37"/>
      <c r="H405" s="37">
        <v>391</v>
      </c>
      <c r="I405" s="37">
        <f t="shared" si="15"/>
        <v>0</v>
      </c>
      <c r="J405" s="37"/>
      <c r="L405" s="37"/>
      <c r="M405" s="37"/>
      <c r="N405" s="37"/>
      <c r="O405" s="37">
        <v>391</v>
      </c>
      <c r="P405" s="37">
        <f t="shared" si="16"/>
        <v>0</v>
      </c>
    </row>
    <row r="406" spans="5:16" x14ac:dyDescent="0.35">
      <c r="E406" s="37"/>
      <c r="F406" s="37"/>
      <c r="G406" s="37"/>
      <c r="H406" s="37">
        <v>392</v>
      </c>
      <c r="I406" s="37">
        <f t="shared" si="15"/>
        <v>0</v>
      </c>
      <c r="J406" s="37"/>
      <c r="L406" s="37"/>
      <c r="M406" s="37"/>
      <c r="N406" s="37"/>
      <c r="O406" s="37">
        <v>392</v>
      </c>
      <c r="P406" s="37">
        <f t="shared" si="16"/>
        <v>0</v>
      </c>
    </row>
    <row r="407" spans="5:16" x14ac:dyDescent="0.35">
      <c r="E407" s="37"/>
      <c r="F407" s="37"/>
      <c r="G407" s="37"/>
      <c r="H407" s="37">
        <v>393</v>
      </c>
      <c r="I407" s="37">
        <f t="shared" si="15"/>
        <v>0</v>
      </c>
      <c r="J407" s="37"/>
      <c r="L407" s="37"/>
      <c r="M407" s="37"/>
      <c r="N407" s="37"/>
      <c r="O407" s="37">
        <v>393</v>
      </c>
      <c r="P407" s="37">
        <f t="shared" si="16"/>
        <v>0</v>
      </c>
    </row>
    <row r="408" spans="5:16" x14ac:dyDescent="0.35">
      <c r="E408" s="37"/>
      <c r="F408" s="37"/>
      <c r="G408" s="37"/>
      <c r="H408" s="37">
        <v>394</v>
      </c>
      <c r="I408" s="37">
        <f t="shared" si="15"/>
        <v>0</v>
      </c>
      <c r="J408" s="37"/>
      <c r="L408" s="37"/>
      <c r="M408" s="37"/>
      <c r="N408" s="37"/>
      <c r="O408" s="37">
        <v>394</v>
      </c>
      <c r="P408" s="37">
        <f t="shared" si="16"/>
        <v>0</v>
      </c>
    </row>
    <row r="409" spans="5:16" x14ac:dyDescent="0.35">
      <c r="E409" s="37"/>
      <c r="F409" s="37"/>
      <c r="G409" s="37"/>
      <c r="H409" s="37">
        <v>395</v>
      </c>
      <c r="I409" s="37">
        <f t="shared" si="15"/>
        <v>0</v>
      </c>
      <c r="J409" s="37"/>
      <c r="L409" s="37"/>
      <c r="M409" s="37"/>
      <c r="N409" s="37"/>
      <c r="O409" s="37">
        <v>395</v>
      </c>
      <c r="P409" s="37">
        <f t="shared" si="16"/>
        <v>0</v>
      </c>
    </row>
    <row r="410" spans="5:16" x14ac:dyDescent="0.35">
      <c r="E410" s="37"/>
      <c r="F410" s="37"/>
      <c r="G410" s="37"/>
      <c r="H410" s="37">
        <v>396</v>
      </c>
      <c r="I410" s="37">
        <f t="shared" si="15"/>
        <v>0</v>
      </c>
      <c r="J410" s="37"/>
      <c r="L410" s="37"/>
      <c r="M410" s="37"/>
      <c r="N410" s="37"/>
      <c r="O410" s="37">
        <v>396</v>
      </c>
      <c r="P410" s="37">
        <f t="shared" si="16"/>
        <v>0</v>
      </c>
    </row>
    <row r="411" spans="5:16" x14ac:dyDescent="0.35">
      <c r="E411" s="37"/>
      <c r="F411" s="37"/>
      <c r="G411" s="37"/>
      <c r="H411" s="37">
        <v>397</v>
      </c>
      <c r="I411" s="37">
        <f t="shared" si="15"/>
        <v>0</v>
      </c>
      <c r="J411" s="37"/>
      <c r="L411" s="37"/>
      <c r="M411" s="37"/>
      <c r="N411" s="37"/>
      <c r="O411" s="37">
        <v>397</v>
      </c>
      <c r="P411" s="37">
        <f t="shared" si="16"/>
        <v>0</v>
      </c>
    </row>
    <row r="412" spans="5:16" x14ac:dyDescent="0.35">
      <c r="E412" s="37"/>
      <c r="F412" s="37"/>
      <c r="G412" s="37"/>
      <c r="H412" s="37">
        <v>398</v>
      </c>
      <c r="I412" s="37">
        <f t="shared" si="15"/>
        <v>0</v>
      </c>
      <c r="J412" s="37"/>
      <c r="L412" s="37"/>
      <c r="M412" s="37"/>
      <c r="N412" s="37"/>
      <c r="O412" s="37">
        <v>398</v>
      </c>
      <c r="P412" s="37">
        <f t="shared" si="16"/>
        <v>0</v>
      </c>
    </row>
    <row r="413" spans="5:16" x14ac:dyDescent="0.35">
      <c r="E413" s="37"/>
      <c r="F413" s="37"/>
      <c r="G413" s="37"/>
      <c r="H413" s="37">
        <v>399</v>
      </c>
      <c r="I413" s="37">
        <f t="shared" si="15"/>
        <v>0</v>
      </c>
      <c r="J413" s="37"/>
      <c r="L413" s="37"/>
      <c r="M413" s="37"/>
      <c r="N413" s="37"/>
      <c r="O413" s="37">
        <v>399</v>
      </c>
      <c r="P413" s="37">
        <f t="shared" si="16"/>
        <v>0</v>
      </c>
    </row>
    <row r="414" spans="5:16" x14ac:dyDescent="0.35">
      <c r="E414" s="37"/>
      <c r="F414" s="37"/>
      <c r="G414" s="37"/>
      <c r="H414" s="37">
        <v>400</v>
      </c>
      <c r="I414" s="37">
        <f t="shared" si="15"/>
        <v>0</v>
      </c>
      <c r="J414" s="37"/>
      <c r="L414" s="37"/>
      <c r="M414" s="37"/>
      <c r="N414" s="37"/>
      <c r="O414" s="37">
        <v>400</v>
      </c>
      <c r="P414" s="37">
        <f t="shared" si="16"/>
        <v>0</v>
      </c>
    </row>
    <row r="415" spans="5:16" x14ac:dyDescent="0.35">
      <c r="E415" s="37"/>
      <c r="F415" s="37"/>
      <c r="G415" s="37"/>
      <c r="H415" s="37">
        <v>401</v>
      </c>
      <c r="I415" s="37">
        <f t="shared" si="15"/>
        <v>0</v>
      </c>
      <c r="J415" s="37"/>
      <c r="L415" s="37"/>
      <c r="M415" s="37"/>
      <c r="N415" s="37"/>
      <c r="O415" s="37">
        <v>401</v>
      </c>
      <c r="P415" s="37">
        <f t="shared" si="16"/>
        <v>0</v>
      </c>
    </row>
    <row r="416" spans="5:16" x14ac:dyDescent="0.35">
      <c r="E416" s="37"/>
      <c r="F416" s="37"/>
      <c r="G416" s="37"/>
      <c r="H416" s="37">
        <v>402</v>
      </c>
      <c r="I416" s="37">
        <f t="shared" si="15"/>
        <v>0</v>
      </c>
      <c r="J416" s="37"/>
      <c r="L416" s="37"/>
      <c r="M416" s="37"/>
      <c r="N416" s="37"/>
      <c r="O416" s="37">
        <v>402</v>
      </c>
      <c r="P416" s="37">
        <f t="shared" si="16"/>
        <v>0</v>
      </c>
    </row>
    <row r="417" spans="5:16" x14ac:dyDescent="0.35">
      <c r="E417" s="37"/>
      <c r="F417" s="37"/>
      <c r="G417" s="37"/>
      <c r="H417" s="37">
        <v>403</v>
      </c>
      <c r="I417" s="37">
        <f t="shared" si="15"/>
        <v>0</v>
      </c>
      <c r="J417" s="37"/>
      <c r="L417" s="37"/>
      <c r="M417" s="37"/>
      <c r="N417" s="37"/>
      <c r="O417" s="37">
        <v>403</v>
      </c>
      <c r="P417" s="37">
        <f t="shared" si="16"/>
        <v>0</v>
      </c>
    </row>
    <row r="418" spans="5:16" x14ac:dyDescent="0.35">
      <c r="E418" s="37"/>
      <c r="F418" s="37"/>
      <c r="G418" s="37"/>
      <c r="H418" s="37">
        <v>404</v>
      </c>
      <c r="I418" s="37">
        <f t="shared" si="15"/>
        <v>0</v>
      </c>
      <c r="J418" s="37"/>
      <c r="L418" s="37"/>
      <c r="M418" s="37"/>
      <c r="N418" s="37"/>
      <c r="O418" s="37">
        <v>404</v>
      </c>
      <c r="P418" s="37">
        <f t="shared" si="16"/>
        <v>0</v>
      </c>
    </row>
    <row r="419" spans="5:16" x14ac:dyDescent="0.35">
      <c r="E419" s="37"/>
      <c r="F419" s="37"/>
      <c r="G419" s="37"/>
      <c r="H419" s="37">
        <v>405</v>
      </c>
      <c r="I419" s="37">
        <f t="shared" si="15"/>
        <v>0</v>
      </c>
      <c r="J419" s="37"/>
      <c r="L419" s="37"/>
      <c r="M419" s="37"/>
      <c r="N419" s="37"/>
      <c r="O419" s="37">
        <v>405</v>
      </c>
      <c r="P419" s="37">
        <f t="shared" si="16"/>
        <v>0</v>
      </c>
    </row>
    <row r="420" spans="5:16" x14ac:dyDescent="0.35">
      <c r="E420" s="37"/>
      <c r="F420" s="37"/>
      <c r="G420" s="37"/>
      <c r="H420" s="37">
        <v>406</v>
      </c>
      <c r="I420" s="37">
        <f t="shared" si="15"/>
        <v>0</v>
      </c>
      <c r="J420" s="37"/>
      <c r="L420" s="37"/>
      <c r="M420" s="37"/>
      <c r="N420" s="37"/>
      <c r="O420" s="37">
        <v>406</v>
      </c>
      <c r="P420" s="37">
        <f t="shared" si="16"/>
        <v>0</v>
      </c>
    </row>
    <row r="421" spans="5:16" x14ac:dyDescent="0.35">
      <c r="E421" s="37"/>
      <c r="F421" s="37"/>
      <c r="G421" s="37"/>
      <c r="H421" s="37">
        <v>407</v>
      </c>
      <c r="I421" s="37">
        <f t="shared" si="15"/>
        <v>0</v>
      </c>
      <c r="J421" s="37"/>
      <c r="L421" s="37"/>
      <c r="M421" s="37"/>
      <c r="N421" s="37"/>
      <c r="O421" s="37">
        <v>407</v>
      </c>
      <c r="P421" s="37">
        <f t="shared" si="16"/>
        <v>0</v>
      </c>
    </row>
    <row r="422" spans="5:16" x14ac:dyDescent="0.35">
      <c r="E422" s="37"/>
      <c r="F422" s="37"/>
      <c r="G422" s="37"/>
      <c r="H422" s="37">
        <v>408</v>
      </c>
      <c r="I422" s="37">
        <f t="shared" si="15"/>
        <v>0</v>
      </c>
      <c r="J422" s="37"/>
      <c r="L422" s="37"/>
      <c r="M422" s="37"/>
      <c r="N422" s="37"/>
      <c r="O422" s="37">
        <v>408</v>
      </c>
      <c r="P422" s="37">
        <f t="shared" si="16"/>
        <v>0</v>
      </c>
    </row>
    <row r="423" spans="5:16" x14ac:dyDescent="0.35">
      <c r="E423" s="37"/>
      <c r="F423" s="37"/>
      <c r="G423" s="37"/>
      <c r="H423" s="37">
        <v>409</v>
      </c>
      <c r="I423" s="37">
        <f t="shared" si="15"/>
        <v>0</v>
      </c>
      <c r="J423" s="37"/>
      <c r="L423" s="37"/>
      <c r="M423" s="37"/>
      <c r="N423" s="37"/>
      <c r="O423" s="37">
        <v>409</v>
      </c>
      <c r="P423" s="37">
        <f t="shared" si="16"/>
        <v>0</v>
      </c>
    </row>
    <row r="424" spans="5:16" x14ac:dyDescent="0.35">
      <c r="E424" s="37"/>
      <c r="F424" s="37"/>
      <c r="G424" s="37"/>
      <c r="H424" s="37">
        <v>410</v>
      </c>
      <c r="I424" s="37">
        <f t="shared" si="15"/>
        <v>0</v>
      </c>
      <c r="J424" s="37"/>
      <c r="L424" s="37"/>
      <c r="M424" s="37"/>
      <c r="N424" s="37"/>
      <c r="O424" s="37">
        <v>410</v>
      </c>
      <c r="P424" s="37">
        <f t="shared" si="16"/>
        <v>0</v>
      </c>
    </row>
    <row r="425" spans="5:16" x14ac:dyDescent="0.35">
      <c r="E425" s="37"/>
      <c r="F425" s="37"/>
      <c r="G425" s="37"/>
      <c r="H425" s="37">
        <v>411</v>
      </c>
      <c r="I425" s="37">
        <f t="shared" si="15"/>
        <v>0</v>
      </c>
      <c r="J425" s="37"/>
      <c r="L425" s="37"/>
      <c r="M425" s="37"/>
      <c r="N425" s="37"/>
      <c r="O425" s="37">
        <v>411</v>
      </c>
      <c r="P425" s="37">
        <f t="shared" si="16"/>
        <v>0</v>
      </c>
    </row>
    <row r="426" spans="5:16" x14ac:dyDescent="0.35">
      <c r="E426" s="37"/>
      <c r="F426" s="37"/>
      <c r="G426" s="37"/>
      <c r="H426" s="37">
        <v>412</v>
      </c>
      <c r="I426" s="37">
        <f t="shared" si="15"/>
        <v>0</v>
      </c>
      <c r="J426" s="37"/>
      <c r="L426" s="37"/>
      <c r="M426" s="37"/>
      <c r="N426" s="37"/>
      <c r="O426" s="37">
        <v>412</v>
      </c>
      <c r="P426" s="37">
        <f t="shared" si="16"/>
        <v>0</v>
      </c>
    </row>
    <row r="427" spans="5:16" x14ac:dyDescent="0.35">
      <c r="E427" s="37"/>
      <c r="F427" s="37"/>
      <c r="G427" s="37"/>
      <c r="H427" s="37">
        <v>413</v>
      </c>
      <c r="I427" s="37">
        <f t="shared" si="15"/>
        <v>0</v>
      </c>
      <c r="J427" s="37"/>
      <c r="L427" s="37"/>
      <c r="M427" s="37"/>
      <c r="N427" s="37"/>
      <c r="O427" s="37">
        <v>413</v>
      </c>
      <c r="P427" s="37">
        <f t="shared" si="16"/>
        <v>0</v>
      </c>
    </row>
    <row r="428" spans="5:16" x14ac:dyDescent="0.35">
      <c r="E428" s="37"/>
      <c r="F428" s="37"/>
      <c r="G428" s="37"/>
      <c r="H428" s="37">
        <v>414</v>
      </c>
      <c r="I428" s="37">
        <f t="shared" si="15"/>
        <v>0</v>
      </c>
      <c r="J428" s="37"/>
      <c r="L428" s="37"/>
      <c r="M428" s="37"/>
      <c r="N428" s="37"/>
      <c r="O428" s="37">
        <v>414</v>
      </c>
      <c r="P428" s="37">
        <f t="shared" si="16"/>
        <v>0</v>
      </c>
    </row>
    <row r="429" spans="5:16" x14ac:dyDescent="0.35">
      <c r="E429" s="37"/>
      <c r="F429" s="37"/>
      <c r="G429" s="37"/>
      <c r="H429" s="37">
        <v>415</v>
      </c>
      <c r="I429" s="37">
        <f t="shared" si="15"/>
        <v>0</v>
      </c>
      <c r="J429" s="37"/>
      <c r="L429" s="37"/>
      <c r="M429" s="37"/>
      <c r="N429" s="37"/>
      <c r="O429" s="37">
        <v>415</v>
      </c>
      <c r="P429" s="37">
        <f t="shared" si="16"/>
        <v>0</v>
      </c>
    </row>
    <row r="430" spans="5:16" x14ac:dyDescent="0.35">
      <c r="E430" s="37"/>
      <c r="F430" s="37"/>
      <c r="G430" s="37"/>
      <c r="H430" s="37">
        <v>416</v>
      </c>
      <c r="I430" s="37">
        <f t="shared" si="15"/>
        <v>0</v>
      </c>
      <c r="J430" s="37"/>
      <c r="L430" s="37"/>
      <c r="M430" s="37"/>
      <c r="N430" s="37"/>
      <c r="O430" s="37">
        <v>416</v>
      </c>
      <c r="P430" s="37">
        <f t="shared" si="16"/>
        <v>0</v>
      </c>
    </row>
    <row r="431" spans="5:16" x14ac:dyDescent="0.35">
      <c r="E431" s="37"/>
      <c r="F431" s="37"/>
      <c r="G431" s="37"/>
      <c r="H431" s="37">
        <v>417</v>
      </c>
      <c r="I431" s="37">
        <f t="shared" si="15"/>
        <v>0</v>
      </c>
      <c r="J431" s="37"/>
      <c r="L431" s="37"/>
      <c r="M431" s="37"/>
      <c r="N431" s="37"/>
      <c r="O431" s="37">
        <v>417</v>
      </c>
      <c r="P431" s="37">
        <f t="shared" si="16"/>
        <v>0</v>
      </c>
    </row>
    <row r="432" spans="5:16" x14ac:dyDescent="0.35">
      <c r="E432" s="37"/>
      <c r="F432" s="37"/>
      <c r="G432" s="37"/>
      <c r="H432" s="37">
        <v>418</v>
      </c>
      <c r="I432" s="37">
        <f t="shared" si="15"/>
        <v>0</v>
      </c>
      <c r="J432" s="37"/>
      <c r="L432" s="37"/>
      <c r="M432" s="37"/>
      <c r="N432" s="37"/>
      <c r="O432" s="37">
        <v>418</v>
      </c>
      <c r="P432" s="37">
        <f t="shared" si="16"/>
        <v>0</v>
      </c>
    </row>
    <row r="433" spans="5:16" x14ac:dyDescent="0.35">
      <c r="E433" s="37"/>
      <c r="F433" s="37"/>
      <c r="G433" s="37"/>
      <c r="H433" s="37">
        <v>419</v>
      </c>
      <c r="I433" s="37">
        <f t="shared" si="15"/>
        <v>0</v>
      </c>
      <c r="J433" s="37"/>
      <c r="L433" s="37"/>
      <c r="M433" s="37"/>
      <c r="N433" s="37"/>
      <c r="O433" s="37">
        <v>419</v>
      </c>
      <c r="P433" s="37">
        <f t="shared" si="16"/>
        <v>0</v>
      </c>
    </row>
    <row r="434" spans="5:16" x14ac:dyDescent="0.35">
      <c r="E434" s="37"/>
      <c r="F434" s="37"/>
      <c r="G434" s="37"/>
      <c r="H434" s="37">
        <v>420</v>
      </c>
      <c r="I434" s="37">
        <f t="shared" si="15"/>
        <v>0</v>
      </c>
      <c r="J434" s="37"/>
      <c r="L434" s="37"/>
      <c r="M434" s="37"/>
      <c r="N434" s="37"/>
      <c r="O434" s="37">
        <v>420</v>
      </c>
      <c r="P434" s="37">
        <f t="shared" si="16"/>
        <v>0</v>
      </c>
    </row>
    <row r="435" spans="5:16" x14ac:dyDescent="0.35">
      <c r="E435" s="37"/>
      <c r="F435" s="37"/>
      <c r="G435" s="37"/>
      <c r="H435" s="37">
        <v>421</v>
      </c>
      <c r="I435" s="37">
        <f t="shared" si="15"/>
        <v>0</v>
      </c>
      <c r="J435" s="37"/>
      <c r="L435" s="37"/>
      <c r="M435" s="37"/>
      <c r="N435" s="37"/>
      <c r="O435" s="37">
        <v>421</v>
      </c>
      <c r="P435" s="37">
        <f t="shared" si="16"/>
        <v>0</v>
      </c>
    </row>
    <row r="436" spans="5:16" x14ac:dyDescent="0.35">
      <c r="E436" s="37"/>
      <c r="F436" s="37"/>
      <c r="G436" s="37"/>
      <c r="H436" s="37">
        <v>422</v>
      </c>
      <c r="I436" s="37">
        <f t="shared" si="15"/>
        <v>0</v>
      </c>
      <c r="J436" s="37"/>
      <c r="L436" s="37"/>
      <c r="M436" s="37"/>
      <c r="N436" s="37"/>
      <c r="O436" s="37">
        <v>422</v>
      </c>
      <c r="P436" s="37">
        <f t="shared" si="16"/>
        <v>0</v>
      </c>
    </row>
    <row r="437" spans="5:16" x14ac:dyDescent="0.35">
      <c r="E437" s="37"/>
      <c r="F437" s="37"/>
      <c r="G437" s="37"/>
      <c r="H437" s="37">
        <v>423</v>
      </c>
      <c r="I437" s="37">
        <f t="shared" si="15"/>
        <v>0</v>
      </c>
      <c r="J437" s="37"/>
      <c r="L437" s="37"/>
      <c r="M437" s="37"/>
      <c r="N437" s="37"/>
      <c r="O437" s="37">
        <v>423</v>
      </c>
      <c r="P437" s="37">
        <f t="shared" si="16"/>
        <v>0</v>
      </c>
    </row>
    <row r="438" spans="5:16" x14ac:dyDescent="0.35">
      <c r="E438" s="37"/>
      <c r="F438" s="37"/>
      <c r="G438" s="37"/>
      <c r="H438" s="37">
        <v>424</v>
      </c>
      <c r="I438" s="37">
        <f t="shared" si="15"/>
        <v>0</v>
      </c>
      <c r="J438" s="37"/>
      <c r="L438" s="37"/>
      <c r="M438" s="37"/>
      <c r="N438" s="37"/>
      <c r="O438" s="37">
        <v>424</v>
      </c>
      <c r="P438" s="37">
        <f t="shared" si="16"/>
        <v>0</v>
      </c>
    </row>
    <row r="439" spans="5:16" x14ac:dyDescent="0.35">
      <c r="E439" s="37"/>
      <c r="F439" s="37"/>
      <c r="G439" s="37"/>
      <c r="H439" s="37">
        <v>425</v>
      </c>
      <c r="I439" s="37">
        <f t="shared" si="15"/>
        <v>0</v>
      </c>
      <c r="J439" s="37"/>
      <c r="L439" s="37"/>
      <c r="M439" s="37"/>
      <c r="N439" s="37"/>
      <c r="O439" s="37">
        <v>425</v>
      </c>
      <c r="P439" s="37">
        <f t="shared" si="16"/>
        <v>0</v>
      </c>
    </row>
    <row r="440" spans="5:16" x14ac:dyDescent="0.35">
      <c r="E440" s="37"/>
      <c r="F440" s="37"/>
      <c r="G440" s="37"/>
      <c r="H440" s="37">
        <v>426</v>
      </c>
      <c r="I440" s="37">
        <f t="shared" si="15"/>
        <v>0</v>
      </c>
      <c r="J440" s="37"/>
      <c r="L440" s="37"/>
      <c r="M440" s="37"/>
      <c r="N440" s="37"/>
      <c r="O440" s="37">
        <v>426</v>
      </c>
      <c r="P440" s="37">
        <f t="shared" si="16"/>
        <v>0</v>
      </c>
    </row>
    <row r="441" spans="5:16" x14ac:dyDescent="0.35">
      <c r="E441" s="37"/>
      <c r="F441" s="37"/>
      <c r="G441" s="37"/>
      <c r="H441" s="37">
        <v>427</v>
      </c>
      <c r="I441" s="37">
        <f t="shared" si="15"/>
        <v>0</v>
      </c>
      <c r="J441" s="37"/>
      <c r="L441" s="37"/>
      <c r="M441" s="37"/>
      <c r="N441" s="37"/>
      <c r="O441" s="37">
        <v>427</v>
      </c>
      <c r="P441" s="37">
        <f t="shared" si="16"/>
        <v>0</v>
      </c>
    </row>
    <row r="442" spans="5:16" x14ac:dyDescent="0.35">
      <c r="E442" s="37"/>
      <c r="F442" s="37"/>
      <c r="G442" s="37"/>
      <c r="H442" s="37">
        <v>428</v>
      </c>
      <c r="I442" s="37">
        <f t="shared" si="15"/>
        <v>0</v>
      </c>
      <c r="J442" s="37"/>
      <c r="L442" s="37"/>
      <c r="M442" s="37"/>
      <c r="N442" s="37"/>
      <c r="O442" s="37">
        <v>428</v>
      </c>
      <c r="P442" s="37">
        <f t="shared" si="16"/>
        <v>0</v>
      </c>
    </row>
    <row r="443" spans="5:16" x14ac:dyDescent="0.35">
      <c r="E443" s="37"/>
      <c r="F443" s="37"/>
      <c r="G443" s="37"/>
      <c r="H443" s="37">
        <v>429</v>
      </c>
      <c r="I443" s="37">
        <f t="shared" si="15"/>
        <v>0</v>
      </c>
      <c r="J443" s="37"/>
      <c r="L443" s="37"/>
      <c r="M443" s="37"/>
      <c r="N443" s="37"/>
      <c r="O443" s="37">
        <v>429</v>
      </c>
      <c r="P443" s="37">
        <f t="shared" si="16"/>
        <v>0</v>
      </c>
    </row>
    <row r="444" spans="5:16" x14ac:dyDescent="0.35">
      <c r="E444" s="37"/>
      <c r="F444" s="37"/>
      <c r="G444" s="37"/>
      <c r="H444" s="37">
        <v>430</v>
      </c>
      <c r="I444" s="37">
        <f t="shared" si="15"/>
        <v>0</v>
      </c>
      <c r="J444" s="37"/>
      <c r="L444" s="37"/>
      <c r="M444" s="37"/>
      <c r="N444" s="37"/>
      <c r="O444" s="37">
        <v>430</v>
      </c>
      <c r="P444" s="37">
        <f t="shared" si="16"/>
        <v>0</v>
      </c>
    </row>
    <row r="445" spans="5:16" x14ac:dyDescent="0.35">
      <c r="E445" s="37"/>
      <c r="F445" s="37"/>
      <c r="G445" s="37"/>
      <c r="H445" s="37">
        <v>431</v>
      </c>
      <c r="I445" s="37">
        <f t="shared" si="15"/>
        <v>0</v>
      </c>
      <c r="J445" s="37"/>
      <c r="L445" s="37"/>
      <c r="M445" s="37"/>
      <c r="N445" s="37"/>
      <c r="O445" s="37">
        <v>431</v>
      </c>
      <c r="P445" s="37">
        <f t="shared" si="16"/>
        <v>0</v>
      </c>
    </row>
    <row r="446" spans="5:16" x14ac:dyDescent="0.35">
      <c r="E446" s="37"/>
      <c r="F446" s="37"/>
      <c r="G446" s="37"/>
      <c r="H446" s="37">
        <v>432</v>
      </c>
      <c r="I446" s="37">
        <f t="shared" si="15"/>
        <v>0</v>
      </c>
      <c r="J446" s="37"/>
      <c r="L446" s="37"/>
      <c r="M446" s="37"/>
      <c r="N446" s="37"/>
      <c r="O446" s="37">
        <v>432</v>
      </c>
      <c r="P446" s="37">
        <f t="shared" si="16"/>
        <v>0</v>
      </c>
    </row>
    <row r="447" spans="5:16" x14ac:dyDescent="0.35">
      <c r="E447" s="37"/>
      <c r="F447" s="37"/>
      <c r="G447" s="37"/>
      <c r="H447" s="37">
        <v>433</v>
      </c>
      <c r="I447" s="37">
        <f t="shared" si="15"/>
        <v>0</v>
      </c>
      <c r="J447" s="37"/>
      <c r="L447" s="37"/>
      <c r="M447" s="37"/>
      <c r="N447" s="37"/>
      <c r="O447" s="37">
        <v>433</v>
      </c>
      <c r="P447" s="37">
        <f t="shared" si="16"/>
        <v>0</v>
      </c>
    </row>
    <row r="448" spans="5:16" x14ac:dyDescent="0.35">
      <c r="E448" s="37"/>
      <c r="F448" s="37"/>
      <c r="G448" s="37"/>
      <c r="H448" s="37">
        <v>434</v>
      </c>
      <c r="I448" s="37">
        <f t="shared" si="15"/>
        <v>0</v>
      </c>
      <c r="J448" s="37"/>
      <c r="L448" s="37"/>
      <c r="M448" s="37"/>
      <c r="N448" s="37"/>
      <c r="O448" s="37">
        <v>434</v>
      </c>
      <c r="P448" s="37">
        <f t="shared" si="16"/>
        <v>0</v>
      </c>
    </row>
    <row r="449" spans="5:16" x14ac:dyDescent="0.35">
      <c r="E449" s="37"/>
      <c r="F449" s="37"/>
      <c r="G449" s="37"/>
      <c r="H449" s="37">
        <v>435</v>
      </c>
      <c r="I449" s="37">
        <f t="shared" si="15"/>
        <v>0</v>
      </c>
      <c r="J449" s="37"/>
      <c r="L449" s="37"/>
      <c r="M449" s="37"/>
      <c r="N449" s="37"/>
      <c r="O449" s="37">
        <v>435</v>
      </c>
      <c r="P449" s="37">
        <f t="shared" si="16"/>
        <v>0</v>
      </c>
    </row>
    <row r="450" spans="5:16" x14ac:dyDescent="0.35">
      <c r="E450" s="37"/>
      <c r="F450" s="37"/>
      <c r="G450" s="37"/>
      <c r="H450" s="37">
        <v>436</v>
      </c>
      <c r="I450" s="37">
        <f t="shared" si="15"/>
        <v>0</v>
      </c>
      <c r="J450" s="37"/>
      <c r="L450" s="37"/>
      <c r="M450" s="37"/>
      <c r="N450" s="37"/>
      <c r="O450" s="37">
        <v>436</v>
      </c>
      <c r="P450" s="37">
        <f t="shared" si="16"/>
        <v>0</v>
      </c>
    </row>
    <row r="451" spans="5:16" x14ac:dyDescent="0.35">
      <c r="E451" s="37"/>
      <c r="F451" s="37"/>
      <c r="G451" s="37"/>
      <c r="H451" s="37">
        <v>437</v>
      </c>
      <c r="I451" s="37">
        <f t="shared" si="15"/>
        <v>0</v>
      </c>
      <c r="J451" s="37"/>
      <c r="L451" s="37"/>
      <c r="M451" s="37"/>
      <c r="N451" s="37"/>
      <c r="O451" s="37">
        <v>437</v>
      </c>
      <c r="P451" s="37">
        <f t="shared" si="16"/>
        <v>0</v>
      </c>
    </row>
    <row r="452" spans="5:16" x14ac:dyDescent="0.35">
      <c r="E452" s="37"/>
      <c r="F452" s="37"/>
      <c r="G452" s="37"/>
      <c r="H452" s="37">
        <v>438</v>
      </c>
      <c r="I452" s="37">
        <f t="shared" si="15"/>
        <v>0</v>
      </c>
      <c r="J452" s="37"/>
      <c r="L452" s="37"/>
      <c r="M452" s="37"/>
      <c r="N452" s="37"/>
      <c r="O452" s="37">
        <v>438</v>
      </c>
      <c r="P452" s="37">
        <f t="shared" si="16"/>
        <v>0</v>
      </c>
    </row>
    <row r="453" spans="5:16" x14ac:dyDescent="0.35">
      <c r="E453" s="37"/>
      <c r="F453" s="37"/>
      <c r="G453" s="37"/>
      <c r="H453" s="37">
        <v>439</v>
      </c>
      <c r="I453" s="37">
        <f t="shared" si="15"/>
        <v>0</v>
      </c>
      <c r="J453" s="37"/>
      <c r="L453" s="37"/>
      <c r="M453" s="37"/>
      <c r="N453" s="37"/>
      <c r="O453" s="37">
        <v>439</v>
      </c>
      <c r="P453" s="37">
        <f t="shared" si="16"/>
        <v>0</v>
      </c>
    </row>
    <row r="454" spans="5:16" x14ac:dyDescent="0.35">
      <c r="E454" s="37"/>
      <c r="F454" s="37"/>
      <c r="G454" s="37"/>
      <c r="H454" s="37">
        <v>440</v>
      </c>
      <c r="I454" s="37">
        <f t="shared" si="15"/>
        <v>0</v>
      </c>
      <c r="J454" s="37"/>
      <c r="L454" s="37"/>
      <c r="M454" s="37"/>
      <c r="N454" s="37"/>
      <c r="O454" s="37">
        <v>440</v>
      </c>
      <c r="P454" s="37">
        <f t="shared" si="16"/>
        <v>0</v>
      </c>
    </row>
    <row r="455" spans="5:16" x14ac:dyDescent="0.35">
      <c r="E455" s="37"/>
      <c r="F455" s="37"/>
      <c r="G455" s="37"/>
      <c r="H455" s="37">
        <v>441</v>
      </c>
      <c r="I455" s="37">
        <f t="shared" si="15"/>
        <v>0</v>
      </c>
      <c r="J455" s="37"/>
      <c r="L455" s="37"/>
      <c r="M455" s="37"/>
      <c r="N455" s="37"/>
      <c r="O455" s="37">
        <v>441</v>
      </c>
      <c r="P455" s="37">
        <f t="shared" si="16"/>
        <v>0</v>
      </c>
    </row>
    <row r="456" spans="5:16" x14ac:dyDescent="0.35">
      <c r="E456" s="37"/>
      <c r="F456" s="37"/>
      <c r="G456" s="37"/>
      <c r="H456" s="37">
        <v>442</v>
      </c>
      <c r="I456" s="37">
        <f t="shared" si="15"/>
        <v>0</v>
      </c>
      <c r="J456" s="37"/>
      <c r="L456" s="37"/>
      <c r="M456" s="37"/>
      <c r="N456" s="37"/>
      <c r="O456" s="37">
        <v>442</v>
      </c>
      <c r="P456" s="37">
        <f t="shared" si="16"/>
        <v>0</v>
      </c>
    </row>
    <row r="457" spans="5:16" x14ac:dyDescent="0.35">
      <c r="E457" s="37"/>
      <c r="F457" s="37"/>
      <c r="G457" s="37"/>
      <c r="H457" s="37">
        <v>443</v>
      </c>
      <c r="I457" s="37">
        <f t="shared" si="15"/>
        <v>0</v>
      </c>
      <c r="J457" s="37"/>
      <c r="L457" s="37"/>
      <c r="M457" s="37"/>
      <c r="N457" s="37"/>
      <c r="O457" s="37">
        <v>443</v>
      </c>
      <c r="P457" s="37">
        <f t="shared" si="16"/>
        <v>0</v>
      </c>
    </row>
    <row r="458" spans="5:16" x14ac:dyDescent="0.35">
      <c r="E458" s="37"/>
      <c r="F458" s="37"/>
      <c r="G458" s="37"/>
      <c r="H458" s="37">
        <v>444</v>
      </c>
      <c r="I458" s="37">
        <f t="shared" si="15"/>
        <v>0</v>
      </c>
      <c r="J458" s="37"/>
      <c r="L458" s="37"/>
      <c r="M458" s="37"/>
      <c r="N458" s="37"/>
      <c r="O458" s="37">
        <v>444</v>
      </c>
      <c r="P458" s="37">
        <f t="shared" si="16"/>
        <v>0</v>
      </c>
    </row>
    <row r="459" spans="5:16" x14ac:dyDescent="0.35">
      <c r="E459" s="37"/>
      <c r="F459" s="37"/>
      <c r="G459" s="37"/>
      <c r="H459" s="37">
        <v>445</v>
      </c>
      <c r="I459" s="37">
        <f t="shared" si="15"/>
        <v>0</v>
      </c>
      <c r="J459" s="37"/>
      <c r="L459" s="37"/>
      <c r="M459" s="37"/>
      <c r="N459" s="37"/>
      <c r="O459" s="37">
        <v>445</v>
      </c>
      <c r="P459" s="37">
        <f t="shared" si="16"/>
        <v>0</v>
      </c>
    </row>
    <row r="460" spans="5:16" x14ac:dyDescent="0.35">
      <c r="E460" s="37"/>
      <c r="F460" s="37"/>
      <c r="G460" s="37"/>
      <c r="H460" s="37">
        <v>446</v>
      </c>
      <c r="I460" s="37">
        <f t="shared" si="15"/>
        <v>0</v>
      </c>
      <c r="J460" s="37"/>
      <c r="L460" s="37"/>
      <c r="M460" s="37"/>
      <c r="N460" s="37"/>
      <c r="O460" s="37">
        <v>446</v>
      </c>
      <c r="P460" s="37">
        <f t="shared" si="16"/>
        <v>0</v>
      </c>
    </row>
    <row r="461" spans="5:16" x14ac:dyDescent="0.35">
      <c r="E461" s="37"/>
      <c r="F461" s="37"/>
      <c r="G461" s="37"/>
      <c r="H461" s="37">
        <v>447</v>
      </c>
      <c r="I461" s="37">
        <f t="shared" si="15"/>
        <v>0</v>
      </c>
      <c r="J461" s="37"/>
      <c r="L461" s="37"/>
      <c r="M461" s="37"/>
      <c r="N461" s="37"/>
      <c r="O461" s="37">
        <v>447</v>
      </c>
      <c r="P461" s="37">
        <f t="shared" si="16"/>
        <v>0</v>
      </c>
    </row>
    <row r="462" spans="5:16" x14ac:dyDescent="0.35">
      <c r="E462" s="37"/>
      <c r="F462" s="37"/>
      <c r="G462" s="37"/>
      <c r="H462" s="37">
        <v>448</v>
      </c>
      <c r="I462" s="37">
        <f t="shared" si="15"/>
        <v>0</v>
      </c>
      <c r="J462" s="37"/>
      <c r="L462" s="37"/>
      <c r="M462" s="37"/>
      <c r="N462" s="37"/>
      <c r="O462" s="37">
        <v>448</v>
      </c>
      <c r="P462" s="37">
        <f t="shared" si="16"/>
        <v>0</v>
      </c>
    </row>
    <row r="463" spans="5:16" x14ac:dyDescent="0.35">
      <c r="E463" s="37"/>
      <c r="F463" s="37"/>
      <c r="G463" s="37"/>
      <c r="H463" s="37">
        <v>449</v>
      </c>
      <c r="I463" s="37">
        <f t="shared" si="15"/>
        <v>0</v>
      </c>
      <c r="J463" s="37"/>
      <c r="L463" s="37"/>
      <c r="M463" s="37"/>
      <c r="N463" s="37"/>
      <c r="O463" s="37">
        <v>449</v>
      </c>
      <c r="P463" s="37">
        <f t="shared" si="16"/>
        <v>0</v>
      </c>
    </row>
    <row r="464" spans="5:16" x14ac:dyDescent="0.35">
      <c r="E464" s="37"/>
      <c r="F464" s="37"/>
      <c r="G464" s="37"/>
      <c r="H464" s="37">
        <v>450</v>
      </c>
      <c r="I464" s="37">
        <f t="shared" ref="I464:I527" si="17">VLOOKUP(H464,$E$15:$F$27,2)</f>
        <v>0</v>
      </c>
      <c r="J464" s="37"/>
      <c r="L464" s="37"/>
      <c r="M464" s="37"/>
      <c r="N464" s="37"/>
      <c r="O464" s="37">
        <v>450</v>
      </c>
      <c r="P464" s="37">
        <f t="shared" ref="P464:P527" si="18">VLOOKUP(O464,$L$15:$M$84,2)</f>
        <v>0</v>
      </c>
    </row>
    <row r="465" spans="5:16" x14ac:dyDescent="0.35">
      <c r="E465" s="37"/>
      <c r="F465" s="37"/>
      <c r="G465" s="37"/>
      <c r="H465" s="37">
        <v>451</v>
      </c>
      <c r="I465" s="37">
        <f t="shared" si="17"/>
        <v>0</v>
      </c>
      <c r="J465" s="37"/>
      <c r="L465" s="37"/>
      <c r="M465" s="37"/>
      <c r="N465" s="37"/>
      <c r="O465" s="37">
        <v>451</v>
      </c>
      <c r="P465" s="37">
        <f t="shared" si="18"/>
        <v>0</v>
      </c>
    </row>
    <row r="466" spans="5:16" x14ac:dyDescent="0.35">
      <c r="E466" s="37"/>
      <c r="F466" s="37"/>
      <c r="G466" s="37"/>
      <c r="H466" s="37">
        <v>452</v>
      </c>
      <c r="I466" s="37">
        <f t="shared" si="17"/>
        <v>0</v>
      </c>
      <c r="J466" s="37"/>
      <c r="L466" s="37"/>
      <c r="M466" s="37"/>
      <c r="N466" s="37"/>
      <c r="O466" s="37">
        <v>452</v>
      </c>
      <c r="P466" s="37">
        <f t="shared" si="18"/>
        <v>0</v>
      </c>
    </row>
    <row r="467" spans="5:16" x14ac:dyDescent="0.35">
      <c r="E467" s="37"/>
      <c r="F467" s="37"/>
      <c r="G467" s="37"/>
      <c r="H467" s="37">
        <v>453</v>
      </c>
      <c r="I467" s="37">
        <f t="shared" si="17"/>
        <v>0</v>
      </c>
      <c r="J467" s="37"/>
      <c r="L467" s="37"/>
      <c r="M467" s="37"/>
      <c r="N467" s="37"/>
      <c r="O467" s="37">
        <v>453</v>
      </c>
      <c r="P467" s="37">
        <f t="shared" si="18"/>
        <v>0</v>
      </c>
    </row>
    <row r="468" spans="5:16" x14ac:dyDescent="0.35">
      <c r="E468" s="37"/>
      <c r="F468" s="37"/>
      <c r="G468" s="37"/>
      <c r="H468" s="37">
        <v>454</v>
      </c>
      <c r="I468" s="37">
        <f t="shared" si="17"/>
        <v>0</v>
      </c>
      <c r="J468" s="37"/>
      <c r="L468" s="37"/>
      <c r="M468" s="37"/>
      <c r="N468" s="37"/>
      <c r="O468" s="37">
        <v>454</v>
      </c>
      <c r="P468" s="37">
        <f t="shared" si="18"/>
        <v>0</v>
      </c>
    </row>
    <row r="469" spans="5:16" x14ac:dyDescent="0.35">
      <c r="E469" s="37"/>
      <c r="F469" s="37"/>
      <c r="G469" s="37"/>
      <c r="H469" s="37">
        <v>455</v>
      </c>
      <c r="I469" s="37">
        <f t="shared" si="17"/>
        <v>0</v>
      </c>
      <c r="J469" s="37"/>
      <c r="L469" s="37"/>
      <c r="M469" s="37"/>
      <c r="N469" s="37"/>
      <c r="O469" s="37">
        <v>455</v>
      </c>
      <c r="P469" s="37">
        <f t="shared" si="18"/>
        <v>0</v>
      </c>
    </row>
    <row r="470" spans="5:16" x14ac:dyDescent="0.35">
      <c r="E470" s="37"/>
      <c r="F470" s="37"/>
      <c r="G470" s="37"/>
      <c r="H470" s="37">
        <v>456</v>
      </c>
      <c r="I470" s="37">
        <f t="shared" si="17"/>
        <v>0</v>
      </c>
      <c r="J470" s="37"/>
      <c r="L470" s="37"/>
      <c r="M470" s="37"/>
      <c r="N470" s="37"/>
      <c r="O470" s="37">
        <v>456</v>
      </c>
      <c r="P470" s="37">
        <f t="shared" si="18"/>
        <v>0</v>
      </c>
    </row>
    <row r="471" spans="5:16" x14ac:dyDescent="0.35">
      <c r="E471" s="37"/>
      <c r="F471" s="37"/>
      <c r="G471" s="37"/>
      <c r="H471" s="37">
        <v>457</v>
      </c>
      <c r="I471" s="37">
        <f t="shared" si="17"/>
        <v>0</v>
      </c>
      <c r="J471" s="37"/>
      <c r="L471" s="37"/>
      <c r="M471" s="37"/>
      <c r="N471" s="37"/>
      <c r="O471" s="37">
        <v>457</v>
      </c>
      <c r="P471" s="37">
        <f t="shared" si="18"/>
        <v>0</v>
      </c>
    </row>
    <row r="472" spans="5:16" x14ac:dyDescent="0.35">
      <c r="E472" s="37"/>
      <c r="F472" s="37"/>
      <c r="G472" s="37"/>
      <c r="H472" s="37">
        <v>458</v>
      </c>
      <c r="I472" s="37">
        <f t="shared" si="17"/>
        <v>0</v>
      </c>
      <c r="J472" s="37"/>
      <c r="L472" s="37"/>
      <c r="M472" s="37"/>
      <c r="N472" s="37"/>
      <c r="O472" s="37">
        <v>458</v>
      </c>
      <c r="P472" s="37">
        <f t="shared" si="18"/>
        <v>0</v>
      </c>
    </row>
    <row r="473" spans="5:16" x14ac:dyDescent="0.35">
      <c r="E473" s="37"/>
      <c r="F473" s="37"/>
      <c r="G473" s="37"/>
      <c r="H473" s="37">
        <v>459</v>
      </c>
      <c r="I473" s="37">
        <f t="shared" si="17"/>
        <v>0</v>
      </c>
      <c r="J473" s="37"/>
      <c r="L473" s="37"/>
      <c r="M473" s="37"/>
      <c r="N473" s="37"/>
      <c r="O473" s="37">
        <v>459</v>
      </c>
      <c r="P473" s="37">
        <f t="shared" si="18"/>
        <v>0</v>
      </c>
    </row>
    <row r="474" spans="5:16" x14ac:dyDescent="0.35">
      <c r="E474" s="37"/>
      <c r="F474" s="37"/>
      <c r="G474" s="37"/>
      <c r="H474" s="37">
        <v>460</v>
      </c>
      <c r="I474" s="37">
        <f t="shared" si="17"/>
        <v>0</v>
      </c>
      <c r="J474" s="37"/>
      <c r="L474" s="37"/>
      <c r="M474" s="37"/>
      <c r="N474" s="37"/>
      <c r="O474" s="37">
        <v>460</v>
      </c>
      <c r="P474" s="37">
        <f t="shared" si="18"/>
        <v>0</v>
      </c>
    </row>
    <row r="475" spans="5:16" x14ac:dyDescent="0.35">
      <c r="E475" s="37"/>
      <c r="F475" s="37"/>
      <c r="G475" s="37"/>
      <c r="H475" s="37">
        <v>461</v>
      </c>
      <c r="I475" s="37">
        <f t="shared" si="17"/>
        <v>0</v>
      </c>
      <c r="J475" s="37"/>
      <c r="L475" s="37"/>
      <c r="M475" s="37"/>
      <c r="N475" s="37"/>
      <c r="O475" s="37">
        <v>461</v>
      </c>
      <c r="P475" s="37">
        <f t="shared" si="18"/>
        <v>0</v>
      </c>
    </row>
    <row r="476" spans="5:16" x14ac:dyDescent="0.35">
      <c r="E476" s="37"/>
      <c r="F476" s="37"/>
      <c r="G476" s="37"/>
      <c r="H476" s="37">
        <v>462</v>
      </c>
      <c r="I476" s="37">
        <f t="shared" si="17"/>
        <v>0</v>
      </c>
      <c r="J476" s="37"/>
      <c r="L476" s="37"/>
      <c r="M476" s="37"/>
      <c r="N476" s="37"/>
      <c r="O476" s="37">
        <v>462</v>
      </c>
      <c r="P476" s="37">
        <f t="shared" si="18"/>
        <v>0</v>
      </c>
    </row>
    <row r="477" spans="5:16" x14ac:dyDescent="0.35">
      <c r="E477" s="37"/>
      <c r="F477" s="37"/>
      <c r="G477" s="37"/>
      <c r="H477" s="37">
        <v>463</v>
      </c>
      <c r="I477" s="37">
        <f t="shared" si="17"/>
        <v>0</v>
      </c>
      <c r="J477" s="37"/>
      <c r="L477" s="37"/>
      <c r="M477" s="37"/>
      <c r="N477" s="37"/>
      <c r="O477" s="37">
        <v>463</v>
      </c>
      <c r="P477" s="37">
        <f t="shared" si="18"/>
        <v>0</v>
      </c>
    </row>
    <row r="478" spans="5:16" x14ac:dyDescent="0.35">
      <c r="E478" s="37"/>
      <c r="F478" s="37"/>
      <c r="G478" s="37"/>
      <c r="H478" s="37">
        <v>464</v>
      </c>
      <c r="I478" s="37">
        <f t="shared" si="17"/>
        <v>0</v>
      </c>
      <c r="J478" s="37"/>
      <c r="L478" s="37"/>
      <c r="M478" s="37"/>
      <c r="N478" s="37"/>
      <c r="O478" s="37">
        <v>464</v>
      </c>
      <c r="P478" s="37">
        <f t="shared" si="18"/>
        <v>0</v>
      </c>
    </row>
    <row r="479" spans="5:16" x14ac:dyDescent="0.35">
      <c r="E479" s="37"/>
      <c r="F479" s="37"/>
      <c r="G479" s="37"/>
      <c r="H479" s="37">
        <v>465</v>
      </c>
      <c r="I479" s="37">
        <f t="shared" si="17"/>
        <v>0</v>
      </c>
      <c r="J479" s="37"/>
      <c r="L479" s="37"/>
      <c r="M479" s="37"/>
      <c r="N479" s="37"/>
      <c r="O479" s="37">
        <v>465</v>
      </c>
      <c r="P479" s="37">
        <f t="shared" si="18"/>
        <v>0</v>
      </c>
    </row>
    <row r="480" spans="5:16" x14ac:dyDescent="0.35">
      <c r="E480" s="37"/>
      <c r="F480" s="37"/>
      <c r="G480" s="37"/>
      <c r="H480" s="37">
        <v>466</v>
      </c>
      <c r="I480" s="37">
        <f t="shared" si="17"/>
        <v>0</v>
      </c>
      <c r="J480" s="37"/>
      <c r="L480" s="37"/>
      <c r="M480" s="37"/>
      <c r="N480" s="37"/>
      <c r="O480" s="37">
        <v>466</v>
      </c>
      <c r="P480" s="37">
        <f t="shared" si="18"/>
        <v>0</v>
      </c>
    </row>
    <row r="481" spans="5:16" x14ac:dyDescent="0.35">
      <c r="E481" s="37"/>
      <c r="F481" s="37"/>
      <c r="G481" s="37"/>
      <c r="H481" s="37">
        <v>467</v>
      </c>
      <c r="I481" s="37">
        <f t="shared" si="17"/>
        <v>0</v>
      </c>
      <c r="J481" s="37"/>
      <c r="L481" s="37"/>
      <c r="M481" s="37"/>
      <c r="N481" s="37"/>
      <c r="O481" s="37">
        <v>467</v>
      </c>
      <c r="P481" s="37">
        <f t="shared" si="18"/>
        <v>0</v>
      </c>
    </row>
    <row r="482" spans="5:16" x14ac:dyDescent="0.35">
      <c r="E482" s="37"/>
      <c r="F482" s="37"/>
      <c r="G482" s="37"/>
      <c r="H482" s="37">
        <v>468</v>
      </c>
      <c r="I482" s="37">
        <f t="shared" si="17"/>
        <v>0</v>
      </c>
      <c r="J482" s="37"/>
      <c r="L482" s="37"/>
      <c r="M482" s="37"/>
      <c r="N482" s="37"/>
      <c r="O482" s="37">
        <v>468</v>
      </c>
      <c r="P482" s="37">
        <f t="shared" si="18"/>
        <v>0</v>
      </c>
    </row>
    <row r="483" spans="5:16" x14ac:dyDescent="0.35">
      <c r="E483" s="37"/>
      <c r="F483" s="37"/>
      <c r="G483" s="37"/>
      <c r="H483" s="37">
        <v>469</v>
      </c>
      <c r="I483" s="37">
        <f t="shared" si="17"/>
        <v>0</v>
      </c>
      <c r="J483" s="37"/>
      <c r="L483" s="37"/>
      <c r="M483" s="37"/>
      <c r="N483" s="37"/>
      <c r="O483" s="37">
        <v>469</v>
      </c>
      <c r="P483" s="37">
        <f t="shared" si="18"/>
        <v>0</v>
      </c>
    </row>
    <row r="484" spans="5:16" x14ac:dyDescent="0.35">
      <c r="E484" s="37"/>
      <c r="F484" s="37"/>
      <c r="G484" s="37"/>
      <c r="H484" s="37">
        <v>470</v>
      </c>
      <c r="I484" s="37">
        <f t="shared" si="17"/>
        <v>0</v>
      </c>
      <c r="J484" s="37"/>
      <c r="L484" s="37"/>
      <c r="M484" s="37"/>
      <c r="N484" s="37"/>
      <c r="O484" s="37">
        <v>470</v>
      </c>
      <c r="P484" s="37">
        <f t="shared" si="18"/>
        <v>0</v>
      </c>
    </row>
    <row r="485" spans="5:16" x14ac:dyDescent="0.35">
      <c r="E485" s="37"/>
      <c r="F485" s="37"/>
      <c r="G485" s="37"/>
      <c r="H485" s="37">
        <v>471</v>
      </c>
      <c r="I485" s="37">
        <f t="shared" si="17"/>
        <v>0</v>
      </c>
      <c r="J485" s="37"/>
      <c r="L485" s="37"/>
      <c r="M485" s="37"/>
      <c r="N485" s="37"/>
      <c r="O485" s="37">
        <v>471</v>
      </c>
      <c r="P485" s="37">
        <f t="shared" si="18"/>
        <v>0</v>
      </c>
    </row>
    <row r="486" spans="5:16" x14ac:dyDescent="0.35">
      <c r="E486" s="37"/>
      <c r="F486" s="37"/>
      <c r="G486" s="37"/>
      <c r="H486" s="37">
        <v>472</v>
      </c>
      <c r="I486" s="37">
        <f t="shared" si="17"/>
        <v>0</v>
      </c>
      <c r="J486" s="37"/>
      <c r="L486" s="37"/>
      <c r="M486" s="37"/>
      <c r="N486" s="37"/>
      <c r="O486" s="37">
        <v>472</v>
      </c>
      <c r="P486" s="37">
        <f t="shared" si="18"/>
        <v>0</v>
      </c>
    </row>
    <row r="487" spans="5:16" x14ac:dyDescent="0.35">
      <c r="E487" s="37"/>
      <c r="F487" s="37"/>
      <c r="G487" s="37"/>
      <c r="H487" s="37">
        <v>473</v>
      </c>
      <c r="I487" s="37">
        <f t="shared" si="17"/>
        <v>0</v>
      </c>
      <c r="J487" s="37"/>
      <c r="L487" s="37"/>
      <c r="M487" s="37"/>
      <c r="N487" s="37"/>
      <c r="O487" s="37">
        <v>473</v>
      </c>
      <c r="P487" s="37">
        <f t="shared" si="18"/>
        <v>0</v>
      </c>
    </row>
    <row r="488" spans="5:16" x14ac:dyDescent="0.35">
      <c r="E488" s="37"/>
      <c r="F488" s="37"/>
      <c r="G488" s="37"/>
      <c r="H488" s="37">
        <v>474</v>
      </c>
      <c r="I488" s="37">
        <f t="shared" si="17"/>
        <v>0</v>
      </c>
      <c r="J488" s="37"/>
      <c r="L488" s="37"/>
      <c r="M488" s="37"/>
      <c r="N488" s="37"/>
      <c r="O488" s="37">
        <v>474</v>
      </c>
      <c r="P488" s="37">
        <f t="shared" si="18"/>
        <v>0</v>
      </c>
    </row>
    <row r="489" spans="5:16" x14ac:dyDescent="0.35">
      <c r="E489" s="37"/>
      <c r="F489" s="37"/>
      <c r="G489" s="37"/>
      <c r="H489" s="37">
        <v>475</v>
      </c>
      <c r="I489" s="37">
        <f t="shared" si="17"/>
        <v>0</v>
      </c>
      <c r="J489" s="37"/>
      <c r="L489" s="37"/>
      <c r="M489" s="37"/>
      <c r="N489" s="37"/>
      <c r="O489" s="37">
        <v>475</v>
      </c>
      <c r="P489" s="37">
        <f t="shared" si="18"/>
        <v>0</v>
      </c>
    </row>
    <row r="490" spans="5:16" x14ac:dyDescent="0.35">
      <c r="E490" s="37"/>
      <c r="F490" s="37"/>
      <c r="G490" s="37"/>
      <c r="H490" s="37">
        <v>476</v>
      </c>
      <c r="I490" s="37">
        <f t="shared" si="17"/>
        <v>0</v>
      </c>
      <c r="J490" s="37"/>
      <c r="L490" s="37"/>
      <c r="M490" s="37"/>
      <c r="N490" s="37"/>
      <c r="O490" s="37">
        <v>476</v>
      </c>
      <c r="P490" s="37">
        <f t="shared" si="18"/>
        <v>0</v>
      </c>
    </row>
    <row r="491" spans="5:16" x14ac:dyDescent="0.35">
      <c r="E491" s="37"/>
      <c r="F491" s="37"/>
      <c r="G491" s="37"/>
      <c r="H491" s="37">
        <v>477</v>
      </c>
      <c r="I491" s="37">
        <f t="shared" si="17"/>
        <v>0</v>
      </c>
      <c r="J491" s="37"/>
      <c r="L491" s="37"/>
      <c r="M491" s="37"/>
      <c r="N491" s="37"/>
      <c r="O491" s="37">
        <v>477</v>
      </c>
      <c r="P491" s="37">
        <f t="shared" si="18"/>
        <v>0</v>
      </c>
    </row>
    <row r="492" spans="5:16" x14ac:dyDescent="0.35">
      <c r="E492" s="37"/>
      <c r="F492" s="37"/>
      <c r="G492" s="37"/>
      <c r="H492" s="37">
        <v>478</v>
      </c>
      <c r="I492" s="37">
        <f t="shared" si="17"/>
        <v>0</v>
      </c>
      <c r="J492" s="37"/>
      <c r="L492" s="37"/>
      <c r="M492" s="37"/>
      <c r="N492" s="37"/>
      <c r="O492" s="37">
        <v>478</v>
      </c>
      <c r="P492" s="37">
        <f t="shared" si="18"/>
        <v>0</v>
      </c>
    </row>
    <row r="493" spans="5:16" x14ac:dyDescent="0.35">
      <c r="E493" s="37"/>
      <c r="F493" s="37"/>
      <c r="G493" s="37"/>
      <c r="H493" s="37">
        <v>479</v>
      </c>
      <c r="I493" s="37">
        <f t="shared" si="17"/>
        <v>0</v>
      </c>
      <c r="J493" s="37"/>
      <c r="L493" s="37"/>
      <c r="M493" s="37"/>
      <c r="N493" s="37"/>
      <c r="O493" s="37">
        <v>479</v>
      </c>
      <c r="P493" s="37">
        <f t="shared" si="18"/>
        <v>0</v>
      </c>
    </row>
    <row r="494" spans="5:16" x14ac:dyDescent="0.35">
      <c r="E494" s="37"/>
      <c r="F494" s="37"/>
      <c r="G494" s="37"/>
      <c r="H494" s="37">
        <v>480</v>
      </c>
      <c r="I494" s="37">
        <f t="shared" si="17"/>
        <v>0</v>
      </c>
      <c r="J494" s="37"/>
      <c r="L494" s="37"/>
      <c r="M494" s="37"/>
      <c r="N494" s="37"/>
      <c r="O494" s="37">
        <v>480</v>
      </c>
      <c r="P494" s="37">
        <f t="shared" si="18"/>
        <v>0</v>
      </c>
    </row>
    <row r="495" spans="5:16" x14ac:dyDescent="0.35">
      <c r="E495" s="37"/>
      <c r="F495" s="37"/>
      <c r="G495" s="37"/>
      <c r="H495" s="37">
        <v>481</v>
      </c>
      <c r="I495" s="37">
        <f t="shared" si="17"/>
        <v>0</v>
      </c>
      <c r="J495" s="37"/>
      <c r="L495" s="37"/>
      <c r="M495" s="37"/>
      <c r="N495" s="37"/>
      <c r="O495" s="37">
        <v>481</v>
      </c>
      <c r="P495" s="37">
        <f t="shared" si="18"/>
        <v>0</v>
      </c>
    </row>
    <row r="496" spans="5:16" x14ac:dyDescent="0.35">
      <c r="E496" s="37"/>
      <c r="F496" s="37"/>
      <c r="G496" s="37"/>
      <c r="H496" s="37">
        <v>482</v>
      </c>
      <c r="I496" s="37">
        <f t="shared" si="17"/>
        <v>0</v>
      </c>
      <c r="J496" s="37"/>
      <c r="L496" s="37"/>
      <c r="M496" s="37"/>
      <c r="N496" s="37"/>
      <c r="O496" s="37">
        <v>482</v>
      </c>
      <c r="P496" s="37">
        <f t="shared" si="18"/>
        <v>0</v>
      </c>
    </row>
    <row r="497" spans="5:16" x14ac:dyDescent="0.35">
      <c r="E497" s="37"/>
      <c r="F497" s="37"/>
      <c r="G497" s="37"/>
      <c r="H497" s="37">
        <v>483</v>
      </c>
      <c r="I497" s="37">
        <f t="shared" si="17"/>
        <v>0</v>
      </c>
      <c r="J497" s="37"/>
      <c r="L497" s="37"/>
      <c r="M497" s="37"/>
      <c r="N497" s="37"/>
      <c r="O497" s="37">
        <v>483</v>
      </c>
      <c r="P497" s="37">
        <f t="shared" si="18"/>
        <v>0</v>
      </c>
    </row>
    <row r="498" spans="5:16" x14ac:dyDescent="0.35">
      <c r="E498" s="37"/>
      <c r="F498" s="37"/>
      <c r="G498" s="37"/>
      <c r="H498" s="37">
        <v>484</v>
      </c>
      <c r="I498" s="37">
        <f t="shared" si="17"/>
        <v>0</v>
      </c>
      <c r="J498" s="37"/>
      <c r="L498" s="37"/>
      <c r="M498" s="37"/>
      <c r="N498" s="37"/>
      <c r="O498" s="37">
        <v>484</v>
      </c>
      <c r="P498" s="37">
        <f t="shared" si="18"/>
        <v>0</v>
      </c>
    </row>
    <row r="499" spans="5:16" x14ac:dyDescent="0.35">
      <c r="E499" s="37"/>
      <c r="F499" s="37"/>
      <c r="G499" s="37"/>
      <c r="H499" s="37">
        <v>485</v>
      </c>
      <c r="I499" s="37">
        <f t="shared" si="17"/>
        <v>0</v>
      </c>
      <c r="J499" s="37"/>
      <c r="L499" s="37"/>
      <c r="M499" s="37"/>
      <c r="N499" s="37"/>
      <c r="O499" s="37">
        <v>485</v>
      </c>
      <c r="P499" s="37">
        <f t="shared" si="18"/>
        <v>0</v>
      </c>
    </row>
    <row r="500" spans="5:16" x14ac:dyDescent="0.35">
      <c r="E500" s="37"/>
      <c r="F500" s="37"/>
      <c r="G500" s="37"/>
      <c r="H500" s="37">
        <v>486</v>
      </c>
      <c r="I500" s="37">
        <f t="shared" si="17"/>
        <v>0</v>
      </c>
      <c r="J500" s="37"/>
      <c r="L500" s="37"/>
      <c r="M500" s="37"/>
      <c r="N500" s="37"/>
      <c r="O500" s="37">
        <v>486</v>
      </c>
      <c r="P500" s="37">
        <f t="shared" si="18"/>
        <v>0</v>
      </c>
    </row>
    <row r="501" spans="5:16" x14ac:dyDescent="0.35">
      <c r="E501" s="37"/>
      <c r="F501" s="37"/>
      <c r="G501" s="37"/>
      <c r="H501" s="37">
        <v>487</v>
      </c>
      <c r="I501" s="37">
        <f t="shared" si="17"/>
        <v>0</v>
      </c>
      <c r="J501" s="37"/>
      <c r="L501" s="37"/>
      <c r="M501" s="37"/>
      <c r="N501" s="37"/>
      <c r="O501" s="37">
        <v>487</v>
      </c>
      <c r="P501" s="37">
        <f t="shared" si="18"/>
        <v>0</v>
      </c>
    </row>
    <row r="502" spans="5:16" x14ac:dyDescent="0.35">
      <c r="E502" s="37"/>
      <c r="F502" s="37"/>
      <c r="G502" s="37"/>
      <c r="H502" s="37">
        <v>488</v>
      </c>
      <c r="I502" s="37">
        <f t="shared" si="17"/>
        <v>0</v>
      </c>
      <c r="J502" s="37"/>
      <c r="L502" s="37"/>
      <c r="M502" s="37"/>
      <c r="N502" s="37"/>
      <c r="O502" s="37">
        <v>488</v>
      </c>
      <c r="P502" s="37">
        <f t="shared" si="18"/>
        <v>0</v>
      </c>
    </row>
    <row r="503" spans="5:16" x14ac:dyDescent="0.35">
      <c r="E503" s="37"/>
      <c r="F503" s="37"/>
      <c r="G503" s="37"/>
      <c r="H503" s="37">
        <v>489</v>
      </c>
      <c r="I503" s="37">
        <f t="shared" si="17"/>
        <v>0</v>
      </c>
      <c r="J503" s="37"/>
      <c r="L503" s="37"/>
      <c r="M503" s="37"/>
      <c r="N503" s="37"/>
      <c r="O503" s="37">
        <v>489</v>
      </c>
      <c r="P503" s="37">
        <f t="shared" si="18"/>
        <v>0</v>
      </c>
    </row>
    <row r="504" spans="5:16" x14ac:dyDescent="0.35">
      <c r="E504" s="37"/>
      <c r="F504" s="37"/>
      <c r="G504" s="37"/>
      <c r="H504" s="37">
        <v>490</v>
      </c>
      <c r="I504" s="37">
        <f t="shared" si="17"/>
        <v>0</v>
      </c>
      <c r="J504" s="37"/>
      <c r="L504" s="37"/>
      <c r="M504" s="37"/>
      <c r="N504" s="37"/>
      <c r="O504" s="37">
        <v>490</v>
      </c>
      <c r="P504" s="37">
        <f t="shared" si="18"/>
        <v>0</v>
      </c>
    </row>
    <row r="505" spans="5:16" x14ac:dyDescent="0.35">
      <c r="E505" s="37"/>
      <c r="F505" s="37"/>
      <c r="G505" s="37"/>
      <c r="H505" s="37">
        <v>491</v>
      </c>
      <c r="I505" s="37">
        <f t="shared" si="17"/>
        <v>0</v>
      </c>
      <c r="J505" s="37"/>
      <c r="L505" s="37"/>
      <c r="M505" s="37"/>
      <c r="N505" s="37"/>
      <c r="O505" s="37">
        <v>491</v>
      </c>
      <c r="P505" s="37">
        <f t="shared" si="18"/>
        <v>0</v>
      </c>
    </row>
    <row r="506" spans="5:16" x14ac:dyDescent="0.35">
      <c r="E506" s="37"/>
      <c r="F506" s="37"/>
      <c r="G506" s="37"/>
      <c r="H506" s="37">
        <v>492</v>
      </c>
      <c r="I506" s="37">
        <f t="shared" si="17"/>
        <v>0</v>
      </c>
      <c r="J506" s="37"/>
      <c r="L506" s="37"/>
      <c r="M506" s="37"/>
      <c r="N506" s="37"/>
      <c r="O506" s="37">
        <v>492</v>
      </c>
      <c r="P506" s="37">
        <f t="shared" si="18"/>
        <v>0</v>
      </c>
    </row>
    <row r="507" spans="5:16" x14ac:dyDescent="0.35">
      <c r="E507" s="37"/>
      <c r="F507" s="37"/>
      <c r="G507" s="37"/>
      <c r="H507" s="37">
        <v>493</v>
      </c>
      <c r="I507" s="37">
        <f t="shared" si="17"/>
        <v>0</v>
      </c>
      <c r="J507" s="37"/>
      <c r="L507" s="37"/>
      <c r="M507" s="37"/>
      <c r="N507" s="37"/>
      <c r="O507" s="37">
        <v>493</v>
      </c>
      <c r="P507" s="37">
        <f t="shared" si="18"/>
        <v>0</v>
      </c>
    </row>
    <row r="508" spans="5:16" x14ac:dyDescent="0.35">
      <c r="E508" s="37"/>
      <c r="F508" s="37"/>
      <c r="G508" s="37"/>
      <c r="H508" s="37">
        <v>494</v>
      </c>
      <c r="I508" s="37">
        <f t="shared" si="17"/>
        <v>0</v>
      </c>
      <c r="J508" s="37"/>
      <c r="L508" s="37"/>
      <c r="M508" s="37"/>
      <c r="N508" s="37"/>
      <c r="O508" s="37">
        <v>494</v>
      </c>
      <c r="P508" s="37">
        <f t="shared" si="18"/>
        <v>0</v>
      </c>
    </row>
    <row r="509" spans="5:16" x14ac:dyDescent="0.35">
      <c r="E509" s="37"/>
      <c r="F509" s="37"/>
      <c r="G509" s="37"/>
      <c r="H509" s="37">
        <v>495</v>
      </c>
      <c r="I509" s="37">
        <f t="shared" si="17"/>
        <v>0</v>
      </c>
      <c r="J509" s="37"/>
      <c r="L509" s="37"/>
      <c r="M509" s="37"/>
      <c r="N509" s="37"/>
      <c r="O509" s="37">
        <v>495</v>
      </c>
      <c r="P509" s="37">
        <f t="shared" si="18"/>
        <v>0</v>
      </c>
    </row>
    <row r="510" spans="5:16" x14ac:dyDescent="0.35">
      <c r="E510" s="37"/>
      <c r="F510" s="37"/>
      <c r="G510" s="37"/>
      <c r="H510" s="37">
        <v>496</v>
      </c>
      <c r="I510" s="37">
        <f t="shared" si="17"/>
        <v>0</v>
      </c>
      <c r="J510" s="37"/>
      <c r="L510" s="37"/>
      <c r="M510" s="37"/>
      <c r="N510" s="37"/>
      <c r="O510" s="37">
        <v>496</v>
      </c>
      <c r="P510" s="37">
        <f t="shared" si="18"/>
        <v>0</v>
      </c>
    </row>
    <row r="511" spans="5:16" x14ac:dyDescent="0.35">
      <c r="E511" s="37"/>
      <c r="F511" s="37"/>
      <c r="G511" s="37"/>
      <c r="H511" s="37">
        <v>497</v>
      </c>
      <c r="I511" s="37">
        <f t="shared" si="17"/>
        <v>0</v>
      </c>
      <c r="J511" s="37"/>
      <c r="L511" s="37"/>
      <c r="M511" s="37"/>
      <c r="N511" s="37"/>
      <c r="O511" s="37">
        <v>497</v>
      </c>
      <c r="P511" s="37">
        <f t="shared" si="18"/>
        <v>0</v>
      </c>
    </row>
    <row r="512" spans="5:16" x14ac:dyDescent="0.35">
      <c r="E512" s="37"/>
      <c r="F512" s="37"/>
      <c r="G512" s="37"/>
      <c r="H512" s="37">
        <v>498</v>
      </c>
      <c r="I512" s="37">
        <f t="shared" si="17"/>
        <v>0</v>
      </c>
      <c r="J512" s="37"/>
      <c r="L512" s="37"/>
      <c r="M512" s="37"/>
      <c r="N512" s="37"/>
      <c r="O512" s="37">
        <v>498</v>
      </c>
      <c r="P512" s="37">
        <f t="shared" si="18"/>
        <v>0</v>
      </c>
    </row>
    <row r="513" spans="5:16" x14ac:dyDescent="0.35">
      <c r="E513" s="37"/>
      <c r="F513" s="37"/>
      <c r="G513" s="37"/>
      <c r="H513" s="37">
        <v>499</v>
      </c>
      <c r="I513" s="37">
        <f t="shared" si="17"/>
        <v>0</v>
      </c>
      <c r="J513" s="37"/>
      <c r="L513" s="37"/>
      <c r="M513" s="37"/>
      <c r="N513" s="37"/>
      <c r="O513" s="37">
        <v>499</v>
      </c>
      <c r="P513" s="37">
        <f t="shared" si="18"/>
        <v>0</v>
      </c>
    </row>
    <row r="514" spans="5:16" x14ac:dyDescent="0.35">
      <c r="E514" s="37"/>
      <c r="F514" s="37"/>
      <c r="G514" s="37"/>
      <c r="H514" s="37">
        <v>500</v>
      </c>
      <c r="I514" s="37">
        <f t="shared" si="17"/>
        <v>0</v>
      </c>
      <c r="J514" s="37"/>
      <c r="L514" s="37"/>
      <c r="M514" s="37"/>
      <c r="N514" s="37"/>
      <c r="O514" s="37">
        <v>500</v>
      </c>
      <c r="P514" s="37">
        <f t="shared" si="18"/>
        <v>0</v>
      </c>
    </row>
    <row r="515" spans="5:16" x14ac:dyDescent="0.35">
      <c r="E515" s="37"/>
      <c r="F515" s="37"/>
      <c r="G515" s="37"/>
      <c r="H515" s="37">
        <v>501</v>
      </c>
      <c r="I515" s="37">
        <f t="shared" si="17"/>
        <v>0</v>
      </c>
      <c r="J515" s="37"/>
      <c r="L515" s="37"/>
      <c r="M515" s="37"/>
      <c r="N515" s="37"/>
      <c r="O515" s="37">
        <v>501</v>
      </c>
      <c r="P515" s="37">
        <f t="shared" si="18"/>
        <v>0</v>
      </c>
    </row>
    <row r="516" spans="5:16" x14ac:dyDescent="0.35">
      <c r="E516" s="37"/>
      <c r="F516" s="37"/>
      <c r="G516" s="37"/>
      <c r="H516" s="37">
        <v>502</v>
      </c>
      <c r="I516" s="37">
        <f t="shared" si="17"/>
        <v>0</v>
      </c>
      <c r="J516" s="37"/>
      <c r="L516" s="37"/>
      <c r="M516" s="37"/>
      <c r="N516" s="37"/>
      <c r="O516" s="37">
        <v>502</v>
      </c>
      <c r="P516" s="37">
        <f t="shared" si="18"/>
        <v>0</v>
      </c>
    </row>
    <row r="517" spans="5:16" x14ac:dyDescent="0.35">
      <c r="E517" s="37"/>
      <c r="F517" s="37"/>
      <c r="G517" s="37"/>
      <c r="H517" s="37">
        <v>503</v>
      </c>
      <c r="I517" s="37">
        <f t="shared" si="17"/>
        <v>0</v>
      </c>
      <c r="J517" s="37"/>
      <c r="L517" s="37"/>
      <c r="M517" s="37"/>
      <c r="N517" s="37"/>
      <c r="O517" s="37">
        <v>503</v>
      </c>
      <c r="P517" s="37">
        <f t="shared" si="18"/>
        <v>0</v>
      </c>
    </row>
    <row r="518" spans="5:16" x14ac:dyDescent="0.35">
      <c r="E518" s="37"/>
      <c r="F518" s="37"/>
      <c r="G518" s="37"/>
      <c r="H518" s="37">
        <v>504</v>
      </c>
      <c r="I518" s="37">
        <f t="shared" si="17"/>
        <v>0</v>
      </c>
      <c r="J518" s="37"/>
      <c r="L518" s="37"/>
      <c r="M518" s="37"/>
      <c r="N518" s="37"/>
      <c r="O518" s="37">
        <v>504</v>
      </c>
      <c r="P518" s="37">
        <f t="shared" si="18"/>
        <v>0</v>
      </c>
    </row>
    <row r="519" spans="5:16" x14ac:dyDescent="0.35">
      <c r="E519" s="37"/>
      <c r="F519" s="37"/>
      <c r="G519" s="37"/>
      <c r="H519" s="37">
        <v>505</v>
      </c>
      <c r="I519" s="37">
        <f t="shared" si="17"/>
        <v>0</v>
      </c>
      <c r="J519" s="37"/>
      <c r="L519" s="37"/>
      <c r="M519" s="37"/>
      <c r="N519" s="37"/>
      <c r="O519" s="37">
        <v>505</v>
      </c>
      <c r="P519" s="37">
        <f t="shared" si="18"/>
        <v>0</v>
      </c>
    </row>
    <row r="520" spans="5:16" x14ac:dyDescent="0.35">
      <c r="E520" s="37"/>
      <c r="F520" s="37"/>
      <c r="G520" s="37"/>
      <c r="H520" s="37">
        <v>506</v>
      </c>
      <c r="I520" s="37">
        <f t="shared" si="17"/>
        <v>0</v>
      </c>
      <c r="J520" s="37"/>
      <c r="L520" s="37"/>
      <c r="M520" s="37"/>
      <c r="N520" s="37"/>
      <c r="O520" s="37">
        <v>506</v>
      </c>
      <c r="P520" s="37">
        <f t="shared" si="18"/>
        <v>0</v>
      </c>
    </row>
    <row r="521" spans="5:16" x14ac:dyDescent="0.35">
      <c r="E521" s="37"/>
      <c r="F521" s="37"/>
      <c r="G521" s="37"/>
      <c r="H521" s="37">
        <v>507</v>
      </c>
      <c r="I521" s="37">
        <f t="shared" si="17"/>
        <v>0</v>
      </c>
      <c r="J521" s="37"/>
      <c r="L521" s="37"/>
      <c r="M521" s="37"/>
      <c r="N521" s="37"/>
      <c r="O521" s="37">
        <v>507</v>
      </c>
      <c r="P521" s="37">
        <f t="shared" si="18"/>
        <v>0</v>
      </c>
    </row>
    <row r="522" spans="5:16" x14ac:dyDescent="0.35">
      <c r="E522" s="37"/>
      <c r="F522" s="37"/>
      <c r="G522" s="37"/>
      <c r="H522" s="37">
        <v>508</v>
      </c>
      <c r="I522" s="37">
        <f t="shared" si="17"/>
        <v>0</v>
      </c>
      <c r="J522" s="37"/>
      <c r="L522" s="37"/>
      <c r="M522" s="37"/>
      <c r="N522" s="37"/>
      <c r="O522" s="37">
        <v>508</v>
      </c>
      <c r="P522" s="37">
        <f t="shared" si="18"/>
        <v>0</v>
      </c>
    </row>
    <row r="523" spans="5:16" x14ac:dyDescent="0.35">
      <c r="E523" s="37"/>
      <c r="F523" s="37"/>
      <c r="G523" s="37"/>
      <c r="H523" s="37">
        <v>509</v>
      </c>
      <c r="I523" s="37">
        <f t="shared" si="17"/>
        <v>0</v>
      </c>
      <c r="J523" s="37"/>
      <c r="L523" s="37"/>
      <c r="M523" s="37"/>
      <c r="N523" s="37"/>
      <c r="O523" s="37">
        <v>509</v>
      </c>
      <c r="P523" s="37">
        <f t="shared" si="18"/>
        <v>0</v>
      </c>
    </row>
    <row r="524" spans="5:16" x14ac:dyDescent="0.35">
      <c r="E524" s="37"/>
      <c r="F524" s="37"/>
      <c r="G524" s="37"/>
      <c r="H524" s="37">
        <v>510</v>
      </c>
      <c r="I524" s="37">
        <f t="shared" si="17"/>
        <v>0</v>
      </c>
      <c r="J524" s="37"/>
      <c r="L524" s="37"/>
      <c r="M524" s="37"/>
      <c r="N524" s="37"/>
      <c r="O524" s="37">
        <v>510</v>
      </c>
      <c r="P524" s="37">
        <f t="shared" si="18"/>
        <v>0</v>
      </c>
    </row>
    <row r="525" spans="5:16" x14ac:dyDescent="0.35">
      <c r="E525" s="37"/>
      <c r="F525" s="37"/>
      <c r="G525" s="37"/>
      <c r="H525" s="37">
        <v>511</v>
      </c>
      <c r="I525" s="37">
        <f t="shared" si="17"/>
        <v>0</v>
      </c>
      <c r="J525" s="37"/>
      <c r="L525" s="37"/>
      <c r="M525" s="37"/>
      <c r="N525" s="37"/>
      <c r="O525" s="37">
        <v>511</v>
      </c>
      <c r="P525" s="37">
        <f t="shared" si="18"/>
        <v>0</v>
      </c>
    </row>
    <row r="526" spans="5:16" x14ac:dyDescent="0.35">
      <c r="E526" s="37"/>
      <c r="F526" s="37"/>
      <c r="G526" s="37"/>
      <c r="H526" s="37">
        <v>512</v>
      </c>
      <c r="I526" s="37">
        <f t="shared" si="17"/>
        <v>0</v>
      </c>
      <c r="J526" s="37"/>
      <c r="L526" s="37"/>
      <c r="M526" s="37"/>
      <c r="N526" s="37"/>
      <c r="O526" s="37">
        <v>512</v>
      </c>
      <c r="P526" s="37">
        <f t="shared" si="18"/>
        <v>0</v>
      </c>
    </row>
    <row r="527" spans="5:16" x14ac:dyDescent="0.35">
      <c r="E527" s="37"/>
      <c r="F527" s="37"/>
      <c r="G527" s="37"/>
      <c r="H527" s="37">
        <v>513</v>
      </c>
      <c r="I527" s="37">
        <f t="shared" si="17"/>
        <v>0</v>
      </c>
      <c r="J527" s="37"/>
      <c r="L527" s="37"/>
      <c r="M527" s="37"/>
      <c r="N527" s="37"/>
      <c r="O527" s="37">
        <v>513</v>
      </c>
      <c r="P527" s="37">
        <f t="shared" si="18"/>
        <v>0</v>
      </c>
    </row>
    <row r="528" spans="5:16" x14ac:dyDescent="0.35">
      <c r="E528" s="37"/>
      <c r="F528" s="37"/>
      <c r="G528" s="37"/>
      <c r="H528" s="37">
        <v>514</v>
      </c>
      <c r="I528" s="37">
        <f t="shared" ref="I528:I591" si="19">VLOOKUP(H528,$E$15:$F$27,2)</f>
        <v>0</v>
      </c>
      <c r="J528" s="37"/>
      <c r="L528" s="37"/>
      <c r="M528" s="37"/>
      <c r="N528" s="37"/>
      <c r="O528" s="37">
        <v>514</v>
      </c>
      <c r="P528" s="37">
        <f t="shared" ref="P528:P591" si="20">VLOOKUP(O528,$L$15:$M$84,2)</f>
        <v>0</v>
      </c>
    </row>
    <row r="529" spans="5:16" x14ac:dyDescent="0.35">
      <c r="E529" s="37"/>
      <c r="F529" s="37"/>
      <c r="G529" s="37"/>
      <c r="H529" s="37">
        <v>515</v>
      </c>
      <c r="I529" s="37">
        <f t="shared" si="19"/>
        <v>0</v>
      </c>
      <c r="J529" s="37"/>
      <c r="L529" s="37"/>
      <c r="M529" s="37"/>
      <c r="N529" s="37"/>
      <c r="O529" s="37">
        <v>515</v>
      </c>
      <c r="P529" s="37">
        <f t="shared" si="20"/>
        <v>0</v>
      </c>
    </row>
    <row r="530" spans="5:16" x14ac:dyDescent="0.35">
      <c r="E530" s="37"/>
      <c r="F530" s="37"/>
      <c r="G530" s="37"/>
      <c r="H530" s="37">
        <v>516</v>
      </c>
      <c r="I530" s="37">
        <f t="shared" si="19"/>
        <v>0</v>
      </c>
      <c r="J530" s="37"/>
      <c r="L530" s="37"/>
      <c r="M530" s="37"/>
      <c r="N530" s="37"/>
      <c r="O530" s="37">
        <v>516</v>
      </c>
      <c r="P530" s="37">
        <f t="shared" si="20"/>
        <v>0</v>
      </c>
    </row>
    <row r="531" spans="5:16" x14ac:dyDescent="0.35">
      <c r="E531" s="37"/>
      <c r="F531" s="37"/>
      <c r="G531" s="37"/>
      <c r="H531" s="37">
        <v>517</v>
      </c>
      <c r="I531" s="37">
        <f t="shared" si="19"/>
        <v>0</v>
      </c>
      <c r="J531" s="37"/>
      <c r="L531" s="37"/>
      <c r="M531" s="37"/>
      <c r="N531" s="37"/>
      <c r="O531" s="37">
        <v>517</v>
      </c>
      <c r="P531" s="37">
        <f t="shared" si="20"/>
        <v>0</v>
      </c>
    </row>
    <row r="532" spans="5:16" x14ac:dyDescent="0.35">
      <c r="E532" s="37"/>
      <c r="F532" s="37"/>
      <c r="G532" s="37"/>
      <c r="H532" s="37">
        <v>518</v>
      </c>
      <c r="I532" s="37">
        <f t="shared" si="19"/>
        <v>0</v>
      </c>
      <c r="J532" s="37"/>
      <c r="L532" s="37"/>
      <c r="M532" s="37"/>
      <c r="N532" s="37"/>
      <c r="O532" s="37">
        <v>518</v>
      </c>
      <c r="P532" s="37">
        <f t="shared" si="20"/>
        <v>0</v>
      </c>
    </row>
    <row r="533" spans="5:16" x14ac:dyDescent="0.35">
      <c r="E533" s="37"/>
      <c r="F533" s="37"/>
      <c r="G533" s="37"/>
      <c r="H533" s="37">
        <v>519</v>
      </c>
      <c r="I533" s="37">
        <f t="shared" si="19"/>
        <v>0</v>
      </c>
      <c r="J533" s="37"/>
      <c r="L533" s="37"/>
      <c r="M533" s="37"/>
      <c r="N533" s="37"/>
      <c r="O533" s="37">
        <v>519</v>
      </c>
      <c r="P533" s="37">
        <f t="shared" si="20"/>
        <v>0</v>
      </c>
    </row>
    <row r="534" spans="5:16" x14ac:dyDescent="0.35">
      <c r="E534" s="37"/>
      <c r="F534" s="37"/>
      <c r="G534" s="37"/>
      <c r="H534" s="37">
        <v>520</v>
      </c>
      <c r="I534" s="37">
        <f t="shared" si="19"/>
        <v>0</v>
      </c>
      <c r="J534" s="37"/>
      <c r="L534" s="37"/>
      <c r="M534" s="37"/>
      <c r="N534" s="37"/>
      <c r="O534" s="37">
        <v>520</v>
      </c>
      <c r="P534" s="37">
        <f t="shared" si="20"/>
        <v>0</v>
      </c>
    </row>
    <row r="535" spans="5:16" x14ac:dyDescent="0.35">
      <c r="E535" s="37"/>
      <c r="F535" s="37"/>
      <c r="G535" s="37"/>
      <c r="H535" s="37">
        <v>521</v>
      </c>
      <c r="I535" s="37">
        <f t="shared" si="19"/>
        <v>0</v>
      </c>
      <c r="J535" s="37"/>
      <c r="L535" s="37"/>
      <c r="M535" s="37"/>
      <c r="N535" s="37"/>
      <c r="O535" s="37">
        <v>521</v>
      </c>
      <c r="P535" s="37">
        <f t="shared" si="20"/>
        <v>0</v>
      </c>
    </row>
    <row r="536" spans="5:16" x14ac:dyDescent="0.35">
      <c r="E536" s="37"/>
      <c r="F536" s="37"/>
      <c r="G536" s="37"/>
      <c r="H536" s="37">
        <v>522</v>
      </c>
      <c r="I536" s="37">
        <f t="shared" si="19"/>
        <v>0</v>
      </c>
      <c r="J536" s="37"/>
      <c r="L536" s="37"/>
      <c r="M536" s="37"/>
      <c r="N536" s="37"/>
      <c r="O536" s="37">
        <v>522</v>
      </c>
      <c r="P536" s="37">
        <f t="shared" si="20"/>
        <v>0</v>
      </c>
    </row>
    <row r="537" spans="5:16" x14ac:dyDescent="0.35">
      <c r="E537" s="37"/>
      <c r="F537" s="37"/>
      <c r="G537" s="37"/>
      <c r="H537" s="37">
        <v>523</v>
      </c>
      <c r="I537" s="37">
        <f t="shared" si="19"/>
        <v>0</v>
      </c>
      <c r="J537" s="37"/>
      <c r="L537" s="37"/>
      <c r="M537" s="37"/>
      <c r="N537" s="37"/>
      <c r="O537" s="37">
        <v>523</v>
      </c>
      <c r="P537" s="37">
        <f t="shared" si="20"/>
        <v>0</v>
      </c>
    </row>
    <row r="538" spans="5:16" x14ac:dyDescent="0.35">
      <c r="E538" s="37"/>
      <c r="F538" s="37"/>
      <c r="G538" s="37"/>
      <c r="H538" s="37">
        <v>524</v>
      </c>
      <c r="I538" s="37">
        <f t="shared" si="19"/>
        <v>0</v>
      </c>
      <c r="J538" s="37"/>
      <c r="L538" s="37"/>
      <c r="M538" s="37"/>
      <c r="N538" s="37"/>
      <c r="O538" s="37">
        <v>524</v>
      </c>
      <c r="P538" s="37">
        <f t="shared" si="20"/>
        <v>0</v>
      </c>
    </row>
    <row r="539" spans="5:16" x14ac:dyDescent="0.35">
      <c r="E539" s="37"/>
      <c r="F539" s="37"/>
      <c r="G539" s="37"/>
      <c r="H539" s="37">
        <v>525</v>
      </c>
      <c r="I539" s="37">
        <f t="shared" si="19"/>
        <v>0</v>
      </c>
      <c r="J539" s="37"/>
      <c r="L539" s="37"/>
      <c r="M539" s="37"/>
      <c r="N539" s="37"/>
      <c r="O539" s="37">
        <v>525</v>
      </c>
      <c r="P539" s="37">
        <f t="shared" si="20"/>
        <v>0</v>
      </c>
    </row>
    <row r="540" spans="5:16" x14ac:dyDescent="0.35">
      <c r="E540" s="37"/>
      <c r="F540" s="37"/>
      <c r="G540" s="37"/>
      <c r="H540" s="37">
        <v>526</v>
      </c>
      <c r="I540" s="37">
        <f t="shared" si="19"/>
        <v>0</v>
      </c>
      <c r="J540" s="37"/>
      <c r="L540" s="37"/>
      <c r="M540" s="37"/>
      <c r="N540" s="37"/>
      <c r="O540" s="37">
        <v>526</v>
      </c>
      <c r="P540" s="37">
        <f t="shared" si="20"/>
        <v>0</v>
      </c>
    </row>
    <row r="541" spans="5:16" x14ac:dyDescent="0.35">
      <c r="E541" s="37"/>
      <c r="F541" s="37"/>
      <c r="G541" s="37"/>
      <c r="H541" s="37">
        <v>527</v>
      </c>
      <c r="I541" s="37">
        <f t="shared" si="19"/>
        <v>0</v>
      </c>
      <c r="J541" s="37"/>
      <c r="L541" s="37"/>
      <c r="M541" s="37"/>
      <c r="N541" s="37"/>
      <c r="O541" s="37">
        <v>527</v>
      </c>
      <c r="P541" s="37">
        <f t="shared" si="20"/>
        <v>0</v>
      </c>
    </row>
    <row r="542" spans="5:16" x14ac:dyDescent="0.35">
      <c r="E542" s="37"/>
      <c r="F542" s="37"/>
      <c r="G542" s="37"/>
      <c r="H542" s="37">
        <v>528</v>
      </c>
      <c r="I542" s="37">
        <f t="shared" si="19"/>
        <v>0</v>
      </c>
      <c r="J542" s="37"/>
      <c r="L542" s="37"/>
      <c r="M542" s="37"/>
      <c r="N542" s="37"/>
      <c r="O542" s="37">
        <v>528</v>
      </c>
      <c r="P542" s="37">
        <f t="shared" si="20"/>
        <v>0</v>
      </c>
    </row>
    <row r="543" spans="5:16" x14ac:dyDescent="0.35">
      <c r="E543" s="37"/>
      <c r="F543" s="37"/>
      <c r="G543" s="37"/>
      <c r="H543" s="37">
        <v>529</v>
      </c>
      <c r="I543" s="37">
        <f t="shared" si="19"/>
        <v>0</v>
      </c>
      <c r="J543" s="37"/>
      <c r="L543" s="37"/>
      <c r="M543" s="37"/>
      <c r="N543" s="37"/>
      <c r="O543" s="37">
        <v>529</v>
      </c>
      <c r="P543" s="37">
        <f t="shared" si="20"/>
        <v>0</v>
      </c>
    </row>
    <row r="544" spans="5:16" x14ac:dyDescent="0.35">
      <c r="E544" s="37"/>
      <c r="F544" s="37"/>
      <c r="G544" s="37"/>
      <c r="H544" s="37">
        <v>530</v>
      </c>
      <c r="I544" s="37">
        <f t="shared" si="19"/>
        <v>0</v>
      </c>
      <c r="J544" s="37"/>
      <c r="L544" s="37"/>
      <c r="M544" s="37"/>
      <c r="N544" s="37"/>
      <c r="O544" s="37">
        <v>530</v>
      </c>
      <c r="P544" s="37">
        <f t="shared" si="20"/>
        <v>0</v>
      </c>
    </row>
    <row r="545" spans="5:16" x14ac:dyDescent="0.35">
      <c r="E545" s="37"/>
      <c r="F545" s="37"/>
      <c r="G545" s="37"/>
      <c r="H545" s="37">
        <v>531</v>
      </c>
      <c r="I545" s="37">
        <f t="shared" si="19"/>
        <v>0</v>
      </c>
      <c r="J545" s="37"/>
      <c r="L545" s="37"/>
      <c r="M545" s="37"/>
      <c r="N545" s="37"/>
      <c r="O545" s="37">
        <v>531</v>
      </c>
      <c r="P545" s="37">
        <f t="shared" si="20"/>
        <v>0</v>
      </c>
    </row>
    <row r="546" spans="5:16" x14ac:dyDescent="0.35">
      <c r="E546" s="37"/>
      <c r="F546" s="37"/>
      <c r="G546" s="37"/>
      <c r="H546" s="37">
        <v>532</v>
      </c>
      <c r="I546" s="37">
        <f t="shared" si="19"/>
        <v>0</v>
      </c>
      <c r="J546" s="37"/>
      <c r="L546" s="37"/>
      <c r="M546" s="37"/>
      <c r="N546" s="37"/>
      <c r="O546" s="37">
        <v>532</v>
      </c>
      <c r="P546" s="37">
        <f t="shared" si="20"/>
        <v>0</v>
      </c>
    </row>
    <row r="547" spans="5:16" x14ac:dyDescent="0.35">
      <c r="E547" s="37"/>
      <c r="F547" s="37"/>
      <c r="G547" s="37"/>
      <c r="H547" s="37">
        <v>533</v>
      </c>
      <c r="I547" s="37">
        <f t="shared" si="19"/>
        <v>0</v>
      </c>
      <c r="J547" s="37"/>
      <c r="L547" s="37"/>
      <c r="M547" s="37"/>
      <c r="N547" s="37"/>
      <c r="O547" s="37">
        <v>533</v>
      </c>
      <c r="P547" s="37">
        <f t="shared" si="20"/>
        <v>0</v>
      </c>
    </row>
    <row r="548" spans="5:16" x14ac:dyDescent="0.35">
      <c r="E548" s="37"/>
      <c r="F548" s="37"/>
      <c r="G548" s="37"/>
      <c r="H548" s="37">
        <v>534</v>
      </c>
      <c r="I548" s="37">
        <f t="shared" si="19"/>
        <v>0</v>
      </c>
      <c r="J548" s="37"/>
      <c r="L548" s="37"/>
      <c r="M548" s="37"/>
      <c r="N548" s="37"/>
      <c r="O548" s="37">
        <v>534</v>
      </c>
      <c r="P548" s="37">
        <f t="shared" si="20"/>
        <v>0</v>
      </c>
    </row>
    <row r="549" spans="5:16" x14ac:dyDescent="0.35">
      <c r="E549" s="37"/>
      <c r="F549" s="37"/>
      <c r="G549" s="37"/>
      <c r="H549" s="37">
        <v>535</v>
      </c>
      <c r="I549" s="37">
        <f t="shared" si="19"/>
        <v>0</v>
      </c>
      <c r="J549" s="37"/>
      <c r="L549" s="37"/>
      <c r="M549" s="37"/>
      <c r="N549" s="37"/>
      <c r="O549" s="37">
        <v>535</v>
      </c>
      <c r="P549" s="37">
        <f t="shared" si="20"/>
        <v>0</v>
      </c>
    </row>
    <row r="550" spans="5:16" x14ac:dyDescent="0.35">
      <c r="E550" s="37"/>
      <c r="F550" s="37"/>
      <c r="G550" s="37"/>
      <c r="H550" s="37">
        <v>536</v>
      </c>
      <c r="I550" s="37">
        <f t="shared" si="19"/>
        <v>0</v>
      </c>
      <c r="J550" s="37"/>
      <c r="L550" s="37"/>
      <c r="M550" s="37"/>
      <c r="N550" s="37"/>
      <c r="O550" s="37">
        <v>536</v>
      </c>
      <c r="P550" s="37">
        <f t="shared" si="20"/>
        <v>0</v>
      </c>
    </row>
    <row r="551" spans="5:16" x14ac:dyDescent="0.35">
      <c r="E551" s="37"/>
      <c r="F551" s="37"/>
      <c r="G551" s="37"/>
      <c r="H551" s="37">
        <v>537</v>
      </c>
      <c r="I551" s="37">
        <f t="shared" si="19"/>
        <v>0</v>
      </c>
      <c r="J551" s="37"/>
      <c r="L551" s="37"/>
      <c r="M551" s="37"/>
      <c r="N551" s="37"/>
      <c r="O551" s="37">
        <v>537</v>
      </c>
      <c r="P551" s="37">
        <f t="shared" si="20"/>
        <v>0</v>
      </c>
    </row>
    <row r="552" spans="5:16" x14ac:dyDescent="0.35">
      <c r="E552" s="37"/>
      <c r="F552" s="37"/>
      <c r="G552" s="37"/>
      <c r="H552" s="37">
        <v>538</v>
      </c>
      <c r="I552" s="37">
        <f t="shared" si="19"/>
        <v>0</v>
      </c>
      <c r="J552" s="37"/>
      <c r="L552" s="37"/>
      <c r="M552" s="37"/>
      <c r="N552" s="37"/>
      <c r="O552" s="37">
        <v>538</v>
      </c>
      <c r="P552" s="37">
        <f t="shared" si="20"/>
        <v>0</v>
      </c>
    </row>
    <row r="553" spans="5:16" x14ac:dyDescent="0.35">
      <c r="E553" s="37"/>
      <c r="F553" s="37"/>
      <c r="G553" s="37"/>
      <c r="H553" s="37">
        <v>539</v>
      </c>
      <c r="I553" s="37">
        <f t="shared" si="19"/>
        <v>0</v>
      </c>
      <c r="J553" s="37"/>
      <c r="L553" s="37"/>
      <c r="M553" s="37"/>
      <c r="N553" s="37"/>
      <c r="O553" s="37">
        <v>539</v>
      </c>
      <c r="P553" s="37">
        <f t="shared" si="20"/>
        <v>0</v>
      </c>
    </row>
    <row r="554" spans="5:16" x14ac:dyDescent="0.35">
      <c r="E554" s="37"/>
      <c r="F554" s="37"/>
      <c r="G554" s="37"/>
      <c r="H554" s="37">
        <v>540</v>
      </c>
      <c r="I554" s="37">
        <f t="shared" si="19"/>
        <v>0</v>
      </c>
      <c r="J554" s="37"/>
      <c r="L554" s="37"/>
      <c r="M554" s="37"/>
      <c r="N554" s="37"/>
      <c r="O554" s="37">
        <v>540</v>
      </c>
      <c r="P554" s="37">
        <f t="shared" si="20"/>
        <v>0</v>
      </c>
    </row>
    <row r="555" spans="5:16" x14ac:dyDescent="0.35">
      <c r="E555" s="37"/>
      <c r="F555" s="37"/>
      <c r="G555" s="37"/>
      <c r="H555" s="37">
        <v>541</v>
      </c>
      <c r="I555" s="37">
        <f t="shared" si="19"/>
        <v>0</v>
      </c>
      <c r="J555" s="37"/>
      <c r="L555" s="37"/>
      <c r="M555" s="37"/>
      <c r="N555" s="37"/>
      <c r="O555" s="37">
        <v>541</v>
      </c>
      <c r="P555" s="37">
        <f t="shared" si="20"/>
        <v>0</v>
      </c>
    </row>
    <row r="556" spans="5:16" x14ac:dyDescent="0.35">
      <c r="E556" s="37"/>
      <c r="F556" s="37"/>
      <c r="G556" s="37"/>
      <c r="H556" s="37">
        <v>542</v>
      </c>
      <c r="I556" s="37">
        <f t="shared" si="19"/>
        <v>0</v>
      </c>
      <c r="J556" s="37"/>
      <c r="L556" s="37"/>
      <c r="M556" s="37"/>
      <c r="N556" s="37"/>
      <c r="O556" s="37">
        <v>542</v>
      </c>
      <c r="P556" s="37">
        <f t="shared" si="20"/>
        <v>0</v>
      </c>
    </row>
    <row r="557" spans="5:16" x14ac:dyDescent="0.35">
      <c r="E557" s="37"/>
      <c r="F557" s="37"/>
      <c r="G557" s="37"/>
      <c r="H557" s="37">
        <v>543</v>
      </c>
      <c r="I557" s="37">
        <f t="shared" si="19"/>
        <v>0</v>
      </c>
      <c r="J557" s="37"/>
      <c r="L557" s="37"/>
      <c r="M557" s="37"/>
      <c r="N557" s="37"/>
      <c r="O557" s="37">
        <v>543</v>
      </c>
      <c r="P557" s="37">
        <f t="shared" si="20"/>
        <v>0</v>
      </c>
    </row>
    <row r="558" spans="5:16" x14ac:dyDescent="0.35">
      <c r="E558" s="37"/>
      <c r="F558" s="37"/>
      <c r="G558" s="37"/>
      <c r="H558" s="37">
        <v>544</v>
      </c>
      <c r="I558" s="37">
        <f t="shared" si="19"/>
        <v>0</v>
      </c>
      <c r="J558" s="37"/>
      <c r="L558" s="37"/>
      <c r="M558" s="37"/>
      <c r="N558" s="37"/>
      <c r="O558" s="37">
        <v>544</v>
      </c>
      <c r="P558" s="37">
        <f t="shared" si="20"/>
        <v>0</v>
      </c>
    </row>
    <row r="559" spans="5:16" x14ac:dyDescent="0.35">
      <c r="E559" s="37"/>
      <c r="F559" s="37"/>
      <c r="G559" s="37"/>
      <c r="H559" s="37">
        <v>545</v>
      </c>
      <c r="I559" s="37">
        <f t="shared" si="19"/>
        <v>0</v>
      </c>
      <c r="J559" s="37"/>
      <c r="L559" s="37"/>
      <c r="M559" s="37"/>
      <c r="N559" s="37"/>
      <c r="O559" s="37">
        <v>545</v>
      </c>
      <c r="P559" s="37">
        <f t="shared" si="20"/>
        <v>0</v>
      </c>
    </row>
    <row r="560" spans="5:16" x14ac:dyDescent="0.35">
      <c r="E560" s="37"/>
      <c r="F560" s="37"/>
      <c r="G560" s="37"/>
      <c r="H560" s="37">
        <v>546</v>
      </c>
      <c r="I560" s="37">
        <f t="shared" si="19"/>
        <v>0</v>
      </c>
      <c r="J560" s="37"/>
      <c r="L560" s="37"/>
      <c r="M560" s="37"/>
      <c r="N560" s="37"/>
      <c r="O560" s="37">
        <v>546</v>
      </c>
      <c r="P560" s="37">
        <f t="shared" si="20"/>
        <v>0</v>
      </c>
    </row>
    <row r="561" spans="5:16" x14ac:dyDescent="0.35">
      <c r="E561" s="37"/>
      <c r="F561" s="37"/>
      <c r="G561" s="37"/>
      <c r="H561" s="37">
        <v>547</v>
      </c>
      <c r="I561" s="37">
        <f t="shared" si="19"/>
        <v>0</v>
      </c>
      <c r="J561" s="37"/>
      <c r="L561" s="37"/>
      <c r="M561" s="37"/>
      <c r="N561" s="37"/>
      <c r="O561" s="37">
        <v>547</v>
      </c>
      <c r="P561" s="37">
        <f t="shared" si="20"/>
        <v>0</v>
      </c>
    </row>
    <row r="562" spans="5:16" x14ac:dyDescent="0.35">
      <c r="E562" s="37"/>
      <c r="F562" s="37"/>
      <c r="G562" s="37"/>
      <c r="H562" s="37">
        <v>548</v>
      </c>
      <c r="I562" s="37">
        <f t="shared" si="19"/>
        <v>0</v>
      </c>
      <c r="J562" s="37"/>
      <c r="L562" s="37"/>
      <c r="M562" s="37"/>
      <c r="N562" s="37"/>
      <c r="O562" s="37">
        <v>548</v>
      </c>
      <c r="P562" s="37">
        <f t="shared" si="20"/>
        <v>0</v>
      </c>
    </row>
    <row r="563" spans="5:16" x14ac:dyDescent="0.35">
      <c r="E563" s="37"/>
      <c r="F563" s="37"/>
      <c r="G563" s="37"/>
      <c r="H563" s="37">
        <v>549</v>
      </c>
      <c r="I563" s="37">
        <f t="shared" si="19"/>
        <v>0</v>
      </c>
      <c r="J563" s="37"/>
      <c r="L563" s="37"/>
      <c r="M563" s="37"/>
      <c r="N563" s="37"/>
      <c r="O563" s="37">
        <v>549</v>
      </c>
      <c r="P563" s="37">
        <f t="shared" si="20"/>
        <v>0</v>
      </c>
    </row>
    <row r="564" spans="5:16" x14ac:dyDescent="0.35">
      <c r="E564" s="37"/>
      <c r="F564" s="37"/>
      <c r="G564" s="37"/>
      <c r="H564" s="37">
        <v>550</v>
      </c>
      <c r="I564" s="37">
        <f t="shared" si="19"/>
        <v>0</v>
      </c>
      <c r="J564" s="37"/>
      <c r="L564" s="37"/>
      <c r="M564" s="37"/>
      <c r="N564" s="37"/>
      <c r="O564" s="37">
        <v>550</v>
      </c>
      <c r="P564" s="37">
        <f t="shared" si="20"/>
        <v>0</v>
      </c>
    </row>
    <row r="565" spans="5:16" x14ac:dyDescent="0.35">
      <c r="E565" s="37"/>
      <c r="F565" s="37"/>
      <c r="G565" s="37"/>
      <c r="H565" s="37">
        <v>551</v>
      </c>
      <c r="I565" s="37">
        <f t="shared" si="19"/>
        <v>0</v>
      </c>
      <c r="J565" s="37"/>
      <c r="L565" s="37"/>
      <c r="M565" s="37"/>
      <c r="N565" s="37"/>
      <c r="O565" s="37">
        <v>551</v>
      </c>
      <c r="P565" s="37">
        <f t="shared" si="20"/>
        <v>0</v>
      </c>
    </row>
    <row r="566" spans="5:16" x14ac:dyDescent="0.35">
      <c r="E566" s="37"/>
      <c r="F566" s="37"/>
      <c r="G566" s="37"/>
      <c r="H566" s="37">
        <v>552</v>
      </c>
      <c r="I566" s="37">
        <f t="shared" si="19"/>
        <v>0</v>
      </c>
      <c r="J566" s="37"/>
      <c r="L566" s="37"/>
      <c r="M566" s="37"/>
      <c r="N566" s="37"/>
      <c r="O566" s="37">
        <v>552</v>
      </c>
      <c r="P566" s="37">
        <f t="shared" si="20"/>
        <v>0</v>
      </c>
    </row>
    <row r="567" spans="5:16" x14ac:dyDescent="0.35">
      <c r="E567" s="37"/>
      <c r="F567" s="37"/>
      <c r="G567" s="37"/>
      <c r="H567" s="37">
        <v>553</v>
      </c>
      <c r="I567" s="37">
        <f t="shared" si="19"/>
        <v>0</v>
      </c>
      <c r="J567" s="37"/>
      <c r="L567" s="37"/>
      <c r="M567" s="37"/>
      <c r="N567" s="37"/>
      <c r="O567" s="37">
        <v>553</v>
      </c>
      <c r="P567" s="37">
        <f t="shared" si="20"/>
        <v>0</v>
      </c>
    </row>
    <row r="568" spans="5:16" x14ac:dyDescent="0.35">
      <c r="E568" s="37"/>
      <c r="F568" s="37"/>
      <c r="G568" s="37"/>
      <c r="H568" s="37">
        <v>554</v>
      </c>
      <c r="I568" s="37">
        <f t="shared" si="19"/>
        <v>0</v>
      </c>
      <c r="J568" s="37"/>
      <c r="L568" s="37"/>
      <c r="M568" s="37"/>
      <c r="N568" s="37"/>
      <c r="O568" s="37">
        <v>554</v>
      </c>
      <c r="P568" s="37">
        <f t="shared" si="20"/>
        <v>0</v>
      </c>
    </row>
    <row r="569" spans="5:16" x14ac:dyDescent="0.35">
      <c r="E569" s="37"/>
      <c r="F569" s="37"/>
      <c r="G569" s="37"/>
      <c r="H569" s="37">
        <v>555</v>
      </c>
      <c r="I569" s="37">
        <f t="shared" si="19"/>
        <v>0</v>
      </c>
      <c r="J569" s="37"/>
      <c r="L569" s="37"/>
      <c r="M569" s="37"/>
      <c r="N569" s="37"/>
      <c r="O569" s="37">
        <v>555</v>
      </c>
      <c r="P569" s="37">
        <f t="shared" si="20"/>
        <v>0</v>
      </c>
    </row>
    <row r="570" spans="5:16" x14ac:dyDescent="0.35">
      <c r="E570" s="37"/>
      <c r="F570" s="37"/>
      <c r="G570" s="37"/>
      <c r="H570" s="37">
        <v>556</v>
      </c>
      <c r="I570" s="37">
        <f t="shared" si="19"/>
        <v>0</v>
      </c>
      <c r="J570" s="37"/>
      <c r="L570" s="37"/>
      <c r="M570" s="37"/>
      <c r="N570" s="37"/>
      <c r="O570" s="37">
        <v>556</v>
      </c>
      <c r="P570" s="37">
        <f t="shared" si="20"/>
        <v>0</v>
      </c>
    </row>
    <row r="571" spans="5:16" x14ac:dyDescent="0.35">
      <c r="E571" s="37"/>
      <c r="F571" s="37"/>
      <c r="G571" s="37"/>
      <c r="H571" s="37">
        <v>557</v>
      </c>
      <c r="I571" s="37">
        <f t="shared" si="19"/>
        <v>0</v>
      </c>
      <c r="J571" s="37"/>
      <c r="L571" s="37"/>
      <c r="M571" s="37"/>
      <c r="N571" s="37"/>
      <c r="O571" s="37">
        <v>557</v>
      </c>
      <c r="P571" s="37">
        <f t="shared" si="20"/>
        <v>0</v>
      </c>
    </row>
    <row r="572" spans="5:16" x14ac:dyDescent="0.35">
      <c r="E572" s="37"/>
      <c r="F572" s="37"/>
      <c r="G572" s="37"/>
      <c r="H572" s="37">
        <v>558</v>
      </c>
      <c r="I572" s="37">
        <f t="shared" si="19"/>
        <v>0</v>
      </c>
      <c r="J572" s="37"/>
      <c r="L572" s="37"/>
      <c r="M572" s="37"/>
      <c r="N572" s="37"/>
      <c r="O572" s="37">
        <v>558</v>
      </c>
      <c r="P572" s="37">
        <f t="shared" si="20"/>
        <v>0</v>
      </c>
    </row>
    <row r="573" spans="5:16" x14ac:dyDescent="0.35">
      <c r="E573" s="37"/>
      <c r="F573" s="37"/>
      <c r="G573" s="37"/>
      <c r="H573" s="37">
        <v>559</v>
      </c>
      <c r="I573" s="37">
        <f t="shared" si="19"/>
        <v>0</v>
      </c>
      <c r="J573" s="37"/>
      <c r="L573" s="37"/>
      <c r="M573" s="37"/>
      <c r="N573" s="37"/>
      <c r="O573" s="37">
        <v>559</v>
      </c>
      <c r="P573" s="37">
        <f t="shared" si="20"/>
        <v>0</v>
      </c>
    </row>
    <row r="574" spans="5:16" x14ac:dyDescent="0.35">
      <c r="E574" s="37"/>
      <c r="F574" s="37"/>
      <c r="G574" s="37"/>
      <c r="H574" s="37">
        <v>560</v>
      </c>
      <c r="I574" s="37">
        <f t="shared" si="19"/>
        <v>0</v>
      </c>
      <c r="J574" s="37"/>
      <c r="L574" s="37"/>
      <c r="M574" s="37"/>
      <c r="N574" s="37"/>
      <c r="O574" s="37">
        <v>560</v>
      </c>
      <c r="P574" s="37">
        <f t="shared" si="20"/>
        <v>0</v>
      </c>
    </row>
    <row r="575" spans="5:16" x14ac:dyDescent="0.35">
      <c r="E575" s="37"/>
      <c r="F575" s="37"/>
      <c r="G575" s="37"/>
      <c r="H575" s="37">
        <v>561</v>
      </c>
      <c r="I575" s="37">
        <f t="shared" si="19"/>
        <v>0</v>
      </c>
      <c r="J575" s="37"/>
      <c r="L575" s="37"/>
      <c r="M575" s="37"/>
      <c r="N575" s="37"/>
      <c r="O575" s="37">
        <v>561</v>
      </c>
      <c r="P575" s="37">
        <f t="shared" si="20"/>
        <v>0</v>
      </c>
    </row>
    <row r="576" spans="5:16" x14ac:dyDescent="0.35">
      <c r="E576" s="37"/>
      <c r="F576" s="37"/>
      <c r="G576" s="37"/>
      <c r="H576" s="37">
        <v>562</v>
      </c>
      <c r="I576" s="37">
        <f t="shared" si="19"/>
        <v>0</v>
      </c>
      <c r="J576" s="37"/>
      <c r="L576" s="37"/>
      <c r="M576" s="37"/>
      <c r="N576" s="37"/>
      <c r="O576" s="37">
        <v>562</v>
      </c>
      <c r="P576" s="37">
        <f t="shared" si="20"/>
        <v>0</v>
      </c>
    </row>
    <row r="577" spans="5:16" x14ac:dyDescent="0.35">
      <c r="E577" s="37"/>
      <c r="F577" s="37"/>
      <c r="G577" s="37"/>
      <c r="H577" s="37">
        <v>563</v>
      </c>
      <c r="I577" s="37">
        <f t="shared" si="19"/>
        <v>0</v>
      </c>
      <c r="J577" s="37"/>
      <c r="L577" s="37"/>
      <c r="M577" s="37"/>
      <c r="N577" s="37"/>
      <c r="O577" s="37">
        <v>563</v>
      </c>
      <c r="P577" s="37">
        <f t="shared" si="20"/>
        <v>0</v>
      </c>
    </row>
    <row r="578" spans="5:16" x14ac:dyDescent="0.35">
      <c r="E578" s="37"/>
      <c r="F578" s="37"/>
      <c r="G578" s="37"/>
      <c r="H578" s="37">
        <v>564</v>
      </c>
      <c r="I578" s="37">
        <f t="shared" si="19"/>
        <v>0</v>
      </c>
      <c r="J578" s="37"/>
      <c r="L578" s="37"/>
      <c r="M578" s="37"/>
      <c r="N578" s="37"/>
      <c r="O578" s="37">
        <v>564</v>
      </c>
      <c r="P578" s="37">
        <f t="shared" si="20"/>
        <v>0</v>
      </c>
    </row>
    <row r="579" spans="5:16" x14ac:dyDescent="0.35">
      <c r="E579" s="37"/>
      <c r="F579" s="37"/>
      <c r="G579" s="37"/>
      <c r="H579" s="37">
        <v>565</v>
      </c>
      <c r="I579" s="37">
        <f t="shared" si="19"/>
        <v>0</v>
      </c>
      <c r="J579" s="37"/>
      <c r="L579" s="37"/>
      <c r="M579" s="37"/>
      <c r="N579" s="37"/>
      <c r="O579" s="37">
        <v>565</v>
      </c>
      <c r="P579" s="37">
        <f t="shared" si="20"/>
        <v>0</v>
      </c>
    </row>
    <row r="580" spans="5:16" x14ac:dyDescent="0.35">
      <c r="E580" s="37"/>
      <c r="F580" s="37"/>
      <c r="G580" s="37"/>
      <c r="H580" s="37">
        <v>566</v>
      </c>
      <c r="I580" s="37">
        <f t="shared" si="19"/>
        <v>0</v>
      </c>
      <c r="J580" s="37"/>
      <c r="L580" s="37"/>
      <c r="M580" s="37"/>
      <c r="N580" s="37"/>
      <c r="O580" s="37">
        <v>566</v>
      </c>
      <c r="P580" s="37">
        <f t="shared" si="20"/>
        <v>0</v>
      </c>
    </row>
    <row r="581" spans="5:16" x14ac:dyDescent="0.35">
      <c r="E581" s="37"/>
      <c r="F581" s="37"/>
      <c r="G581" s="37"/>
      <c r="H581" s="37">
        <v>567</v>
      </c>
      <c r="I581" s="37">
        <f t="shared" si="19"/>
        <v>0</v>
      </c>
      <c r="J581" s="37"/>
      <c r="L581" s="37"/>
      <c r="M581" s="37"/>
      <c r="N581" s="37"/>
      <c r="O581" s="37">
        <v>567</v>
      </c>
      <c r="P581" s="37">
        <f t="shared" si="20"/>
        <v>0</v>
      </c>
    </row>
    <row r="582" spans="5:16" x14ac:dyDescent="0.35">
      <c r="E582" s="37"/>
      <c r="F582" s="37"/>
      <c r="G582" s="37"/>
      <c r="H582" s="37">
        <v>568</v>
      </c>
      <c r="I582" s="37">
        <f t="shared" si="19"/>
        <v>0</v>
      </c>
      <c r="J582" s="37"/>
      <c r="L582" s="37"/>
      <c r="M582" s="37"/>
      <c r="N582" s="37"/>
      <c r="O582" s="37">
        <v>568</v>
      </c>
      <c r="P582" s="37">
        <f t="shared" si="20"/>
        <v>0</v>
      </c>
    </row>
    <row r="583" spans="5:16" x14ac:dyDescent="0.35">
      <c r="E583" s="37"/>
      <c r="F583" s="37"/>
      <c r="G583" s="37"/>
      <c r="H583" s="37">
        <v>569</v>
      </c>
      <c r="I583" s="37">
        <f t="shared" si="19"/>
        <v>0</v>
      </c>
      <c r="J583" s="37"/>
      <c r="L583" s="37"/>
      <c r="M583" s="37"/>
      <c r="N583" s="37"/>
      <c r="O583" s="37">
        <v>569</v>
      </c>
      <c r="P583" s="37">
        <f t="shared" si="20"/>
        <v>0</v>
      </c>
    </row>
    <row r="584" spans="5:16" x14ac:dyDescent="0.35">
      <c r="E584" s="37"/>
      <c r="F584" s="37"/>
      <c r="G584" s="37"/>
      <c r="H584" s="37">
        <v>570</v>
      </c>
      <c r="I584" s="37">
        <f t="shared" si="19"/>
        <v>0</v>
      </c>
      <c r="J584" s="37"/>
      <c r="L584" s="37"/>
      <c r="M584" s="37"/>
      <c r="N584" s="37"/>
      <c r="O584" s="37">
        <v>570</v>
      </c>
      <c r="P584" s="37">
        <f t="shared" si="20"/>
        <v>0</v>
      </c>
    </row>
    <row r="585" spans="5:16" x14ac:dyDescent="0.35">
      <c r="E585" s="37"/>
      <c r="F585" s="37"/>
      <c r="G585" s="37"/>
      <c r="H585" s="37">
        <v>571</v>
      </c>
      <c r="I585" s="37">
        <f t="shared" si="19"/>
        <v>0</v>
      </c>
      <c r="J585" s="37"/>
      <c r="L585" s="37"/>
      <c r="M585" s="37"/>
      <c r="N585" s="37"/>
      <c r="O585" s="37">
        <v>571</v>
      </c>
      <c r="P585" s="37">
        <f t="shared" si="20"/>
        <v>0</v>
      </c>
    </row>
    <row r="586" spans="5:16" x14ac:dyDescent="0.35">
      <c r="E586" s="37"/>
      <c r="F586" s="37"/>
      <c r="G586" s="37"/>
      <c r="H586" s="37">
        <v>572</v>
      </c>
      <c r="I586" s="37">
        <f t="shared" si="19"/>
        <v>0</v>
      </c>
      <c r="J586" s="37"/>
      <c r="L586" s="37"/>
      <c r="M586" s="37"/>
      <c r="N586" s="37"/>
      <c r="O586" s="37">
        <v>572</v>
      </c>
      <c r="P586" s="37">
        <f t="shared" si="20"/>
        <v>0</v>
      </c>
    </row>
    <row r="587" spans="5:16" x14ac:dyDescent="0.35">
      <c r="E587" s="37"/>
      <c r="F587" s="37"/>
      <c r="G587" s="37"/>
      <c r="H587" s="37">
        <v>573</v>
      </c>
      <c r="I587" s="37">
        <f t="shared" si="19"/>
        <v>0</v>
      </c>
      <c r="J587" s="37"/>
      <c r="L587" s="37"/>
      <c r="M587" s="37"/>
      <c r="N587" s="37"/>
      <c r="O587" s="37">
        <v>573</v>
      </c>
      <c r="P587" s="37">
        <f t="shared" si="20"/>
        <v>0</v>
      </c>
    </row>
    <row r="588" spans="5:16" x14ac:dyDescent="0.35">
      <c r="E588" s="37"/>
      <c r="F588" s="37"/>
      <c r="G588" s="37"/>
      <c r="H588" s="37">
        <v>574</v>
      </c>
      <c r="I588" s="37">
        <f t="shared" si="19"/>
        <v>0</v>
      </c>
      <c r="J588" s="37"/>
      <c r="L588" s="37"/>
      <c r="M588" s="37"/>
      <c r="N588" s="37"/>
      <c r="O588" s="37">
        <v>574</v>
      </c>
      <c r="P588" s="37">
        <f t="shared" si="20"/>
        <v>0</v>
      </c>
    </row>
    <row r="589" spans="5:16" x14ac:dyDescent="0.35">
      <c r="E589" s="37"/>
      <c r="F589" s="37"/>
      <c r="G589" s="37"/>
      <c r="H589" s="37">
        <v>575</v>
      </c>
      <c r="I589" s="37">
        <f t="shared" si="19"/>
        <v>0</v>
      </c>
      <c r="J589" s="37"/>
      <c r="L589" s="37"/>
      <c r="M589" s="37"/>
      <c r="N589" s="37"/>
      <c r="O589" s="37">
        <v>575</v>
      </c>
      <c r="P589" s="37">
        <f t="shared" si="20"/>
        <v>0</v>
      </c>
    </row>
    <row r="590" spans="5:16" x14ac:dyDescent="0.35">
      <c r="E590" s="37"/>
      <c r="F590" s="37"/>
      <c r="G590" s="37"/>
      <c r="H590" s="37">
        <v>576</v>
      </c>
      <c r="I590" s="37">
        <f t="shared" si="19"/>
        <v>0</v>
      </c>
      <c r="J590" s="37"/>
      <c r="L590" s="37"/>
      <c r="M590" s="37"/>
      <c r="N590" s="37"/>
      <c r="O590" s="37">
        <v>576</v>
      </c>
      <c r="P590" s="37">
        <f t="shared" si="20"/>
        <v>0</v>
      </c>
    </row>
    <row r="591" spans="5:16" x14ac:dyDescent="0.35">
      <c r="E591" s="37"/>
      <c r="F591" s="37"/>
      <c r="G591" s="37"/>
      <c r="H591" s="37">
        <v>577</v>
      </c>
      <c r="I591" s="37">
        <f t="shared" si="19"/>
        <v>0</v>
      </c>
      <c r="J591" s="37"/>
      <c r="L591" s="37"/>
      <c r="M591" s="37"/>
      <c r="N591" s="37"/>
      <c r="O591" s="37">
        <v>577</v>
      </c>
      <c r="P591" s="37">
        <f t="shared" si="20"/>
        <v>0</v>
      </c>
    </row>
    <row r="592" spans="5:16" x14ac:dyDescent="0.35">
      <c r="E592" s="37"/>
      <c r="F592" s="37"/>
      <c r="G592" s="37"/>
      <c r="H592" s="37">
        <v>578</v>
      </c>
      <c r="I592" s="37">
        <f t="shared" ref="I592:I655" si="21">VLOOKUP(H592,$E$15:$F$27,2)</f>
        <v>0</v>
      </c>
      <c r="J592" s="37"/>
      <c r="L592" s="37"/>
      <c r="M592" s="37"/>
      <c r="N592" s="37"/>
      <c r="O592" s="37">
        <v>578</v>
      </c>
      <c r="P592" s="37">
        <f t="shared" ref="P592:P655" si="22">VLOOKUP(O592,$L$15:$M$84,2)</f>
        <v>0</v>
      </c>
    </row>
    <row r="593" spans="5:16" x14ac:dyDescent="0.35">
      <c r="E593" s="37"/>
      <c r="F593" s="37"/>
      <c r="G593" s="37"/>
      <c r="H593" s="37">
        <v>579</v>
      </c>
      <c r="I593" s="37">
        <f t="shared" si="21"/>
        <v>0</v>
      </c>
      <c r="J593" s="37"/>
      <c r="L593" s="37"/>
      <c r="M593" s="37"/>
      <c r="N593" s="37"/>
      <c r="O593" s="37">
        <v>579</v>
      </c>
      <c r="P593" s="37">
        <f t="shared" si="22"/>
        <v>0</v>
      </c>
    </row>
    <row r="594" spans="5:16" x14ac:dyDescent="0.35">
      <c r="E594" s="37"/>
      <c r="F594" s="37"/>
      <c r="G594" s="37"/>
      <c r="H594" s="37">
        <v>580</v>
      </c>
      <c r="I594" s="37">
        <f t="shared" si="21"/>
        <v>0</v>
      </c>
      <c r="J594" s="37"/>
      <c r="L594" s="37"/>
      <c r="M594" s="37"/>
      <c r="N594" s="37"/>
      <c r="O594" s="37">
        <v>580</v>
      </c>
      <c r="P594" s="37">
        <f t="shared" si="22"/>
        <v>0</v>
      </c>
    </row>
    <row r="595" spans="5:16" x14ac:dyDescent="0.35">
      <c r="E595" s="37"/>
      <c r="F595" s="37"/>
      <c r="G595" s="37"/>
      <c r="H595" s="37">
        <v>581</v>
      </c>
      <c r="I595" s="37">
        <f t="shared" si="21"/>
        <v>0</v>
      </c>
      <c r="J595" s="37"/>
      <c r="L595" s="37"/>
      <c r="M595" s="37"/>
      <c r="N595" s="37"/>
      <c r="O595" s="37">
        <v>581</v>
      </c>
      <c r="P595" s="37">
        <f t="shared" si="22"/>
        <v>0</v>
      </c>
    </row>
    <row r="596" spans="5:16" x14ac:dyDescent="0.35">
      <c r="E596" s="37"/>
      <c r="F596" s="37"/>
      <c r="G596" s="37"/>
      <c r="H596" s="37">
        <v>582</v>
      </c>
      <c r="I596" s="37">
        <f t="shared" si="21"/>
        <v>0</v>
      </c>
      <c r="J596" s="37"/>
      <c r="L596" s="37"/>
      <c r="M596" s="37"/>
      <c r="N596" s="37"/>
      <c r="O596" s="37">
        <v>582</v>
      </c>
      <c r="P596" s="37">
        <f t="shared" si="22"/>
        <v>0</v>
      </c>
    </row>
    <row r="597" spans="5:16" x14ac:dyDescent="0.35">
      <c r="E597" s="37"/>
      <c r="F597" s="37"/>
      <c r="G597" s="37"/>
      <c r="H597" s="37">
        <v>583</v>
      </c>
      <c r="I597" s="37">
        <f t="shared" si="21"/>
        <v>0</v>
      </c>
      <c r="J597" s="37"/>
      <c r="L597" s="37"/>
      <c r="M597" s="37"/>
      <c r="N597" s="37"/>
      <c r="O597" s="37">
        <v>583</v>
      </c>
      <c r="P597" s="37">
        <f t="shared" si="22"/>
        <v>0</v>
      </c>
    </row>
    <row r="598" spans="5:16" x14ac:dyDescent="0.35">
      <c r="E598" s="37"/>
      <c r="F598" s="37"/>
      <c r="G598" s="37"/>
      <c r="H598" s="37">
        <v>584</v>
      </c>
      <c r="I598" s="37">
        <f t="shared" si="21"/>
        <v>0</v>
      </c>
      <c r="J598" s="37"/>
      <c r="L598" s="37"/>
      <c r="M598" s="37"/>
      <c r="N598" s="37"/>
      <c r="O598" s="37">
        <v>584</v>
      </c>
      <c r="P598" s="37">
        <f t="shared" si="22"/>
        <v>0</v>
      </c>
    </row>
    <row r="599" spans="5:16" x14ac:dyDescent="0.35">
      <c r="E599" s="37"/>
      <c r="F599" s="37"/>
      <c r="G599" s="37"/>
      <c r="H599" s="37">
        <v>585</v>
      </c>
      <c r="I599" s="37">
        <f t="shared" si="21"/>
        <v>0</v>
      </c>
      <c r="J599" s="37"/>
      <c r="L599" s="37"/>
      <c r="M599" s="37"/>
      <c r="N599" s="37"/>
      <c r="O599" s="37">
        <v>585</v>
      </c>
      <c r="P599" s="37">
        <f t="shared" si="22"/>
        <v>0</v>
      </c>
    </row>
    <row r="600" spans="5:16" x14ac:dyDescent="0.35">
      <c r="E600" s="37"/>
      <c r="F600" s="37"/>
      <c r="G600" s="37"/>
      <c r="H600" s="37">
        <v>586</v>
      </c>
      <c r="I600" s="37">
        <f t="shared" si="21"/>
        <v>0</v>
      </c>
      <c r="J600" s="37"/>
      <c r="L600" s="37"/>
      <c r="M600" s="37"/>
      <c r="N600" s="37"/>
      <c r="O600" s="37">
        <v>586</v>
      </c>
      <c r="P600" s="37">
        <f t="shared" si="22"/>
        <v>0</v>
      </c>
    </row>
    <row r="601" spans="5:16" x14ac:dyDescent="0.35">
      <c r="E601" s="37"/>
      <c r="F601" s="37"/>
      <c r="G601" s="37"/>
      <c r="H601" s="37">
        <v>587</v>
      </c>
      <c r="I601" s="37">
        <f t="shared" si="21"/>
        <v>0</v>
      </c>
      <c r="J601" s="37"/>
      <c r="L601" s="37"/>
      <c r="M601" s="37"/>
      <c r="N601" s="37"/>
      <c r="O601" s="37">
        <v>587</v>
      </c>
      <c r="P601" s="37">
        <f t="shared" si="22"/>
        <v>0</v>
      </c>
    </row>
    <row r="602" spans="5:16" x14ac:dyDescent="0.35">
      <c r="E602" s="37"/>
      <c r="F602" s="37"/>
      <c r="G602" s="37"/>
      <c r="H602" s="37">
        <v>588</v>
      </c>
      <c r="I602" s="37">
        <f t="shared" si="21"/>
        <v>0</v>
      </c>
      <c r="J602" s="37"/>
      <c r="L602" s="37"/>
      <c r="M602" s="37"/>
      <c r="N602" s="37"/>
      <c r="O602" s="37">
        <v>588</v>
      </c>
      <c r="P602" s="37">
        <f t="shared" si="22"/>
        <v>0</v>
      </c>
    </row>
    <row r="603" spans="5:16" x14ac:dyDescent="0.35">
      <c r="E603" s="37"/>
      <c r="F603" s="37"/>
      <c r="G603" s="37"/>
      <c r="H603" s="37">
        <v>589</v>
      </c>
      <c r="I603" s="37">
        <f t="shared" si="21"/>
        <v>0</v>
      </c>
      <c r="J603" s="37"/>
      <c r="L603" s="37"/>
      <c r="M603" s="37"/>
      <c r="N603" s="37"/>
      <c r="O603" s="37">
        <v>589</v>
      </c>
      <c r="P603" s="37">
        <f t="shared" si="22"/>
        <v>0</v>
      </c>
    </row>
    <row r="604" spans="5:16" x14ac:dyDescent="0.35">
      <c r="E604" s="37"/>
      <c r="F604" s="37"/>
      <c r="G604" s="37"/>
      <c r="H604" s="37">
        <v>590</v>
      </c>
      <c r="I604" s="37">
        <f t="shared" si="21"/>
        <v>0</v>
      </c>
      <c r="J604" s="37"/>
      <c r="L604" s="37"/>
      <c r="M604" s="37"/>
      <c r="N604" s="37"/>
      <c r="O604" s="37">
        <v>590</v>
      </c>
      <c r="P604" s="37">
        <f t="shared" si="22"/>
        <v>0</v>
      </c>
    </row>
    <row r="605" spans="5:16" x14ac:dyDescent="0.35">
      <c r="E605" s="37"/>
      <c r="F605" s="37"/>
      <c r="G605" s="37"/>
      <c r="H605" s="37">
        <v>591</v>
      </c>
      <c r="I605" s="37">
        <f t="shared" si="21"/>
        <v>0</v>
      </c>
      <c r="J605" s="37"/>
      <c r="L605" s="37"/>
      <c r="M605" s="37"/>
      <c r="N605" s="37"/>
      <c r="O605" s="37">
        <v>591</v>
      </c>
      <c r="P605" s="37">
        <f t="shared" si="22"/>
        <v>0</v>
      </c>
    </row>
    <row r="606" spans="5:16" x14ac:dyDescent="0.35">
      <c r="E606" s="37"/>
      <c r="F606" s="37"/>
      <c r="G606" s="37"/>
      <c r="H606" s="37">
        <v>592</v>
      </c>
      <c r="I606" s="37">
        <f t="shared" si="21"/>
        <v>0</v>
      </c>
      <c r="J606" s="37"/>
      <c r="L606" s="37"/>
      <c r="M606" s="37"/>
      <c r="N606" s="37"/>
      <c r="O606" s="37">
        <v>592</v>
      </c>
      <c r="P606" s="37">
        <f t="shared" si="22"/>
        <v>0</v>
      </c>
    </row>
    <row r="607" spans="5:16" x14ac:dyDescent="0.35">
      <c r="E607" s="37"/>
      <c r="F607" s="37"/>
      <c r="G607" s="37"/>
      <c r="H607" s="37">
        <v>593</v>
      </c>
      <c r="I607" s="37">
        <f t="shared" si="21"/>
        <v>0</v>
      </c>
      <c r="J607" s="37"/>
      <c r="L607" s="37"/>
      <c r="M607" s="37"/>
      <c r="N607" s="37"/>
      <c r="O607" s="37">
        <v>593</v>
      </c>
      <c r="P607" s="37">
        <f t="shared" si="22"/>
        <v>0</v>
      </c>
    </row>
    <row r="608" spans="5:16" x14ac:dyDescent="0.35">
      <c r="E608" s="37"/>
      <c r="F608" s="37"/>
      <c r="G608" s="37"/>
      <c r="H608" s="37">
        <v>594</v>
      </c>
      <c r="I608" s="37">
        <f t="shared" si="21"/>
        <v>0</v>
      </c>
      <c r="J608" s="37"/>
      <c r="L608" s="37"/>
      <c r="M608" s="37"/>
      <c r="N608" s="37"/>
      <c r="O608" s="37">
        <v>594</v>
      </c>
      <c r="P608" s="37">
        <f t="shared" si="22"/>
        <v>0</v>
      </c>
    </row>
    <row r="609" spans="5:16" x14ac:dyDescent="0.35">
      <c r="E609" s="37"/>
      <c r="F609" s="37"/>
      <c r="G609" s="37"/>
      <c r="H609" s="37">
        <v>595</v>
      </c>
      <c r="I609" s="37">
        <f t="shared" si="21"/>
        <v>0</v>
      </c>
      <c r="J609" s="37"/>
      <c r="L609" s="37"/>
      <c r="M609" s="37"/>
      <c r="N609" s="37"/>
      <c r="O609" s="37">
        <v>595</v>
      </c>
      <c r="P609" s="37">
        <f t="shared" si="22"/>
        <v>0</v>
      </c>
    </row>
    <row r="610" spans="5:16" x14ac:dyDescent="0.35">
      <c r="E610" s="37"/>
      <c r="F610" s="37"/>
      <c r="G610" s="37"/>
      <c r="H610" s="37">
        <v>596</v>
      </c>
      <c r="I610" s="37">
        <f t="shared" si="21"/>
        <v>0</v>
      </c>
      <c r="J610" s="37"/>
      <c r="L610" s="37"/>
      <c r="M610" s="37"/>
      <c r="N610" s="37"/>
      <c r="O610" s="37">
        <v>596</v>
      </c>
      <c r="P610" s="37">
        <f t="shared" si="22"/>
        <v>0</v>
      </c>
    </row>
    <row r="611" spans="5:16" x14ac:dyDescent="0.35">
      <c r="E611" s="37"/>
      <c r="F611" s="37"/>
      <c r="G611" s="37"/>
      <c r="H611" s="37">
        <v>597</v>
      </c>
      <c r="I611" s="37">
        <f t="shared" si="21"/>
        <v>0</v>
      </c>
      <c r="J611" s="37"/>
      <c r="L611" s="37"/>
      <c r="M611" s="37"/>
      <c r="N611" s="37"/>
      <c r="O611" s="37">
        <v>597</v>
      </c>
      <c r="P611" s="37">
        <f t="shared" si="22"/>
        <v>0</v>
      </c>
    </row>
    <row r="612" spans="5:16" x14ac:dyDescent="0.35">
      <c r="E612" s="37"/>
      <c r="F612" s="37"/>
      <c r="G612" s="37"/>
      <c r="H612" s="37">
        <v>598</v>
      </c>
      <c r="I612" s="37">
        <f t="shared" si="21"/>
        <v>0</v>
      </c>
      <c r="J612" s="37"/>
      <c r="L612" s="37"/>
      <c r="M612" s="37"/>
      <c r="N612" s="37"/>
      <c r="O612" s="37">
        <v>598</v>
      </c>
      <c r="P612" s="37">
        <f t="shared" si="22"/>
        <v>0</v>
      </c>
    </row>
    <row r="613" spans="5:16" x14ac:dyDescent="0.35">
      <c r="E613" s="37"/>
      <c r="F613" s="37"/>
      <c r="G613" s="37"/>
      <c r="H613" s="37">
        <v>599</v>
      </c>
      <c r="I613" s="37">
        <f t="shared" si="21"/>
        <v>0</v>
      </c>
      <c r="J613" s="37"/>
      <c r="L613" s="37"/>
      <c r="M613" s="37"/>
      <c r="N613" s="37"/>
      <c r="O613" s="37">
        <v>599</v>
      </c>
      <c r="P613" s="37">
        <f t="shared" si="22"/>
        <v>0</v>
      </c>
    </row>
    <row r="614" spans="5:16" x14ac:dyDescent="0.35">
      <c r="E614" s="37"/>
      <c r="F614" s="37"/>
      <c r="G614" s="37"/>
      <c r="H614" s="37">
        <v>600</v>
      </c>
      <c r="I614" s="37">
        <f t="shared" si="21"/>
        <v>0</v>
      </c>
      <c r="J614" s="37"/>
      <c r="L614" s="37"/>
      <c r="M614" s="37"/>
      <c r="N614" s="37"/>
      <c r="O614" s="37">
        <v>600</v>
      </c>
      <c r="P614" s="37">
        <f t="shared" si="22"/>
        <v>0</v>
      </c>
    </row>
    <row r="615" spans="5:16" x14ac:dyDescent="0.35">
      <c r="E615" s="37"/>
      <c r="F615" s="37"/>
      <c r="G615" s="37"/>
      <c r="H615" s="37">
        <v>601</v>
      </c>
      <c r="I615" s="37">
        <f t="shared" si="21"/>
        <v>0</v>
      </c>
      <c r="J615" s="37"/>
      <c r="L615" s="37"/>
      <c r="M615" s="37"/>
      <c r="N615" s="37"/>
      <c r="O615" s="37">
        <v>601</v>
      </c>
      <c r="P615" s="37">
        <f t="shared" si="22"/>
        <v>0</v>
      </c>
    </row>
    <row r="616" spans="5:16" x14ac:dyDescent="0.35">
      <c r="E616" s="37"/>
      <c r="F616" s="37"/>
      <c r="G616" s="37"/>
      <c r="H616" s="37">
        <v>602</v>
      </c>
      <c r="I616" s="37">
        <f t="shared" si="21"/>
        <v>0</v>
      </c>
      <c r="J616" s="37"/>
      <c r="L616" s="37"/>
      <c r="M616" s="37"/>
      <c r="N616" s="37"/>
      <c r="O616" s="37">
        <v>602</v>
      </c>
      <c r="P616" s="37">
        <f t="shared" si="22"/>
        <v>0</v>
      </c>
    </row>
    <row r="617" spans="5:16" x14ac:dyDescent="0.35">
      <c r="E617" s="37"/>
      <c r="F617" s="37"/>
      <c r="G617" s="37"/>
      <c r="H617" s="37">
        <v>603</v>
      </c>
      <c r="I617" s="37">
        <f t="shared" si="21"/>
        <v>0</v>
      </c>
      <c r="J617" s="37"/>
      <c r="L617" s="37"/>
      <c r="M617" s="37"/>
      <c r="N617" s="37"/>
      <c r="O617" s="37">
        <v>603</v>
      </c>
      <c r="P617" s="37">
        <f t="shared" si="22"/>
        <v>0</v>
      </c>
    </row>
    <row r="618" spans="5:16" x14ac:dyDescent="0.35">
      <c r="E618" s="37"/>
      <c r="F618" s="37"/>
      <c r="G618" s="37"/>
      <c r="H618" s="37">
        <v>604</v>
      </c>
      <c r="I618" s="37">
        <f t="shared" si="21"/>
        <v>0</v>
      </c>
      <c r="J618" s="37"/>
      <c r="L618" s="37"/>
      <c r="M618" s="37"/>
      <c r="N618" s="37"/>
      <c r="O618" s="37">
        <v>604</v>
      </c>
      <c r="P618" s="37">
        <f t="shared" si="22"/>
        <v>0</v>
      </c>
    </row>
    <row r="619" spans="5:16" x14ac:dyDescent="0.35">
      <c r="E619" s="37"/>
      <c r="F619" s="37"/>
      <c r="G619" s="37"/>
      <c r="H619" s="37">
        <v>605</v>
      </c>
      <c r="I619" s="37">
        <f t="shared" si="21"/>
        <v>0</v>
      </c>
      <c r="J619" s="37"/>
      <c r="L619" s="37"/>
      <c r="M619" s="37"/>
      <c r="N619" s="37"/>
      <c r="O619" s="37">
        <v>605</v>
      </c>
      <c r="P619" s="37">
        <f t="shared" si="22"/>
        <v>0</v>
      </c>
    </row>
    <row r="620" spans="5:16" x14ac:dyDescent="0.35">
      <c r="E620" s="37"/>
      <c r="F620" s="37"/>
      <c r="G620" s="37"/>
      <c r="H620" s="37">
        <v>606</v>
      </c>
      <c r="I620" s="37">
        <f t="shared" si="21"/>
        <v>0</v>
      </c>
      <c r="J620" s="37"/>
      <c r="L620" s="37"/>
      <c r="M620" s="37"/>
      <c r="N620" s="37"/>
      <c r="O620" s="37">
        <v>606</v>
      </c>
      <c r="P620" s="37">
        <f t="shared" si="22"/>
        <v>0</v>
      </c>
    </row>
    <row r="621" spans="5:16" x14ac:dyDescent="0.35">
      <c r="E621" s="37"/>
      <c r="F621" s="37"/>
      <c r="G621" s="37"/>
      <c r="H621" s="37">
        <v>607</v>
      </c>
      <c r="I621" s="37">
        <f t="shared" si="21"/>
        <v>0</v>
      </c>
      <c r="J621" s="37"/>
      <c r="L621" s="37"/>
      <c r="M621" s="37"/>
      <c r="N621" s="37"/>
      <c r="O621" s="37">
        <v>607</v>
      </c>
      <c r="P621" s="37">
        <f t="shared" si="22"/>
        <v>0</v>
      </c>
    </row>
    <row r="622" spans="5:16" x14ac:dyDescent="0.35">
      <c r="E622" s="37"/>
      <c r="F622" s="37"/>
      <c r="G622" s="37"/>
      <c r="H622" s="37">
        <v>608</v>
      </c>
      <c r="I622" s="37">
        <f t="shared" si="21"/>
        <v>0</v>
      </c>
      <c r="J622" s="37"/>
      <c r="L622" s="37"/>
      <c r="M622" s="37"/>
      <c r="N622" s="37"/>
      <c r="O622" s="37">
        <v>608</v>
      </c>
      <c r="P622" s="37">
        <f t="shared" si="22"/>
        <v>0</v>
      </c>
    </row>
    <row r="623" spans="5:16" x14ac:dyDescent="0.35">
      <c r="E623" s="37"/>
      <c r="F623" s="37"/>
      <c r="G623" s="37"/>
      <c r="H623" s="37">
        <v>609</v>
      </c>
      <c r="I623" s="37">
        <f t="shared" si="21"/>
        <v>0</v>
      </c>
      <c r="J623" s="37"/>
      <c r="L623" s="37"/>
      <c r="M623" s="37"/>
      <c r="N623" s="37"/>
      <c r="O623" s="37">
        <v>609</v>
      </c>
      <c r="P623" s="37">
        <f t="shared" si="22"/>
        <v>0</v>
      </c>
    </row>
    <row r="624" spans="5:16" x14ac:dyDescent="0.35">
      <c r="E624" s="37"/>
      <c r="F624" s="37"/>
      <c r="G624" s="37"/>
      <c r="H624" s="37">
        <v>610</v>
      </c>
      <c r="I624" s="37">
        <f t="shared" si="21"/>
        <v>0</v>
      </c>
      <c r="J624" s="37"/>
      <c r="L624" s="37"/>
      <c r="M624" s="37"/>
      <c r="N624" s="37"/>
      <c r="O624" s="37">
        <v>610</v>
      </c>
      <c r="P624" s="37">
        <f t="shared" si="22"/>
        <v>0</v>
      </c>
    </row>
    <row r="625" spans="5:16" x14ac:dyDescent="0.35">
      <c r="E625" s="37"/>
      <c r="F625" s="37"/>
      <c r="G625" s="37"/>
      <c r="H625" s="37">
        <v>611</v>
      </c>
      <c r="I625" s="37">
        <f t="shared" si="21"/>
        <v>0</v>
      </c>
      <c r="J625" s="37"/>
      <c r="L625" s="37"/>
      <c r="M625" s="37"/>
      <c r="N625" s="37"/>
      <c r="O625" s="37">
        <v>611</v>
      </c>
      <c r="P625" s="37">
        <f t="shared" si="22"/>
        <v>0</v>
      </c>
    </row>
    <row r="626" spans="5:16" x14ac:dyDescent="0.35">
      <c r="E626" s="37"/>
      <c r="F626" s="37"/>
      <c r="G626" s="37"/>
      <c r="H626" s="37">
        <v>612</v>
      </c>
      <c r="I626" s="37">
        <f t="shared" si="21"/>
        <v>0</v>
      </c>
      <c r="J626" s="37"/>
      <c r="L626" s="37"/>
      <c r="M626" s="37"/>
      <c r="N626" s="37"/>
      <c r="O626" s="37">
        <v>612</v>
      </c>
      <c r="P626" s="37">
        <f t="shared" si="22"/>
        <v>0</v>
      </c>
    </row>
    <row r="627" spans="5:16" x14ac:dyDescent="0.35">
      <c r="E627" s="37"/>
      <c r="F627" s="37"/>
      <c r="G627" s="37"/>
      <c r="H627" s="37">
        <v>613</v>
      </c>
      <c r="I627" s="37">
        <f t="shared" si="21"/>
        <v>0</v>
      </c>
      <c r="J627" s="37"/>
      <c r="L627" s="37"/>
      <c r="M627" s="37"/>
      <c r="N627" s="37"/>
      <c r="O627" s="37">
        <v>613</v>
      </c>
      <c r="P627" s="37">
        <f t="shared" si="22"/>
        <v>0</v>
      </c>
    </row>
    <row r="628" spans="5:16" x14ac:dyDescent="0.35">
      <c r="E628" s="37"/>
      <c r="F628" s="37"/>
      <c r="G628" s="37"/>
      <c r="H628" s="37">
        <v>614</v>
      </c>
      <c r="I628" s="37">
        <f t="shared" si="21"/>
        <v>0</v>
      </c>
      <c r="J628" s="37"/>
      <c r="L628" s="37"/>
      <c r="M628" s="37"/>
      <c r="N628" s="37"/>
      <c r="O628" s="37">
        <v>614</v>
      </c>
      <c r="P628" s="37">
        <f t="shared" si="22"/>
        <v>0</v>
      </c>
    </row>
    <row r="629" spans="5:16" x14ac:dyDescent="0.35">
      <c r="E629" s="37"/>
      <c r="F629" s="37"/>
      <c r="G629" s="37"/>
      <c r="H629" s="37">
        <v>615</v>
      </c>
      <c r="I629" s="37">
        <f t="shared" si="21"/>
        <v>0</v>
      </c>
      <c r="J629" s="37"/>
      <c r="L629" s="37"/>
      <c r="M629" s="37"/>
      <c r="N629" s="37"/>
      <c r="O629" s="37">
        <v>615</v>
      </c>
      <c r="P629" s="37">
        <f t="shared" si="22"/>
        <v>0</v>
      </c>
    </row>
    <row r="630" spans="5:16" x14ac:dyDescent="0.35">
      <c r="E630" s="37"/>
      <c r="F630" s="37"/>
      <c r="G630" s="37"/>
      <c r="H630" s="37">
        <v>616</v>
      </c>
      <c r="I630" s="37">
        <f t="shared" si="21"/>
        <v>0</v>
      </c>
      <c r="J630" s="37"/>
      <c r="L630" s="37"/>
      <c r="M630" s="37"/>
      <c r="N630" s="37"/>
      <c r="O630" s="37">
        <v>616</v>
      </c>
      <c r="P630" s="37">
        <f t="shared" si="22"/>
        <v>0</v>
      </c>
    </row>
    <row r="631" spans="5:16" x14ac:dyDescent="0.35">
      <c r="E631" s="37"/>
      <c r="F631" s="37"/>
      <c r="G631" s="37"/>
      <c r="H631" s="37">
        <v>617</v>
      </c>
      <c r="I631" s="37">
        <f t="shared" si="21"/>
        <v>0</v>
      </c>
      <c r="J631" s="37"/>
      <c r="L631" s="37"/>
      <c r="M631" s="37"/>
      <c r="N631" s="37"/>
      <c r="O631" s="37">
        <v>617</v>
      </c>
      <c r="P631" s="37">
        <f t="shared" si="22"/>
        <v>0</v>
      </c>
    </row>
    <row r="632" spans="5:16" x14ac:dyDescent="0.35">
      <c r="E632" s="37"/>
      <c r="F632" s="37"/>
      <c r="G632" s="37"/>
      <c r="H632" s="37">
        <v>618</v>
      </c>
      <c r="I632" s="37">
        <f t="shared" si="21"/>
        <v>0</v>
      </c>
      <c r="J632" s="37"/>
      <c r="L632" s="37"/>
      <c r="M632" s="37"/>
      <c r="N632" s="37"/>
      <c r="O632" s="37">
        <v>618</v>
      </c>
      <c r="P632" s="37">
        <f t="shared" si="22"/>
        <v>0</v>
      </c>
    </row>
    <row r="633" spans="5:16" x14ac:dyDescent="0.35">
      <c r="E633" s="37"/>
      <c r="F633" s="37"/>
      <c r="G633" s="37"/>
      <c r="H633" s="37">
        <v>619</v>
      </c>
      <c r="I633" s="37">
        <f t="shared" si="21"/>
        <v>0</v>
      </c>
      <c r="J633" s="37"/>
      <c r="L633" s="37"/>
      <c r="M633" s="37"/>
      <c r="N633" s="37"/>
      <c r="O633" s="37">
        <v>619</v>
      </c>
      <c r="P633" s="37">
        <f t="shared" si="22"/>
        <v>0</v>
      </c>
    </row>
    <row r="634" spans="5:16" x14ac:dyDescent="0.35">
      <c r="E634" s="37"/>
      <c r="F634" s="37"/>
      <c r="G634" s="37"/>
      <c r="H634" s="37">
        <v>620</v>
      </c>
      <c r="I634" s="37">
        <f t="shared" si="21"/>
        <v>0</v>
      </c>
      <c r="J634" s="37"/>
      <c r="L634" s="37"/>
      <c r="M634" s="37"/>
      <c r="N634" s="37"/>
      <c r="O634" s="37">
        <v>620</v>
      </c>
      <c r="P634" s="37">
        <f t="shared" si="22"/>
        <v>0</v>
      </c>
    </row>
    <row r="635" spans="5:16" x14ac:dyDescent="0.35">
      <c r="E635" s="37"/>
      <c r="F635" s="37"/>
      <c r="G635" s="37"/>
      <c r="H635" s="37">
        <v>621</v>
      </c>
      <c r="I635" s="37">
        <f t="shared" si="21"/>
        <v>0</v>
      </c>
      <c r="J635" s="37"/>
      <c r="L635" s="37"/>
      <c r="M635" s="37"/>
      <c r="N635" s="37"/>
      <c r="O635" s="37">
        <v>621</v>
      </c>
      <c r="P635" s="37">
        <f t="shared" si="22"/>
        <v>0</v>
      </c>
    </row>
    <row r="636" spans="5:16" x14ac:dyDescent="0.35">
      <c r="E636" s="37"/>
      <c r="F636" s="37"/>
      <c r="G636" s="37"/>
      <c r="H636" s="37">
        <v>622</v>
      </c>
      <c r="I636" s="37">
        <f t="shared" si="21"/>
        <v>0</v>
      </c>
      <c r="J636" s="37"/>
      <c r="L636" s="37"/>
      <c r="M636" s="37"/>
      <c r="N636" s="37"/>
      <c r="O636" s="37">
        <v>622</v>
      </c>
      <c r="P636" s="37">
        <f t="shared" si="22"/>
        <v>0</v>
      </c>
    </row>
    <row r="637" spans="5:16" x14ac:dyDescent="0.35">
      <c r="E637" s="37"/>
      <c r="F637" s="37"/>
      <c r="G637" s="37"/>
      <c r="H637" s="37">
        <v>623</v>
      </c>
      <c r="I637" s="37">
        <f t="shared" si="21"/>
        <v>0</v>
      </c>
      <c r="J637" s="37"/>
      <c r="L637" s="37"/>
      <c r="M637" s="37"/>
      <c r="N637" s="37"/>
      <c r="O637" s="37">
        <v>623</v>
      </c>
      <c r="P637" s="37">
        <f t="shared" si="22"/>
        <v>0</v>
      </c>
    </row>
    <row r="638" spans="5:16" x14ac:dyDescent="0.35">
      <c r="E638" s="37"/>
      <c r="F638" s="37"/>
      <c r="G638" s="37"/>
      <c r="H638" s="37">
        <v>624</v>
      </c>
      <c r="I638" s="37">
        <f t="shared" si="21"/>
        <v>0</v>
      </c>
      <c r="J638" s="37"/>
      <c r="L638" s="37"/>
      <c r="M638" s="37"/>
      <c r="N638" s="37"/>
      <c r="O638" s="37">
        <v>624</v>
      </c>
      <c r="P638" s="37">
        <f t="shared" si="22"/>
        <v>0</v>
      </c>
    </row>
    <row r="639" spans="5:16" x14ac:dyDescent="0.35">
      <c r="E639" s="37"/>
      <c r="F639" s="37"/>
      <c r="G639" s="37"/>
      <c r="H639" s="37">
        <v>625</v>
      </c>
      <c r="I639" s="37">
        <f t="shared" si="21"/>
        <v>0</v>
      </c>
      <c r="J639" s="37"/>
      <c r="L639" s="37"/>
      <c r="M639" s="37"/>
      <c r="N639" s="37"/>
      <c r="O639" s="37">
        <v>625</v>
      </c>
      <c r="P639" s="37">
        <f t="shared" si="22"/>
        <v>0</v>
      </c>
    </row>
    <row r="640" spans="5:16" x14ac:dyDescent="0.35">
      <c r="E640" s="37"/>
      <c r="F640" s="37"/>
      <c r="G640" s="37"/>
      <c r="H640" s="37">
        <v>626</v>
      </c>
      <c r="I640" s="37">
        <f t="shared" si="21"/>
        <v>0</v>
      </c>
      <c r="J640" s="37"/>
      <c r="L640" s="37"/>
      <c r="M640" s="37"/>
      <c r="N640" s="37"/>
      <c r="O640" s="37">
        <v>626</v>
      </c>
      <c r="P640" s="37">
        <f t="shared" si="22"/>
        <v>0</v>
      </c>
    </row>
    <row r="641" spans="5:16" x14ac:dyDescent="0.35">
      <c r="E641" s="37"/>
      <c r="F641" s="37"/>
      <c r="G641" s="37"/>
      <c r="H641" s="37">
        <v>627</v>
      </c>
      <c r="I641" s="37">
        <f t="shared" si="21"/>
        <v>0</v>
      </c>
      <c r="J641" s="37"/>
      <c r="L641" s="37"/>
      <c r="M641" s="37"/>
      <c r="N641" s="37"/>
      <c r="O641" s="37">
        <v>627</v>
      </c>
      <c r="P641" s="37">
        <f t="shared" si="22"/>
        <v>0</v>
      </c>
    </row>
    <row r="642" spans="5:16" x14ac:dyDescent="0.35">
      <c r="E642" s="37"/>
      <c r="F642" s="37"/>
      <c r="G642" s="37"/>
      <c r="H642" s="37">
        <v>628</v>
      </c>
      <c r="I642" s="37">
        <f t="shared" si="21"/>
        <v>0</v>
      </c>
      <c r="J642" s="37"/>
      <c r="L642" s="37"/>
      <c r="M642" s="37"/>
      <c r="N642" s="37"/>
      <c r="O642" s="37">
        <v>628</v>
      </c>
      <c r="P642" s="37">
        <f t="shared" si="22"/>
        <v>0</v>
      </c>
    </row>
    <row r="643" spans="5:16" x14ac:dyDescent="0.35">
      <c r="E643" s="37"/>
      <c r="F643" s="37"/>
      <c r="G643" s="37"/>
      <c r="H643" s="37">
        <v>629</v>
      </c>
      <c r="I643" s="37">
        <f t="shared" si="21"/>
        <v>0</v>
      </c>
      <c r="J643" s="37"/>
      <c r="L643" s="37"/>
      <c r="M643" s="37"/>
      <c r="N643" s="37"/>
      <c r="O643" s="37">
        <v>629</v>
      </c>
      <c r="P643" s="37">
        <f t="shared" si="22"/>
        <v>0</v>
      </c>
    </row>
    <row r="644" spans="5:16" x14ac:dyDescent="0.35">
      <c r="E644" s="37"/>
      <c r="F644" s="37"/>
      <c r="G644" s="37"/>
      <c r="H644" s="37">
        <v>630</v>
      </c>
      <c r="I644" s="37">
        <f t="shared" si="21"/>
        <v>0</v>
      </c>
      <c r="J644" s="37"/>
      <c r="L644" s="37"/>
      <c r="M644" s="37"/>
      <c r="N644" s="37"/>
      <c r="O644" s="37">
        <v>630</v>
      </c>
      <c r="P644" s="37">
        <f t="shared" si="22"/>
        <v>0</v>
      </c>
    </row>
    <row r="645" spans="5:16" x14ac:dyDescent="0.35">
      <c r="E645" s="37"/>
      <c r="F645" s="37"/>
      <c r="G645" s="37"/>
      <c r="H645" s="37">
        <v>631</v>
      </c>
      <c r="I645" s="37">
        <f t="shared" si="21"/>
        <v>0</v>
      </c>
      <c r="J645" s="37"/>
      <c r="L645" s="37"/>
      <c r="M645" s="37"/>
      <c r="N645" s="37"/>
      <c r="O645" s="37">
        <v>631</v>
      </c>
      <c r="P645" s="37">
        <f t="shared" si="22"/>
        <v>0</v>
      </c>
    </row>
    <row r="646" spans="5:16" x14ac:dyDescent="0.35">
      <c r="E646" s="37"/>
      <c r="F646" s="37"/>
      <c r="G646" s="37"/>
      <c r="H646" s="37">
        <v>632</v>
      </c>
      <c r="I646" s="37">
        <f t="shared" si="21"/>
        <v>0</v>
      </c>
      <c r="J646" s="37"/>
      <c r="L646" s="37"/>
      <c r="M646" s="37"/>
      <c r="N646" s="37"/>
      <c r="O646" s="37">
        <v>632</v>
      </c>
      <c r="P646" s="37">
        <f t="shared" si="22"/>
        <v>0</v>
      </c>
    </row>
    <row r="647" spans="5:16" x14ac:dyDescent="0.35">
      <c r="E647" s="37"/>
      <c r="F647" s="37"/>
      <c r="G647" s="37"/>
      <c r="H647" s="37">
        <v>633</v>
      </c>
      <c r="I647" s="37">
        <f t="shared" si="21"/>
        <v>0</v>
      </c>
      <c r="J647" s="37"/>
      <c r="L647" s="37"/>
      <c r="M647" s="37"/>
      <c r="N647" s="37"/>
      <c r="O647" s="37">
        <v>633</v>
      </c>
      <c r="P647" s="37">
        <f t="shared" si="22"/>
        <v>0</v>
      </c>
    </row>
    <row r="648" spans="5:16" x14ac:dyDescent="0.35">
      <c r="E648" s="37"/>
      <c r="F648" s="37"/>
      <c r="G648" s="37"/>
      <c r="H648" s="37">
        <v>634</v>
      </c>
      <c r="I648" s="37">
        <f t="shared" si="21"/>
        <v>0</v>
      </c>
      <c r="J648" s="37"/>
      <c r="L648" s="37"/>
      <c r="M648" s="37"/>
      <c r="N648" s="37"/>
      <c r="O648" s="37">
        <v>634</v>
      </c>
      <c r="P648" s="37">
        <f t="shared" si="22"/>
        <v>0</v>
      </c>
    </row>
    <row r="649" spans="5:16" x14ac:dyDescent="0.35">
      <c r="E649" s="37"/>
      <c r="F649" s="37"/>
      <c r="G649" s="37"/>
      <c r="H649" s="37">
        <v>635</v>
      </c>
      <c r="I649" s="37">
        <f t="shared" si="21"/>
        <v>0</v>
      </c>
      <c r="J649" s="37"/>
      <c r="L649" s="37"/>
      <c r="M649" s="37"/>
      <c r="N649" s="37"/>
      <c r="O649" s="37">
        <v>635</v>
      </c>
      <c r="P649" s="37">
        <f t="shared" si="22"/>
        <v>0</v>
      </c>
    </row>
    <row r="650" spans="5:16" x14ac:dyDescent="0.35">
      <c r="E650" s="37"/>
      <c r="F650" s="37"/>
      <c r="G650" s="37"/>
      <c r="H650" s="37">
        <v>636</v>
      </c>
      <c r="I650" s="37">
        <f t="shared" si="21"/>
        <v>0</v>
      </c>
      <c r="J650" s="37"/>
      <c r="L650" s="37"/>
      <c r="M650" s="37"/>
      <c r="N650" s="37"/>
      <c r="O650" s="37">
        <v>636</v>
      </c>
      <c r="P650" s="37">
        <f t="shared" si="22"/>
        <v>0</v>
      </c>
    </row>
    <row r="651" spans="5:16" x14ac:dyDescent="0.35">
      <c r="E651" s="37"/>
      <c r="F651" s="37"/>
      <c r="G651" s="37"/>
      <c r="H651" s="37">
        <v>637</v>
      </c>
      <c r="I651" s="37">
        <f t="shared" si="21"/>
        <v>0</v>
      </c>
      <c r="J651" s="37"/>
      <c r="L651" s="37"/>
      <c r="M651" s="37"/>
      <c r="N651" s="37"/>
      <c r="O651" s="37">
        <v>637</v>
      </c>
      <c r="P651" s="37">
        <f t="shared" si="22"/>
        <v>0</v>
      </c>
    </row>
    <row r="652" spans="5:16" x14ac:dyDescent="0.35">
      <c r="E652" s="37"/>
      <c r="F652" s="37"/>
      <c r="G652" s="37"/>
      <c r="H652" s="37">
        <v>638</v>
      </c>
      <c r="I652" s="37">
        <f t="shared" si="21"/>
        <v>0</v>
      </c>
      <c r="J652" s="37"/>
      <c r="L652" s="37"/>
      <c r="M652" s="37"/>
      <c r="N652" s="37"/>
      <c r="O652" s="37">
        <v>638</v>
      </c>
      <c r="P652" s="37">
        <f t="shared" si="22"/>
        <v>0</v>
      </c>
    </row>
    <row r="653" spans="5:16" x14ac:dyDescent="0.35">
      <c r="E653" s="37"/>
      <c r="F653" s="37"/>
      <c r="G653" s="37"/>
      <c r="H653" s="37">
        <v>639</v>
      </c>
      <c r="I653" s="37">
        <f t="shared" si="21"/>
        <v>0</v>
      </c>
      <c r="J653" s="37"/>
      <c r="L653" s="37"/>
      <c r="M653" s="37"/>
      <c r="N653" s="37"/>
      <c r="O653" s="37">
        <v>639</v>
      </c>
      <c r="P653" s="37">
        <f t="shared" si="22"/>
        <v>0</v>
      </c>
    </row>
    <row r="654" spans="5:16" x14ac:dyDescent="0.35">
      <c r="E654" s="37"/>
      <c r="F654" s="37"/>
      <c r="G654" s="37"/>
      <c r="H654" s="37">
        <v>640</v>
      </c>
      <c r="I654" s="37">
        <f t="shared" si="21"/>
        <v>0</v>
      </c>
      <c r="J654" s="37"/>
      <c r="L654" s="37"/>
      <c r="M654" s="37"/>
      <c r="N654" s="37"/>
      <c r="O654" s="37">
        <v>640</v>
      </c>
      <c r="P654" s="37">
        <f t="shared" si="22"/>
        <v>0</v>
      </c>
    </row>
    <row r="655" spans="5:16" x14ac:dyDescent="0.35">
      <c r="E655" s="37"/>
      <c r="F655" s="37"/>
      <c r="G655" s="37"/>
      <c r="H655" s="37">
        <v>641</v>
      </c>
      <c r="I655" s="37">
        <f t="shared" si="21"/>
        <v>0</v>
      </c>
      <c r="J655" s="37"/>
      <c r="L655" s="37"/>
      <c r="M655" s="37"/>
      <c r="N655" s="37"/>
      <c r="O655" s="37">
        <v>641</v>
      </c>
      <c r="P655" s="37">
        <f t="shared" si="22"/>
        <v>0</v>
      </c>
    </row>
    <row r="656" spans="5:16" x14ac:dyDescent="0.35">
      <c r="E656" s="37"/>
      <c r="F656" s="37"/>
      <c r="G656" s="37"/>
      <c r="H656" s="37">
        <v>642</v>
      </c>
      <c r="I656" s="37">
        <f t="shared" ref="I656:I719" si="23">VLOOKUP(H656,$E$15:$F$27,2)</f>
        <v>0</v>
      </c>
      <c r="J656" s="37"/>
      <c r="L656" s="37"/>
      <c r="M656" s="37"/>
      <c r="N656" s="37"/>
      <c r="O656" s="37">
        <v>642</v>
      </c>
      <c r="P656" s="37">
        <f t="shared" ref="P656:P719" si="24">VLOOKUP(O656,$L$15:$M$84,2)</f>
        <v>0</v>
      </c>
    </row>
    <row r="657" spans="5:16" x14ac:dyDescent="0.35">
      <c r="E657" s="37"/>
      <c r="F657" s="37"/>
      <c r="G657" s="37"/>
      <c r="H657" s="37">
        <v>643</v>
      </c>
      <c r="I657" s="37">
        <f t="shared" si="23"/>
        <v>0</v>
      </c>
      <c r="J657" s="37"/>
      <c r="L657" s="37"/>
      <c r="M657" s="37"/>
      <c r="N657" s="37"/>
      <c r="O657" s="37">
        <v>643</v>
      </c>
      <c r="P657" s="37">
        <f t="shared" si="24"/>
        <v>0</v>
      </c>
    </row>
    <row r="658" spans="5:16" x14ac:dyDescent="0.35">
      <c r="E658" s="37"/>
      <c r="F658" s="37"/>
      <c r="G658" s="37"/>
      <c r="H658" s="37">
        <v>644</v>
      </c>
      <c r="I658" s="37">
        <f t="shared" si="23"/>
        <v>0</v>
      </c>
      <c r="J658" s="37"/>
      <c r="L658" s="37"/>
      <c r="M658" s="37"/>
      <c r="N658" s="37"/>
      <c r="O658" s="37">
        <v>644</v>
      </c>
      <c r="P658" s="37">
        <f t="shared" si="24"/>
        <v>0</v>
      </c>
    </row>
    <row r="659" spans="5:16" x14ac:dyDescent="0.35">
      <c r="E659" s="37"/>
      <c r="F659" s="37"/>
      <c r="G659" s="37"/>
      <c r="H659" s="37">
        <v>645</v>
      </c>
      <c r="I659" s="37">
        <f t="shared" si="23"/>
        <v>0</v>
      </c>
      <c r="J659" s="37"/>
      <c r="L659" s="37"/>
      <c r="M659" s="37"/>
      <c r="N659" s="37"/>
      <c r="O659" s="37">
        <v>645</v>
      </c>
      <c r="P659" s="37">
        <f t="shared" si="24"/>
        <v>0</v>
      </c>
    </row>
    <row r="660" spans="5:16" x14ac:dyDescent="0.35">
      <c r="E660" s="37"/>
      <c r="F660" s="37"/>
      <c r="G660" s="37"/>
      <c r="H660" s="37">
        <v>646</v>
      </c>
      <c r="I660" s="37">
        <f t="shared" si="23"/>
        <v>0</v>
      </c>
      <c r="J660" s="37"/>
      <c r="L660" s="37"/>
      <c r="M660" s="37"/>
      <c r="N660" s="37"/>
      <c r="O660" s="37">
        <v>646</v>
      </c>
      <c r="P660" s="37">
        <f t="shared" si="24"/>
        <v>0</v>
      </c>
    </row>
    <row r="661" spans="5:16" x14ac:dyDescent="0.35">
      <c r="E661" s="37"/>
      <c r="F661" s="37"/>
      <c r="G661" s="37"/>
      <c r="H661" s="37">
        <v>647</v>
      </c>
      <c r="I661" s="37">
        <f t="shared" si="23"/>
        <v>0</v>
      </c>
      <c r="J661" s="37"/>
      <c r="L661" s="37"/>
      <c r="M661" s="37"/>
      <c r="N661" s="37"/>
      <c r="O661" s="37">
        <v>647</v>
      </c>
      <c r="P661" s="37">
        <f t="shared" si="24"/>
        <v>0</v>
      </c>
    </row>
    <row r="662" spans="5:16" x14ac:dyDescent="0.35">
      <c r="E662" s="37"/>
      <c r="F662" s="37"/>
      <c r="G662" s="37"/>
      <c r="H662" s="37">
        <v>648</v>
      </c>
      <c r="I662" s="37">
        <f t="shared" si="23"/>
        <v>0</v>
      </c>
      <c r="J662" s="37"/>
      <c r="L662" s="37"/>
      <c r="M662" s="37"/>
      <c r="N662" s="37"/>
      <c r="O662" s="37">
        <v>648</v>
      </c>
      <c r="P662" s="37">
        <f t="shared" si="24"/>
        <v>0</v>
      </c>
    </row>
    <row r="663" spans="5:16" x14ac:dyDescent="0.35">
      <c r="E663" s="37"/>
      <c r="F663" s="37"/>
      <c r="G663" s="37"/>
      <c r="H663" s="37">
        <v>649</v>
      </c>
      <c r="I663" s="37">
        <f t="shared" si="23"/>
        <v>0</v>
      </c>
      <c r="J663" s="37"/>
      <c r="L663" s="37"/>
      <c r="M663" s="37"/>
      <c r="N663" s="37"/>
      <c r="O663" s="37">
        <v>649</v>
      </c>
      <c r="P663" s="37">
        <f t="shared" si="24"/>
        <v>0</v>
      </c>
    </row>
    <row r="664" spans="5:16" x14ac:dyDescent="0.35">
      <c r="E664" s="37"/>
      <c r="F664" s="37"/>
      <c r="G664" s="37"/>
      <c r="H664" s="37">
        <v>650</v>
      </c>
      <c r="I664" s="37">
        <f t="shared" si="23"/>
        <v>0</v>
      </c>
      <c r="J664" s="37"/>
      <c r="L664" s="37"/>
      <c r="M664" s="37"/>
      <c r="N664" s="37"/>
      <c r="O664" s="37">
        <v>650</v>
      </c>
      <c r="P664" s="37">
        <f t="shared" si="24"/>
        <v>0</v>
      </c>
    </row>
    <row r="665" spans="5:16" x14ac:dyDescent="0.35">
      <c r="E665" s="37"/>
      <c r="F665" s="37"/>
      <c r="G665" s="37"/>
      <c r="H665" s="37">
        <v>651</v>
      </c>
      <c r="I665" s="37">
        <f t="shared" si="23"/>
        <v>0</v>
      </c>
      <c r="J665" s="37"/>
      <c r="L665" s="37"/>
      <c r="M665" s="37"/>
      <c r="N665" s="37"/>
      <c r="O665" s="37">
        <v>651</v>
      </c>
      <c r="P665" s="37">
        <f t="shared" si="24"/>
        <v>0</v>
      </c>
    </row>
    <row r="666" spans="5:16" x14ac:dyDescent="0.35">
      <c r="E666" s="37"/>
      <c r="F666" s="37"/>
      <c r="G666" s="37"/>
      <c r="H666" s="37">
        <v>652</v>
      </c>
      <c r="I666" s="37">
        <f t="shared" si="23"/>
        <v>0</v>
      </c>
      <c r="J666" s="37"/>
      <c r="L666" s="37"/>
      <c r="M666" s="37"/>
      <c r="N666" s="37"/>
      <c r="O666" s="37">
        <v>652</v>
      </c>
      <c r="P666" s="37">
        <f t="shared" si="24"/>
        <v>0</v>
      </c>
    </row>
    <row r="667" spans="5:16" x14ac:dyDescent="0.35">
      <c r="E667" s="37"/>
      <c r="F667" s="37"/>
      <c r="G667" s="37"/>
      <c r="H667" s="37">
        <v>653</v>
      </c>
      <c r="I667" s="37">
        <f t="shared" si="23"/>
        <v>0</v>
      </c>
      <c r="J667" s="37"/>
      <c r="L667" s="37"/>
      <c r="M667" s="37"/>
      <c r="N667" s="37"/>
      <c r="O667" s="37">
        <v>653</v>
      </c>
      <c r="P667" s="37">
        <f t="shared" si="24"/>
        <v>0</v>
      </c>
    </row>
    <row r="668" spans="5:16" x14ac:dyDescent="0.35">
      <c r="E668" s="37"/>
      <c r="F668" s="37"/>
      <c r="G668" s="37"/>
      <c r="H668" s="37">
        <v>654</v>
      </c>
      <c r="I668" s="37">
        <f t="shared" si="23"/>
        <v>0</v>
      </c>
      <c r="J668" s="37"/>
      <c r="L668" s="37"/>
      <c r="M668" s="37"/>
      <c r="N668" s="37"/>
      <c r="O668" s="37">
        <v>654</v>
      </c>
      <c r="P668" s="37">
        <f t="shared" si="24"/>
        <v>0</v>
      </c>
    </row>
    <row r="669" spans="5:16" x14ac:dyDescent="0.35">
      <c r="E669" s="37"/>
      <c r="F669" s="37"/>
      <c r="G669" s="37"/>
      <c r="H669" s="37">
        <v>655</v>
      </c>
      <c r="I669" s="37">
        <f t="shared" si="23"/>
        <v>0</v>
      </c>
      <c r="J669" s="37"/>
      <c r="L669" s="37"/>
      <c r="M669" s="37"/>
      <c r="N669" s="37"/>
      <c r="O669" s="37">
        <v>655</v>
      </c>
      <c r="P669" s="37">
        <f t="shared" si="24"/>
        <v>0</v>
      </c>
    </row>
    <row r="670" spans="5:16" x14ac:dyDescent="0.35">
      <c r="E670" s="37"/>
      <c r="F670" s="37"/>
      <c r="G670" s="37"/>
      <c r="H670" s="37">
        <v>656</v>
      </c>
      <c r="I670" s="37">
        <f t="shared" si="23"/>
        <v>0</v>
      </c>
      <c r="J670" s="37"/>
      <c r="L670" s="37"/>
      <c r="M670" s="37"/>
      <c r="N670" s="37"/>
      <c r="O670" s="37">
        <v>656</v>
      </c>
      <c r="P670" s="37">
        <f t="shared" si="24"/>
        <v>0</v>
      </c>
    </row>
    <row r="671" spans="5:16" x14ac:dyDescent="0.35">
      <c r="E671" s="37"/>
      <c r="F671" s="37"/>
      <c r="G671" s="37"/>
      <c r="H671" s="37">
        <v>657</v>
      </c>
      <c r="I671" s="37">
        <f t="shared" si="23"/>
        <v>0</v>
      </c>
      <c r="J671" s="37"/>
      <c r="L671" s="37"/>
      <c r="M671" s="37"/>
      <c r="N671" s="37"/>
      <c r="O671" s="37">
        <v>657</v>
      </c>
      <c r="P671" s="37">
        <f t="shared" si="24"/>
        <v>0</v>
      </c>
    </row>
    <row r="672" spans="5:16" x14ac:dyDescent="0.35">
      <c r="E672" s="37"/>
      <c r="F672" s="37"/>
      <c r="G672" s="37"/>
      <c r="H672" s="37">
        <v>658</v>
      </c>
      <c r="I672" s="37">
        <f t="shared" si="23"/>
        <v>0</v>
      </c>
      <c r="J672" s="37"/>
      <c r="L672" s="37"/>
      <c r="M672" s="37"/>
      <c r="N672" s="37"/>
      <c r="O672" s="37">
        <v>658</v>
      </c>
      <c r="P672" s="37">
        <f t="shared" si="24"/>
        <v>0</v>
      </c>
    </row>
    <row r="673" spans="5:16" x14ac:dyDescent="0.35">
      <c r="E673" s="37"/>
      <c r="F673" s="37"/>
      <c r="G673" s="37"/>
      <c r="H673" s="37">
        <v>659</v>
      </c>
      <c r="I673" s="37">
        <f t="shared" si="23"/>
        <v>0</v>
      </c>
      <c r="J673" s="37"/>
      <c r="L673" s="37"/>
      <c r="M673" s="37"/>
      <c r="N673" s="37"/>
      <c r="O673" s="37">
        <v>659</v>
      </c>
      <c r="P673" s="37">
        <f t="shared" si="24"/>
        <v>0</v>
      </c>
    </row>
    <row r="674" spans="5:16" x14ac:dyDescent="0.35">
      <c r="E674" s="37"/>
      <c r="F674" s="37"/>
      <c r="G674" s="37"/>
      <c r="H674" s="37">
        <v>660</v>
      </c>
      <c r="I674" s="37">
        <f t="shared" si="23"/>
        <v>0</v>
      </c>
      <c r="J674" s="37"/>
      <c r="L674" s="37"/>
      <c r="M674" s="37"/>
      <c r="N674" s="37"/>
      <c r="O674" s="37">
        <v>660</v>
      </c>
      <c r="P674" s="37">
        <f t="shared" si="24"/>
        <v>0</v>
      </c>
    </row>
    <row r="675" spans="5:16" x14ac:dyDescent="0.35">
      <c r="E675" s="37"/>
      <c r="F675" s="37"/>
      <c r="G675" s="37"/>
      <c r="H675" s="37">
        <v>661</v>
      </c>
      <c r="I675" s="37">
        <f t="shared" si="23"/>
        <v>0</v>
      </c>
      <c r="J675" s="37"/>
      <c r="L675" s="37"/>
      <c r="M675" s="37"/>
      <c r="N675" s="37"/>
      <c r="O675" s="37">
        <v>661</v>
      </c>
      <c r="P675" s="37">
        <f t="shared" si="24"/>
        <v>0</v>
      </c>
    </row>
    <row r="676" spans="5:16" x14ac:dyDescent="0.35">
      <c r="E676" s="37"/>
      <c r="F676" s="37"/>
      <c r="G676" s="37"/>
      <c r="H676" s="37">
        <v>662</v>
      </c>
      <c r="I676" s="37">
        <f t="shared" si="23"/>
        <v>0</v>
      </c>
      <c r="J676" s="37"/>
      <c r="L676" s="37"/>
      <c r="M676" s="37"/>
      <c r="N676" s="37"/>
      <c r="O676" s="37">
        <v>662</v>
      </c>
      <c r="P676" s="37">
        <f t="shared" si="24"/>
        <v>0</v>
      </c>
    </row>
    <row r="677" spans="5:16" x14ac:dyDescent="0.35">
      <c r="E677" s="37"/>
      <c r="F677" s="37"/>
      <c r="G677" s="37"/>
      <c r="H677" s="37">
        <v>663</v>
      </c>
      <c r="I677" s="37">
        <f t="shared" si="23"/>
        <v>0</v>
      </c>
      <c r="J677" s="37"/>
      <c r="L677" s="37"/>
      <c r="M677" s="37"/>
      <c r="N677" s="37"/>
      <c r="O677" s="37">
        <v>663</v>
      </c>
      <c r="P677" s="37">
        <f t="shared" si="24"/>
        <v>0</v>
      </c>
    </row>
    <row r="678" spans="5:16" x14ac:dyDescent="0.35">
      <c r="E678" s="37"/>
      <c r="F678" s="37"/>
      <c r="G678" s="37"/>
      <c r="H678" s="37">
        <v>664</v>
      </c>
      <c r="I678" s="37">
        <f t="shared" si="23"/>
        <v>0</v>
      </c>
      <c r="J678" s="37"/>
      <c r="L678" s="37"/>
      <c r="M678" s="37"/>
      <c r="N678" s="37"/>
      <c r="O678" s="37">
        <v>664</v>
      </c>
      <c r="P678" s="37">
        <f t="shared" si="24"/>
        <v>0</v>
      </c>
    </row>
    <row r="679" spans="5:16" x14ac:dyDescent="0.35">
      <c r="E679" s="37"/>
      <c r="F679" s="37"/>
      <c r="G679" s="37"/>
      <c r="H679" s="37">
        <v>665</v>
      </c>
      <c r="I679" s="37">
        <f t="shared" si="23"/>
        <v>0</v>
      </c>
      <c r="J679" s="37"/>
      <c r="L679" s="37"/>
      <c r="M679" s="37"/>
      <c r="N679" s="37"/>
      <c r="O679" s="37">
        <v>665</v>
      </c>
      <c r="P679" s="37">
        <f t="shared" si="24"/>
        <v>0</v>
      </c>
    </row>
    <row r="680" spans="5:16" x14ac:dyDescent="0.35">
      <c r="E680" s="37"/>
      <c r="F680" s="37"/>
      <c r="G680" s="37"/>
      <c r="H680" s="37">
        <v>666</v>
      </c>
      <c r="I680" s="37">
        <f t="shared" si="23"/>
        <v>0</v>
      </c>
      <c r="J680" s="37"/>
      <c r="L680" s="37"/>
      <c r="M680" s="37"/>
      <c r="N680" s="37"/>
      <c r="O680" s="37">
        <v>666</v>
      </c>
      <c r="P680" s="37">
        <f t="shared" si="24"/>
        <v>0</v>
      </c>
    </row>
    <row r="681" spans="5:16" x14ac:dyDescent="0.35">
      <c r="E681" s="37"/>
      <c r="F681" s="37"/>
      <c r="G681" s="37"/>
      <c r="H681" s="37">
        <v>667</v>
      </c>
      <c r="I681" s="37">
        <f t="shared" si="23"/>
        <v>0</v>
      </c>
      <c r="J681" s="37"/>
      <c r="L681" s="37"/>
      <c r="M681" s="37"/>
      <c r="N681" s="37"/>
      <c r="O681" s="37">
        <v>667</v>
      </c>
      <c r="P681" s="37">
        <f t="shared" si="24"/>
        <v>0</v>
      </c>
    </row>
    <row r="682" spans="5:16" x14ac:dyDescent="0.35">
      <c r="E682" s="37"/>
      <c r="F682" s="37"/>
      <c r="G682" s="37"/>
      <c r="H682" s="37">
        <v>668</v>
      </c>
      <c r="I682" s="37">
        <f t="shared" si="23"/>
        <v>0</v>
      </c>
      <c r="J682" s="37"/>
      <c r="L682" s="37"/>
      <c r="M682" s="37"/>
      <c r="N682" s="37"/>
      <c r="O682" s="37">
        <v>668</v>
      </c>
      <c r="P682" s="37">
        <f t="shared" si="24"/>
        <v>0</v>
      </c>
    </row>
    <row r="683" spans="5:16" x14ac:dyDescent="0.35">
      <c r="E683" s="37"/>
      <c r="F683" s="37"/>
      <c r="G683" s="37"/>
      <c r="H683" s="37">
        <v>669</v>
      </c>
      <c r="I683" s="37">
        <f t="shared" si="23"/>
        <v>0</v>
      </c>
      <c r="J683" s="37"/>
      <c r="L683" s="37"/>
      <c r="M683" s="37"/>
      <c r="N683" s="37"/>
      <c r="O683" s="37">
        <v>669</v>
      </c>
      <c r="P683" s="37">
        <f t="shared" si="24"/>
        <v>0</v>
      </c>
    </row>
    <row r="684" spans="5:16" x14ac:dyDescent="0.35">
      <c r="E684" s="37"/>
      <c r="F684" s="37"/>
      <c r="G684" s="37"/>
      <c r="H684" s="37">
        <v>670</v>
      </c>
      <c r="I684" s="37">
        <f t="shared" si="23"/>
        <v>0</v>
      </c>
      <c r="J684" s="37"/>
      <c r="L684" s="37"/>
      <c r="M684" s="37"/>
      <c r="N684" s="37"/>
      <c r="O684" s="37">
        <v>670</v>
      </c>
      <c r="P684" s="37">
        <f t="shared" si="24"/>
        <v>0</v>
      </c>
    </row>
    <row r="685" spans="5:16" x14ac:dyDescent="0.35">
      <c r="E685" s="37"/>
      <c r="F685" s="37"/>
      <c r="G685" s="37"/>
      <c r="H685" s="37">
        <v>671</v>
      </c>
      <c r="I685" s="37">
        <f t="shared" si="23"/>
        <v>0</v>
      </c>
      <c r="J685" s="37"/>
      <c r="L685" s="37"/>
      <c r="M685" s="37"/>
      <c r="N685" s="37"/>
      <c r="O685" s="37">
        <v>671</v>
      </c>
      <c r="P685" s="37">
        <f t="shared" si="24"/>
        <v>0</v>
      </c>
    </row>
    <row r="686" spans="5:16" x14ac:dyDescent="0.35">
      <c r="E686" s="37"/>
      <c r="F686" s="37"/>
      <c r="G686" s="37"/>
      <c r="H686" s="37">
        <v>672</v>
      </c>
      <c r="I686" s="37">
        <f t="shared" si="23"/>
        <v>0</v>
      </c>
      <c r="J686" s="37"/>
      <c r="L686" s="37"/>
      <c r="M686" s="37"/>
      <c r="N686" s="37"/>
      <c r="O686" s="37">
        <v>672</v>
      </c>
      <c r="P686" s="37">
        <f t="shared" si="24"/>
        <v>0</v>
      </c>
    </row>
    <row r="687" spans="5:16" x14ac:dyDescent="0.35">
      <c r="E687" s="37"/>
      <c r="F687" s="37"/>
      <c r="G687" s="37"/>
      <c r="H687" s="37">
        <v>673</v>
      </c>
      <c r="I687" s="37">
        <f t="shared" si="23"/>
        <v>0</v>
      </c>
      <c r="J687" s="37"/>
      <c r="L687" s="37"/>
      <c r="M687" s="37"/>
      <c r="N687" s="37"/>
      <c r="O687" s="37">
        <v>673</v>
      </c>
      <c r="P687" s="37">
        <f t="shared" si="24"/>
        <v>0</v>
      </c>
    </row>
    <row r="688" spans="5:16" x14ac:dyDescent="0.35">
      <c r="E688" s="37"/>
      <c r="F688" s="37"/>
      <c r="G688" s="37"/>
      <c r="H688" s="37">
        <v>674</v>
      </c>
      <c r="I688" s="37">
        <f t="shared" si="23"/>
        <v>0</v>
      </c>
      <c r="J688" s="37"/>
      <c r="L688" s="37"/>
      <c r="M688" s="37"/>
      <c r="N688" s="37"/>
      <c r="O688" s="37">
        <v>674</v>
      </c>
      <c r="P688" s="37">
        <f t="shared" si="24"/>
        <v>0</v>
      </c>
    </row>
    <row r="689" spans="5:16" x14ac:dyDescent="0.35">
      <c r="E689" s="37"/>
      <c r="F689" s="37"/>
      <c r="G689" s="37"/>
      <c r="H689" s="37">
        <v>675</v>
      </c>
      <c r="I689" s="37">
        <f t="shared" si="23"/>
        <v>0</v>
      </c>
      <c r="J689" s="37"/>
      <c r="L689" s="37"/>
      <c r="M689" s="37"/>
      <c r="N689" s="37"/>
      <c r="O689" s="37">
        <v>675</v>
      </c>
      <c r="P689" s="37">
        <f t="shared" si="24"/>
        <v>0</v>
      </c>
    </row>
    <row r="690" spans="5:16" x14ac:dyDescent="0.35">
      <c r="E690" s="37"/>
      <c r="F690" s="37"/>
      <c r="G690" s="37"/>
      <c r="H690" s="37">
        <v>676</v>
      </c>
      <c r="I690" s="37">
        <f t="shared" si="23"/>
        <v>0</v>
      </c>
      <c r="J690" s="37"/>
      <c r="L690" s="37"/>
      <c r="M690" s="37"/>
      <c r="N690" s="37"/>
      <c r="O690" s="37">
        <v>676</v>
      </c>
      <c r="P690" s="37">
        <f t="shared" si="24"/>
        <v>0</v>
      </c>
    </row>
    <row r="691" spans="5:16" x14ac:dyDescent="0.35">
      <c r="E691" s="37"/>
      <c r="F691" s="37"/>
      <c r="G691" s="37"/>
      <c r="H691" s="37">
        <v>677</v>
      </c>
      <c r="I691" s="37">
        <f t="shared" si="23"/>
        <v>0</v>
      </c>
      <c r="J691" s="37"/>
      <c r="L691" s="37"/>
      <c r="M691" s="37"/>
      <c r="N691" s="37"/>
      <c r="O691" s="37">
        <v>677</v>
      </c>
      <c r="P691" s="37">
        <f t="shared" si="24"/>
        <v>0</v>
      </c>
    </row>
    <row r="692" spans="5:16" x14ac:dyDescent="0.35">
      <c r="E692" s="37"/>
      <c r="F692" s="37"/>
      <c r="G692" s="37"/>
      <c r="H692" s="37">
        <v>678</v>
      </c>
      <c r="I692" s="37">
        <f t="shared" si="23"/>
        <v>0</v>
      </c>
      <c r="J692" s="37"/>
      <c r="L692" s="37"/>
      <c r="M692" s="37"/>
      <c r="N692" s="37"/>
      <c r="O692" s="37">
        <v>678</v>
      </c>
      <c r="P692" s="37">
        <f t="shared" si="24"/>
        <v>0</v>
      </c>
    </row>
    <row r="693" spans="5:16" x14ac:dyDescent="0.35">
      <c r="E693" s="37"/>
      <c r="F693" s="37"/>
      <c r="G693" s="37"/>
      <c r="H693" s="37">
        <v>679</v>
      </c>
      <c r="I693" s="37">
        <f t="shared" si="23"/>
        <v>0</v>
      </c>
      <c r="J693" s="37"/>
      <c r="L693" s="37"/>
      <c r="M693" s="37"/>
      <c r="N693" s="37"/>
      <c r="O693" s="37">
        <v>679</v>
      </c>
      <c r="P693" s="37">
        <f t="shared" si="24"/>
        <v>0</v>
      </c>
    </row>
    <row r="694" spans="5:16" x14ac:dyDescent="0.35">
      <c r="E694" s="37"/>
      <c r="F694" s="37"/>
      <c r="G694" s="37"/>
      <c r="H694" s="37">
        <v>680</v>
      </c>
      <c r="I694" s="37">
        <f t="shared" si="23"/>
        <v>0</v>
      </c>
      <c r="J694" s="37"/>
      <c r="L694" s="37"/>
      <c r="M694" s="37"/>
      <c r="N694" s="37"/>
      <c r="O694" s="37">
        <v>680</v>
      </c>
      <c r="P694" s="37">
        <f t="shared" si="24"/>
        <v>0</v>
      </c>
    </row>
    <row r="695" spans="5:16" x14ac:dyDescent="0.35">
      <c r="E695" s="37"/>
      <c r="F695" s="37"/>
      <c r="G695" s="37"/>
      <c r="H695" s="37">
        <v>681</v>
      </c>
      <c r="I695" s="37">
        <f t="shared" si="23"/>
        <v>0</v>
      </c>
      <c r="J695" s="37"/>
      <c r="L695" s="37"/>
      <c r="M695" s="37"/>
      <c r="N695" s="37"/>
      <c r="O695" s="37">
        <v>681</v>
      </c>
      <c r="P695" s="37">
        <f t="shared" si="24"/>
        <v>0</v>
      </c>
    </row>
    <row r="696" spans="5:16" x14ac:dyDescent="0.35">
      <c r="E696" s="37"/>
      <c r="F696" s="37"/>
      <c r="G696" s="37"/>
      <c r="H696" s="37">
        <v>682</v>
      </c>
      <c r="I696" s="37">
        <f t="shared" si="23"/>
        <v>0</v>
      </c>
      <c r="J696" s="37"/>
      <c r="L696" s="37"/>
      <c r="M696" s="37"/>
      <c r="N696" s="37"/>
      <c r="O696" s="37">
        <v>682</v>
      </c>
      <c r="P696" s="37">
        <f t="shared" si="24"/>
        <v>0</v>
      </c>
    </row>
    <row r="697" spans="5:16" x14ac:dyDescent="0.35">
      <c r="E697" s="37"/>
      <c r="F697" s="37"/>
      <c r="G697" s="37"/>
      <c r="H697" s="37">
        <v>683</v>
      </c>
      <c r="I697" s="37">
        <f t="shared" si="23"/>
        <v>0</v>
      </c>
      <c r="J697" s="37"/>
      <c r="L697" s="37"/>
      <c r="M697" s="37"/>
      <c r="N697" s="37"/>
      <c r="O697" s="37">
        <v>683</v>
      </c>
      <c r="P697" s="37">
        <f t="shared" si="24"/>
        <v>0</v>
      </c>
    </row>
    <row r="698" spans="5:16" x14ac:dyDescent="0.35">
      <c r="E698" s="37"/>
      <c r="F698" s="37"/>
      <c r="G698" s="37"/>
      <c r="H698" s="37">
        <v>684</v>
      </c>
      <c r="I698" s="37">
        <f t="shared" si="23"/>
        <v>0</v>
      </c>
      <c r="J698" s="37"/>
      <c r="L698" s="37"/>
      <c r="M698" s="37"/>
      <c r="N698" s="37"/>
      <c r="O698" s="37">
        <v>684</v>
      </c>
      <c r="P698" s="37">
        <f t="shared" si="24"/>
        <v>0</v>
      </c>
    </row>
    <row r="699" spans="5:16" x14ac:dyDescent="0.35">
      <c r="E699" s="37"/>
      <c r="F699" s="37"/>
      <c r="G699" s="37"/>
      <c r="H699" s="37">
        <v>685</v>
      </c>
      <c r="I699" s="37">
        <f t="shared" si="23"/>
        <v>0</v>
      </c>
      <c r="J699" s="37"/>
      <c r="L699" s="37"/>
      <c r="M699" s="37"/>
      <c r="N699" s="37"/>
      <c r="O699" s="37">
        <v>685</v>
      </c>
      <c r="P699" s="37">
        <f t="shared" si="24"/>
        <v>0</v>
      </c>
    </row>
    <row r="700" spans="5:16" x14ac:dyDescent="0.35">
      <c r="E700" s="37"/>
      <c r="F700" s="37"/>
      <c r="G700" s="37"/>
      <c r="H700" s="37">
        <v>686</v>
      </c>
      <c r="I700" s="37">
        <f t="shared" si="23"/>
        <v>0</v>
      </c>
      <c r="J700" s="37"/>
      <c r="L700" s="37"/>
      <c r="M700" s="37"/>
      <c r="N700" s="37"/>
      <c r="O700" s="37">
        <v>686</v>
      </c>
      <c r="P700" s="37">
        <f t="shared" si="24"/>
        <v>0</v>
      </c>
    </row>
    <row r="701" spans="5:16" x14ac:dyDescent="0.35">
      <c r="E701" s="37"/>
      <c r="F701" s="37"/>
      <c r="G701" s="37"/>
      <c r="H701" s="37">
        <v>687</v>
      </c>
      <c r="I701" s="37">
        <f t="shared" si="23"/>
        <v>0</v>
      </c>
      <c r="J701" s="37"/>
      <c r="L701" s="37"/>
      <c r="M701" s="37"/>
      <c r="N701" s="37"/>
      <c r="O701" s="37">
        <v>687</v>
      </c>
      <c r="P701" s="37">
        <f t="shared" si="24"/>
        <v>0</v>
      </c>
    </row>
    <row r="702" spans="5:16" x14ac:dyDescent="0.35">
      <c r="E702" s="37"/>
      <c r="F702" s="37"/>
      <c r="G702" s="37"/>
      <c r="H702" s="37">
        <v>688</v>
      </c>
      <c r="I702" s="37">
        <f t="shared" si="23"/>
        <v>0</v>
      </c>
      <c r="J702" s="37"/>
      <c r="L702" s="37"/>
      <c r="M702" s="37"/>
      <c r="N702" s="37"/>
      <c r="O702" s="37">
        <v>688</v>
      </c>
      <c r="P702" s="37">
        <f t="shared" si="24"/>
        <v>0</v>
      </c>
    </row>
    <row r="703" spans="5:16" x14ac:dyDescent="0.35">
      <c r="E703" s="37"/>
      <c r="F703" s="37"/>
      <c r="G703" s="37"/>
      <c r="H703" s="37">
        <v>689</v>
      </c>
      <c r="I703" s="37">
        <f t="shared" si="23"/>
        <v>0</v>
      </c>
      <c r="J703" s="37"/>
      <c r="L703" s="37"/>
      <c r="M703" s="37"/>
      <c r="N703" s="37"/>
      <c r="O703" s="37">
        <v>689</v>
      </c>
      <c r="P703" s="37">
        <f t="shared" si="24"/>
        <v>0</v>
      </c>
    </row>
    <row r="704" spans="5:16" x14ac:dyDescent="0.35">
      <c r="E704" s="37"/>
      <c r="F704" s="37"/>
      <c r="G704" s="37"/>
      <c r="H704" s="37">
        <v>690</v>
      </c>
      <c r="I704" s="37">
        <f t="shared" si="23"/>
        <v>0</v>
      </c>
      <c r="J704" s="37"/>
      <c r="L704" s="37"/>
      <c r="M704" s="37"/>
      <c r="N704" s="37"/>
      <c r="O704" s="37">
        <v>690</v>
      </c>
      <c r="P704" s="37">
        <f t="shared" si="24"/>
        <v>0</v>
      </c>
    </row>
    <row r="705" spans="5:16" x14ac:dyDescent="0.35">
      <c r="E705" s="37"/>
      <c r="F705" s="37"/>
      <c r="G705" s="37"/>
      <c r="H705" s="37">
        <v>691</v>
      </c>
      <c r="I705" s="37">
        <f t="shared" si="23"/>
        <v>0</v>
      </c>
      <c r="J705" s="37"/>
      <c r="L705" s="37"/>
      <c r="M705" s="37"/>
      <c r="N705" s="37"/>
      <c r="O705" s="37">
        <v>691</v>
      </c>
      <c r="P705" s="37">
        <f t="shared" si="24"/>
        <v>0</v>
      </c>
    </row>
    <row r="706" spans="5:16" x14ac:dyDescent="0.35">
      <c r="E706" s="37"/>
      <c r="F706" s="37"/>
      <c r="G706" s="37"/>
      <c r="H706" s="37">
        <v>692</v>
      </c>
      <c r="I706" s="37">
        <f t="shared" si="23"/>
        <v>0</v>
      </c>
      <c r="J706" s="37"/>
      <c r="L706" s="37"/>
      <c r="M706" s="37"/>
      <c r="N706" s="37"/>
      <c r="O706" s="37">
        <v>692</v>
      </c>
      <c r="P706" s="37">
        <f t="shared" si="24"/>
        <v>0</v>
      </c>
    </row>
    <row r="707" spans="5:16" x14ac:dyDescent="0.35">
      <c r="E707" s="37"/>
      <c r="F707" s="37"/>
      <c r="G707" s="37"/>
      <c r="H707" s="37">
        <v>693</v>
      </c>
      <c r="I707" s="37">
        <f t="shared" si="23"/>
        <v>0</v>
      </c>
      <c r="J707" s="37"/>
      <c r="L707" s="37"/>
      <c r="M707" s="37"/>
      <c r="N707" s="37"/>
      <c r="O707" s="37">
        <v>693</v>
      </c>
      <c r="P707" s="37">
        <f t="shared" si="24"/>
        <v>0</v>
      </c>
    </row>
    <row r="708" spans="5:16" x14ac:dyDescent="0.35">
      <c r="E708" s="37"/>
      <c r="F708" s="37"/>
      <c r="G708" s="37"/>
      <c r="H708" s="37">
        <v>694</v>
      </c>
      <c r="I708" s="37">
        <f t="shared" si="23"/>
        <v>0</v>
      </c>
      <c r="J708" s="37"/>
      <c r="L708" s="37"/>
      <c r="M708" s="37"/>
      <c r="N708" s="37"/>
      <c r="O708" s="37">
        <v>694</v>
      </c>
      <c r="P708" s="37">
        <f t="shared" si="24"/>
        <v>0</v>
      </c>
    </row>
    <row r="709" spans="5:16" x14ac:dyDescent="0.35">
      <c r="E709" s="37"/>
      <c r="F709" s="37"/>
      <c r="G709" s="37"/>
      <c r="H709" s="37">
        <v>695</v>
      </c>
      <c r="I709" s="37">
        <f t="shared" si="23"/>
        <v>0</v>
      </c>
      <c r="J709" s="37"/>
      <c r="L709" s="37"/>
      <c r="M709" s="37"/>
      <c r="N709" s="37"/>
      <c r="O709" s="37">
        <v>695</v>
      </c>
      <c r="P709" s="37">
        <f t="shared" si="24"/>
        <v>0</v>
      </c>
    </row>
    <row r="710" spans="5:16" x14ac:dyDescent="0.35">
      <c r="E710" s="37"/>
      <c r="F710" s="37"/>
      <c r="G710" s="37"/>
      <c r="H710" s="37">
        <v>696</v>
      </c>
      <c r="I710" s="37">
        <f t="shared" si="23"/>
        <v>0</v>
      </c>
      <c r="J710" s="37"/>
      <c r="L710" s="37"/>
      <c r="M710" s="37"/>
      <c r="N710" s="37"/>
      <c r="O710" s="37">
        <v>696</v>
      </c>
      <c r="P710" s="37">
        <f t="shared" si="24"/>
        <v>0</v>
      </c>
    </row>
    <row r="711" spans="5:16" x14ac:dyDescent="0.35">
      <c r="E711" s="37"/>
      <c r="F711" s="37"/>
      <c r="G711" s="37"/>
      <c r="H711" s="37">
        <v>697</v>
      </c>
      <c r="I711" s="37">
        <f t="shared" si="23"/>
        <v>0</v>
      </c>
      <c r="J711" s="37"/>
      <c r="L711" s="37"/>
      <c r="M711" s="37"/>
      <c r="N711" s="37"/>
      <c r="O711" s="37">
        <v>697</v>
      </c>
      <c r="P711" s="37">
        <f t="shared" si="24"/>
        <v>0</v>
      </c>
    </row>
    <row r="712" spans="5:16" x14ac:dyDescent="0.35">
      <c r="E712" s="37"/>
      <c r="F712" s="37"/>
      <c r="G712" s="37"/>
      <c r="H712" s="37">
        <v>698</v>
      </c>
      <c r="I712" s="37">
        <f t="shared" si="23"/>
        <v>0</v>
      </c>
      <c r="J712" s="37"/>
      <c r="L712" s="37"/>
      <c r="M712" s="37"/>
      <c r="N712" s="37"/>
      <c r="O712" s="37">
        <v>698</v>
      </c>
      <c r="P712" s="37">
        <f t="shared" si="24"/>
        <v>0</v>
      </c>
    </row>
    <row r="713" spans="5:16" x14ac:dyDescent="0.35">
      <c r="E713" s="37"/>
      <c r="F713" s="37"/>
      <c r="G713" s="37"/>
      <c r="H713" s="37">
        <v>699</v>
      </c>
      <c r="I713" s="37">
        <f t="shared" si="23"/>
        <v>0</v>
      </c>
      <c r="J713" s="37"/>
      <c r="L713" s="37"/>
      <c r="M713" s="37"/>
      <c r="N713" s="37"/>
      <c r="O713" s="37">
        <v>699</v>
      </c>
      <c r="P713" s="37">
        <f t="shared" si="24"/>
        <v>0</v>
      </c>
    </row>
    <row r="714" spans="5:16" x14ac:dyDescent="0.35">
      <c r="E714" s="37"/>
      <c r="F714" s="37"/>
      <c r="G714" s="37"/>
      <c r="H714" s="37">
        <v>700</v>
      </c>
      <c r="I714" s="37">
        <f t="shared" si="23"/>
        <v>0</v>
      </c>
      <c r="J714" s="37"/>
      <c r="L714" s="37"/>
      <c r="M714" s="37"/>
      <c r="N714" s="37"/>
      <c r="O714" s="37">
        <v>700</v>
      </c>
      <c r="P714" s="37">
        <f t="shared" si="24"/>
        <v>0</v>
      </c>
    </row>
    <row r="715" spans="5:16" x14ac:dyDescent="0.35">
      <c r="E715" s="37"/>
      <c r="F715" s="37"/>
      <c r="G715" s="37"/>
      <c r="H715" s="37">
        <v>701</v>
      </c>
      <c r="I715" s="37">
        <f t="shared" si="23"/>
        <v>0</v>
      </c>
      <c r="J715" s="37"/>
      <c r="L715" s="37"/>
      <c r="M715" s="37"/>
      <c r="N715" s="37"/>
      <c r="O715" s="37">
        <v>701</v>
      </c>
      <c r="P715" s="37">
        <f t="shared" si="24"/>
        <v>0</v>
      </c>
    </row>
    <row r="716" spans="5:16" x14ac:dyDescent="0.35">
      <c r="E716" s="37"/>
      <c r="F716" s="37"/>
      <c r="G716" s="37"/>
      <c r="H716" s="37">
        <v>702</v>
      </c>
      <c r="I716" s="37">
        <f t="shared" si="23"/>
        <v>0</v>
      </c>
      <c r="J716" s="37"/>
      <c r="L716" s="37"/>
      <c r="M716" s="37"/>
      <c r="N716" s="37"/>
      <c r="O716" s="37">
        <v>702</v>
      </c>
      <c r="P716" s="37">
        <f t="shared" si="24"/>
        <v>0</v>
      </c>
    </row>
    <row r="717" spans="5:16" x14ac:dyDescent="0.35">
      <c r="E717" s="37"/>
      <c r="F717" s="37"/>
      <c r="G717" s="37"/>
      <c r="H717" s="37">
        <v>703</v>
      </c>
      <c r="I717" s="37">
        <f t="shared" si="23"/>
        <v>0</v>
      </c>
      <c r="J717" s="37"/>
      <c r="L717" s="37"/>
      <c r="M717" s="37"/>
      <c r="N717" s="37"/>
      <c r="O717" s="37">
        <v>703</v>
      </c>
      <c r="P717" s="37">
        <f t="shared" si="24"/>
        <v>0</v>
      </c>
    </row>
    <row r="718" spans="5:16" x14ac:dyDescent="0.35">
      <c r="E718" s="37"/>
      <c r="F718" s="37"/>
      <c r="G718" s="37"/>
      <c r="H718" s="37">
        <v>704</v>
      </c>
      <c r="I718" s="37">
        <f t="shared" si="23"/>
        <v>0</v>
      </c>
      <c r="J718" s="37"/>
      <c r="L718" s="37"/>
      <c r="M718" s="37"/>
      <c r="N718" s="37"/>
      <c r="O718" s="37">
        <v>704</v>
      </c>
      <c r="P718" s="37">
        <f t="shared" si="24"/>
        <v>0</v>
      </c>
    </row>
    <row r="719" spans="5:16" x14ac:dyDescent="0.35">
      <c r="E719" s="37"/>
      <c r="F719" s="37"/>
      <c r="G719" s="37"/>
      <c r="H719" s="37">
        <v>705</v>
      </c>
      <c r="I719" s="37">
        <f t="shared" si="23"/>
        <v>0</v>
      </c>
      <c r="J719" s="37"/>
      <c r="L719" s="37"/>
      <c r="M719" s="37"/>
      <c r="N719" s="37"/>
      <c r="O719" s="37">
        <v>705</v>
      </c>
      <c r="P719" s="37">
        <f t="shared" si="24"/>
        <v>0</v>
      </c>
    </row>
    <row r="720" spans="5:16" x14ac:dyDescent="0.35">
      <c r="E720" s="37"/>
      <c r="F720" s="37"/>
      <c r="G720" s="37"/>
      <c r="H720" s="37">
        <v>706</v>
      </c>
      <c r="I720" s="37">
        <f t="shared" ref="I720:I783" si="25">VLOOKUP(H720,$E$15:$F$27,2)</f>
        <v>0</v>
      </c>
      <c r="J720" s="37"/>
      <c r="L720" s="37"/>
      <c r="M720" s="37"/>
      <c r="N720" s="37"/>
      <c r="O720" s="37">
        <v>706</v>
      </c>
      <c r="P720" s="37">
        <f t="shared" ref="P720:P783" si="26">VLOOKUP(O720,$L$15:$M$84,2)</f>
        <v>0</v>
      </c>
    </row>
    <row r="721" spans="5:16" x14ac:dyDescent="0.35">
      <c r="E721" s="37"/>
      <c r="F721" s="37"/>
      <c r="G721" s="37"/>
      <c r="H721" s="37">
        <v>707</v>
      </c>
      <c r="I721" s="37">
        <f t="shared" si="25"/>
        <v>0</v>
      </c>
      <c r="J721" s="37"/>
      <c r="L721" s="37"/>
      <c r="M721" s="37"/>
      <c r="N721" s="37"/>
      <c r="O721" s="37">
        <v>707</v>
      </c>
      <c r="P721" s="37">
        <f t="shared" si="26"/>
        <v>0</v>
      </c>
    </row>
    <row r="722" spans="5:16" x14ac:dyDescent="0.35">
      <c r="E722" s="37"/>
      <c r="F722" s="37"/>
      <c r="G722" s="37"/>
      <c r="H722" s="37">
        <v>708</v>
      </c>
      <c r="I722" s="37">
        <f t="shared" si="25"/>
        <v>0</v>
      </c>
      <c r="J722" s="37"/>
      <c r="L722" s="37"/>
      <c r="M722" s="37"/>
      <c r="N722" s="37"/>
      <c r="O722" s="37">
        <v>708</v>
      </c>
      <c r="P722" s="37">
        <f t="shared" si="26"/>
        <v>0</v>
      </c>
    </row>
    <row r="723" spans="5:16" x14ac:dyDescent="0.35">
      <c r="E723" s="37"/>
      <c r="F723" s="37"/>
      <c r="G723" s="37"/>
      <c r="H723" s="37">
        <v>709</v>
      </c>
      <c r="I723" s="37">
        <f t="shared" si="25"/>
        <v>0</v>
      </c>
      <c r="J723" s="37"/>
      <c r="L723" s="37"/>
      <c r="M723" s="37"/>
      <c r="N723" s="37"/>
      <c r="O723" s="37">
        <v>709</v>
      </c>
      <c r="P723" s="37">
        <f t="shared" si="26"/>
        <v>0</v>
      </c>
    </row>
    <row r="724" spans="5:16" x14ac:dyDescent="0.35">
      <c r="E724" s="37"/>
      <c r="F724" s="37"/>
      <c r="G724" s="37"/>
      <c r="H724" s="37">
        <v>710</v>
      </c>
      <c r="I724" s="37">
        <f t="shared" si="25"/>
        <v>0</v>
      </c>
      <c r="J724" s="37"/>
      <c r="L724" s="37"/>
      <c r="M724" s="37"/>
      <c r="N724" s="37"/>
      <c r="O724" s="37">
        <v>710</v>
      </c>
      <c r="P724" s="37">
        <f t="shared" si="26"/>
        <v>0</v>
      </c>
    </row>
    <row r="725" spans="5:16" x14ac:dyDescent="0.35">
      <c r="E725" s="37"/>
      <c r="F725" s="37"/>
      <c r="G725" s="37"/>
      <c r="H725" s="37">
        <v>711</v>
      </c>
      <c r="I725" s="37">
        <f t="shared" si="25"/>
        <v>0</v>
      </c>
      <c r="J725" s="37"/>
      <c r="L725" s="37"/>
      <c r="M725" s="37"/>
      <c r="N725" s="37"/>
      <c r="O725" s="37">
        <v>711</v>
      </c>
      <c r="P725" s="37">
        <f t="shared" si="26"/>
        <v>0</v>
      </c>
    </row>
    <row r="726" spans="5:16" x14ac:dyDescent="0.35">
      <c r="E726" s="37"/>
      <c r="F726" s="37"/>
      <c r="G726" s="37"/>
      <c r="H726" s="37">
        <v>712</v>
      </c>
      <c r="I726" s="37">
        <f t="shared" si="25"/>
        <v>0</v>
      </c>
      <c r="J726" s="37"/>
      <c r="L726" s="37"/>
      <c r="M726" s="37"/>
      <c r="N726" s="37"/>
      <c r="O726" s="37">
        <v>712</v>
      </c>
      <c r="P726" s="37">
        <f t="shared" si="26"/>
        <v>0</v>
      </c>
    </row>
    <row r="727" spans="5:16" x14ac:dyDescent="0.35">
      <c r="E727" s="37"/>
      <c r="F727" s="37"/>
      <c r="G727" s="37"/>
      <c r="H727" s="37">
        <v>713</v>
      </c>
      <c r="I727" s="37">
        <f t="shared" si="25"/>
        <v>0</v>
      </c>
      <c r="J727" s="37"/>
      <c r="L727" s="37"/>
      <c r="M727" s="37"/>
      <c r="N727" s="37"/>
      <c r="O727" s="37">
        <v>713</v>
      </c>
      <c r="P727" s="37">
        <f t="shared" si="26"/>
        <v>0</v>
      </c>
    </row>
    <row r="728" spans="5:16" x14ac:dyDescent="0.35">
      <c r="E728" s="37"/>
      <c r="F728" s="37"/>
      <c r="G728" s="37"/>
      <c r="H728" s="37">
        <v>714</v>
      </c>
      <c r="I728" s="37">
        <f t="shared" si="25"/>
        <v>0</v>
      </c>
      <c r="J728" s="37"/>
      <c r="L728" s="37"/>
      <c r="M728" s="37"/>
      <c r="N728" s="37"/>
      <c r="O728" s="37">
        <v>714</v>
      </c>
      <c r="P728" s="37">
        <f t="shared" si="26"/>
        <v>0</v>
      </c>
    </row>
    <row r="729" spans="5:16" x14ac:dyDescent="0.35">
      <c r="E729" s="37"/>
      <c r="F729" s="37"/>
      <c r="G729" s="37"/>
      <c r="H729" s="37">
        <v>715</v>
      </c>
      <c r="I729" s="37">
        <f t="shared" si="25"/>
        <v>0</v>
      </c>
      <c r="J729" s="37"/>
      <c r="L729" s="37"/>
      <c r="M729" s="37"/>
      <c r="N729" s="37"/>
      <c r="O729" s="37">
        <v>715</v>
      </c>
      <c r="P729" s="37">
        <f t="shared" si="26"/>
        <v>0</v>
      </c>
    </row>
    <row r="730" spans="5:16" x14ac:dyDescent="0.35">
      <c r="E730" s="37"/>
      <c r="F730" s="37"/>
      <c r="G730" s="37"/>
      <c r="H730" s="37">
        <v>716</v>
      </c>
      <c r="I730" s="37">
        <f t="shared" si="25"/>
        <v>0</v>
      </c>
      <c r="J730" s="37"/>
      <c r="L730" s="37"/>
      <c r="M730" s="37"/>
      <c r="N730" s="37"/>
      <c r="O730" s="37">
        <v>716</v>
      </c>
      <c r="P730" s="37">
        <f t="shared" si="26"/>
        <v>0</v>
      </c>
    </row>
    <row r="731" spans="5:16" x14ac:dyDescent="0.35">
      <c r="E731" s="37"/>
      <c r="F731" s="37"/>
      <c r="G731" s="37"/>
      <c r="H731" s="37">
        <v>717</v>
      </c>
      <c r="I731" s="37">
        <f t="shared" si="25"/>
        <v>0</v>
      </c>
      <c r="J731" s="37"/>
      <c r="L731" s="37"/>
      <c r="M731" s="37"/>
      <c r="N731" s="37"/>
      <c r="O731" s="37">
        <v>717</v>
      </c>
      <c r="P731" s="37">
        <f t="shared" si="26"/>
        <v>0</v>
      </c>
    </row>
    <row r="732" spans="5:16" x14ac:dyDescent="0.35">
      <c r="E732" s="37"/>
      <c r="F732" s="37"/>
      <c r="G732" s="37"/>
      <c r="H732" s="37">
        <v>718</v>
      </c>
      <c r="I732" s="37">
        <f t="shared" si="25"/>
        <v>0</v>
      </c>
      <c r="J732" s="37"/>
      <c r="L732" s="37"/>
      <c r="M732" s="37"/>
      <c r="N732" s="37"/>
      <c r="O732" s="37">
        <v>718</v>
      </c>
      <c r="P732" s="37">
        <f t="shared" si="26"/>
        <v>0</v>
      </c>
    </row>
    <row r="733" spans="5:16" x14ac:dyDescent="0.35">
      <c r="E733" s="37"/>
      <c r="F733" s="37"/>
      <c r="G733" s="37"/>
      <c r="H733" s="37">
        <v>719</v>
      </c>
      <c r="I733" s="37">
        <f t="shared" si="25"/>
        <v>0</v>
      </c>
      <c r="J733" s="37"/>
      <c r="L733" s="37"/>
      <c r="M733" s="37"/>
      <c r="N733" s="37"/>
      <c r="O733" s="37">
        <v>719</v>
      </c>
      <c r="P733" s="37">
        <f t="shared" si="26"/>
        <v>0</v>
      </c>
    </row>
    <row r="734" spans="5:16" x14ac:dyDescent="0.35">
      <c r="E734" s="37"/>
      <c r="F734" s="37"/>
      <c r="G734" s="37"/>
      <c r="H734" s="37">
        <v>720</v>
      </c>
      <c r="I734" s="37">
        <f t="shared" si="25"/>
        <v>0</v>
      </c>
      <c r="J734" s="37"/>
      <c r="L734" s="37"/>
      <c r="M734" s="37"/>
      <c r="N734" s="37"/>
      <c r="O734" s="37">
        <v>720</v>
      </c>
      <c r="P734" s="37">
        <f t="shared" si="26"/>
        <v>0</v>
      </c>
    </row>
    <row r="735" spans="5:16" x14ac:dyDescent="0.35">
      <c r="E735" s="37"/>
      <c r="F735" s="37"/>
      <c r="G735" s="37"/>
      <c r="H735" s="37">
        <v>721</v>
      </c>
      <c r="I735" s="37">
        <f t="shared" si="25"/>
        <v>0</v>
      </c>
      <c r="J735" s="37"/>
      <c r="L735" s="37"/>
      <c r="M735" s="37"/>
      <c r="N735" s="37"/>
      <c r="O735" s="37">
        <v>721</v>
      </c>
      <c r="P735" s="37">
        <f t="shared" si="26"/>
        <v>0</v>
      </c>
    </row>
    <row r="736" spans="5:16" x14ac:dyDescent="0.35">
      <c r="E736" s="37"/>
      <c r="F736" s="37"/>
      <c r="G736" s="37"/>
      <c r="H736" s="37">
        <v>722</v>
      </c>
      <c r="I736" s="37">
        <f t="shared" si="25"/>
        <v>0</v>
      </c>
      <c r="J736" s="37"/>
      <c r="L736" s="37"/>
      <c r="M736" s="37"/>
      <c r="N736" s="37"/>
      <c r="O736" s="37">
        <v>722</v>
      </c>
      <c r="P736" s="37">
        <f t="shared" si="26"/>
        <v>0</v>
      </c>
    </row>
    <row r="737" spans="5:16" x14ac:dyDescent="0.35">
      <c r="E737" s="37"/>
      <c r="F737" s="37"/>
      <c r="G737" s="37"/>
      <c r="H737" s="37">
        <v>723</v>
      </c>
      <c r="I737" s="37">
        <f t="shared" si="25"/>
        <v>0</v>
      </c>
      <c r="J737" s="37"/>
      <c r="L737" s="37"/>
      <c r="M737" s="37"/>
      <c r="N737" s="37"/>
      <c r="O737" s="37">
        <v>723</v>
      </c>
      <c r="P737" s="37">
        <f t="shared" si="26"/>
        <v>0</v>
      </c>
    </row>
    <row r="738" spans="5:16" x14ac:dyDescent="0.35">
      <c r="E738" s="37"/>
      <c r="F738" s="37"/>
      <c r="G738" s="37"/>
      <c r="H738" s="37">
        <v>724</v>
      </c>
      <c r="I738" s="37">
        <f t="shared" si="25"/>
        <v>0</v>
      </c>
      <c r="J738" s="37"/>
      <c r="L738" s="37"/>
      <c r="M738" s="37"/>
      <c r="N738" s="37"/>
      <c r="O738" s="37">
        <v>724</v>
      </c>
      <c r="P738" s="37">
        <f t="shared" si="26"/>
        <v>0</v>
      </c>
    </row>
    <row r="739" spans="5:16" x14ac:dyDescent="0.35">
      <c r="E739" s="37"/>
      <c r="F739" s="37"/>
      <c r="G739" s="37"/>
      <c r="H739" s="37">
        <v>725</v>
      </c>
      <c r="I739" s="37">
        <f t="shared" si="25"/>
        <v>0</v>
      </c>
      <c r="J739" s="37"/>
      <c r="L739" s="37"/>
      <c r="M739" s="37"/>
      <c r="N739" s="37"/>
      <c r="O739" s="37">
        <v>725</v>
      </c>
      <c r="P739" s="37">
        <f t="shared" si="26"/>
        <v>0</v>
      </c>
    </row>
    <row r="740" spans="5:16" x14ac:dyDescent="0.35">
      <c r="E740" s="37"/>
      <c r="F740" s="37"/>
      <c r="G740" s="37"/>
      <c r="H740" s="37">
        <v>726</v>
      </c>
      <c r="I740" s="37">
        <f t="shared" si="25"/>
        <v>0</v>
      </c>
      <c r="J740" s="37"/>
      <c r="L740" s="37"/>
      <c r="M740" s="37"/>
      <c r="N740" s="37"/>
      <c r="O740" s="37">
        <v>726</v>
      </c>
      <c r="P740" s="37">
        <f t="shared" si="26"/>
        <v>0</v>
      </c>
    </row>
    <row r="741" spans="5:16" x14ac:dyDescent="0.35">
      <c r="E741" s="37"/>
      <c r="F741" s="37"/>
      <c r="G741" s="37"/>
      <c r="H741" s="37">
        <v>727</v>
      </c>
      <c r="I741" s="37">
        <f t="shared" si="25"/>
        <v>0</v>
      </c>
      <c r="J741" s="37"/>
      <c r="L741" s="37"/>
      <c r="M741" s="37"/>
      <c r="N741" s="37"/>
      <c r="O741" s="37">
        <v>727</v>
      </c>
      <c r="P741" s="37">
        <f t="shared" si="26"/>
        <v>0</v>
      </c>
    </row>
    <row r="742" spans="5:16" x14ac:dyDescent="0.35">
      <c r="E742" s="37"/>
      <c r="F742" s="37"/>
      <c r="G742" s="37"/>
      <c r="H742" s="37">
        <v>728</v>
      </c>
      <c r="I742" s="37">
        <f t="shared" si="25"/>
        <v>0</v>
      </c>
      <c r="J742" s="37"/>
      <c r="L742" s="37"/>
      <c r="M742" s="37"/>
      <c r="N742" s="37"/>
      <c r="O742" s="37">
        <v>728</v>
      </c>
      <c r="P742" s="37">
        <f t="shared" si="26"/>
        <v>0</v>
      </c>
    </row>
    <row r="743" spans="5:16" x14ac:dyDescent="0.35">
      <c r="E743" s="37"/>
      <c r="F743" s="37"/>
      <c r="G743" s="37"/>
      <c r="H743" s="37">
        <v>729</v>
      </c>
      <c r="I743" s="37">
        <f t="shared" si="25"/>
        <v>0</v>
      </c>
      <c r="J743" s="37"/>
      <c r="L743" s="37"/>
      <c r="M743" s="37"/>
      <c r="N743" s="37"/>
      <c r="O743" s="37">
        <v>729</v>
      </c>
      <c r="P743" s="37">
        <f t="shared" si="26"/>
        <v>0</v>
      </c>
    </row>
    <row r="744" spans="5:16" x14ac:dyDescent="0.35">
      <c r="E744" s="37"/>
      <c r="F744" s="37"/>
      <c r="G744" s="37"/>
      <c r="H744" s="37">
        <v>730</v>
      </c>
      <c r="I744" s="37">
        <f t="shared" si="25"/>
        <v>0</v>
      </c>
      <c r="J744" s="37"/>
      <c r="L744" s="37"/>
      <c r="M744" s="37"/>
      <c r="N744" s="37"/>
      <c r="O744" s="37">
        <v>730</v>
      </c>
      <c r="P744" s="37">
        <f t="shared" si="26"/>
        <v>0</v>
      </c>
    </row>
    <row r="745" spans="5:16" x14ac:dyDescent="0.35">
      <c r="E745" s="37"/>
      <c r="F745" s="37"/>
      <c r="G745" s="37"/>
      <c r="H745" s="37">
        <v>731</v>
      </c>
      <c r="I745" s="37">
        <f t="shared" si="25"/>
        <v>0</v>
      </c>
      <c r="J745" s="37"/>
      <c r="L745" s="37"/>
      <c r="M745" s="37"/>
      <c r="N745" s="37"/>
      <c r="O745" s="37">
        <v>731</v>
      </c>
      <c r="P745" s="37">
        <f t="shared" si="26"/>
        <v>0</v>
      </c>
    </row>
    <row r="746" spans="5:16" x14ac:dyDescent="0.35">
      <c r="E746" s="37"/>
      <c r="F746" s="37"/>
      <c r="G746" s="37"/>
      <c r="H746" s="37">
        <v>732</v>
      </c>
      <c r="I746" s="37">
        <f t="shared" si="25"/>
        <v>0</v>
      </c>
      <c r="J746" s="37"/>
      <c r="L746" s="37"/>
      <c r="M746" s="37"/>
      <c r="N746" s="37"/>
      <c r="O746" s="37">
        <v>732</v>
      </c>
      <c r="P746" s="37">
        <f t="shared" si="26"/>
        <v>0</v>
      </c>
    </row>
    <row r="747" spans="5:16" x14ac:dyDescent="0.35">
      <c r="E747" s="37"/>
      <c r="F747" s="37"/>
      <c r="G747" s="37"/>
      <c r="H747" s="37">
        <v>733</v>
      </c>
      <c r="I747" s="37">
        <f t="shared" si="25"/>
        <v>0</v>
      </c>
      <c r="J747" s="37"/>
      <c r="L747" s="37"/>
      <c r="M747" s="37"/>
      <c r="N747" s="37"/>
      <c r="O747" s="37">
        <v>733</v>
      </c>
      <c r="P747" s="37">
        <f t="shared" si="26"/>
        <v>0</v>
      </c>
    </row>
    <row r="748" spans="5:16" x14ac:dyDescent="0.35">
      <c r="E748" s="37"/>
      <c r="F748" s="37"/>
      <c r="G748" s="37"/>
      <c r="H748" s="37">
        <v>734</v>
      </c>
      <c r="I748" s="37">
        <f t="shared" si="25"/>
        <v>0</v>
      </c>
      <c r="J748" s="37"/>
      <c r="L748" s="37"/>
      <c r="M748" s="37"/>
      <c r="N748" s="37"/>
      <c r="O748" s="37">
        <v>734</v>
      </c>
      <c r="P748" s="37">
        <f t="shared" si="26"/>
        <v>0</v>
      </c>
    </row>
    <row r="749" spans="5:16" x14ac:dyDescent="0.35">
      <c r="E749" s="37"/>
      <c r="F749" s="37"/>
      <c r="G749" s="37"/>
      <c r="H749" s="37">
        <v>735</v>
      </c>
      <c r="I749" s="37">
        <f t="shared" si="25"/>
        <v>0</v>
      </c>
      <c r="J749" s="37"/>
      <c r="L749" s="37"/>
      <c r="M749" s="37"/>
      <c r="N749" s="37"/>
      <c r="O749" s="37">
        <v>735</v>
      </c>
      <c r="P749" s="37">
        <f t="shared" si="26"/>
        <v>0</v>
      </c>
    </row>
    <row r="750" spans="5:16" x14ac:dyDescent="0.35">
      <c r="E750" s="37"/>
      <c r="F750" s="37"/>
      <c r="G750" s="37"/>
      <c r="H750" s="37">
        <v>736</v>
      </c>
      <c r="I750" s="37">
        <f t="shared" si="25"/>
        <v>0</v>
      </c>
      <c r="J750" s="37"/>
      <c r="L750" s="37"/>
      <c r="M750" s="37"/>
      <c r="N750" s="37"/>
      <c r="O750" s="37">
        <v>736</v>
      </c>
      <c r="P750" s="37">
        <f t="shared" si="26"/>
        <v>0</v>
      </c>
    </row>
    <row r="751" spans="5:16" x14ac:dyDescent="0.35">
      <c r="E751" s="37"/>
      <c r="F751" s="37"/>
      <c r="G751" s="37"/>
      <c r="H751" s="37">
        <v>737</v>
      </c>
      <c r="I751" s="37">
        <f t="shared" si="25"/>
        <v>0</v>
      </c>
      <c r="J751" s="37"/>
      <c r="L751" s="37"/>
      <c r="M751" s="37"/>
      <c r="N751" s="37"/>
      <c r="O751" s="37">
        <v>737</v>
      </c>
      <c r="P751" s="37">
        <f t="shared" si="26"/>
        <v>0</v>
      </c>
    </row>
    <row r="752" spans="5:16" x14ac:dyDescent="0.35">
      <c r="E752" s="37"/>
      <c r="F752" s="37"/>
      <c r="G752" s="37"/>
      <c r="H752" s="37">
        <v>738</v>
      </c>
      <c r="I752" s="37">
        <f t="shared" si="25"/>
        <v>0</v>
      </c>
      <c r="J752" s="37"/>
      <c r="L752" s="37"/>
      <c r="M752" s="37"/>
      <c r="N752" s="37"/>
      <c r="O752" s="37">
        <v>738</v>
      </c>
      <c r="P752" s="37">
        <f t="shared" si="26"/>
        <v>0</v>
      </c>
    </row>
    <row r="753" spans="5:16" x14ac:dyDescent="0.35">
      <c r="E753" s="37"/>
      <c r="F753" s="37"/>
      <c r="G753" s="37"/>
      <c r="H753" s="37">
        <v>739</v>
      </c>
      <c r="I753" s="37">
        <f t="shared" si="25"/>
        <v>0</v>
      </c>
      <c r="J753" s="37"/>
      <c r="L753" s="37"/>
      <c r="M753" s="37"/>
      <c r="N753" s="37"/>
      <c r="O753" s="37">
        <v>739</v>
      </c>
      <c r="P753" s="37">
        <f t="shared" si="26"/>
        <v>0</v>
      </c>
    </row>
    <row r="754" spans="5:16" x14ac:dyDescent="0.35">
      <c r="E754" s="37"/>
      <c r="F754" s="37"/>
      <c r="G754" s="37"/>
      <c r="H754" s="37">
        <v>740</v>
      </c>
      <c r="I754" s="37">
        <f t="shared" si="25"/>
        <v>0</v>
      </c>
      <c r="J754" s="37"/>
      <c r="L754" s="37"/>
      <c r="M754" s="37"/>
      <c r="N754" s="37"/>
      <c r="O754" s="37">
        <v>740</v>
      </c>
      <c r="P754" s="37">
        <f t="shared" si="26"/>
        <v>0</v>
      </c>
    </row>
    <row r="755" spans="5:16" x14ac:dyDescent="0.35">
      <c r="E755" s="37"/>
      <c r="F755" s="37"/>
      <c r="G755" s="37"/>
      <c r="H755" s="37">
        <v>741</v>
      </c>
      <c r="I755" s="37">
        <f t="shared" si="25"/>
        <v>0</v>
      </c>
      <c r="J755" s="37"/>
      <c r="L755" s="37"/>
      <c r="M755" s="37"/>
      <c r="N755" s="37"/>
      <c r="O755" s="37">
        <v>741</v>
      </c>
      <c r="P755" s="37">
        <f t="shared" si="26"/>
        <v>0</v>
      </c>
    </row>
    <row r="756" spans="5:16" x14ac:dyDescent="0.35">
      <c r="E756" s="37"/>
      <c r="F756" s="37"/>
      <c r="G756" s="37"/>
      <c r="H756" s="37">
        <v>742</v>
      </c>
      <c r="I756" s="37">
        <f t="shared" si="25"/>
        <v>0</v>
      </c>
      <c r="J756" s="37"/>
      <c r="L756" s="37"/>
      <c r="M756" s="37"/>
      <c r="N756" s="37"/>
      <c r="O756" s="37">
        <v>742</v>
      </c>
      <c r="P756" s="37">
        <f t="shared" si="26"/>
        <v>0</v>
      </c>
    </row>
    <row r="757" spans="5:16" x14ac:dyDescent="0.35">
      <c r="E757" s="37"/>
      <c r="F757" s="37"/>
      <c r="G757" s="37"/>
      <c r="H757" s="37">
        <v>743</v>
      </c>
      <c r="I757" s="37">
        <f t="shared" si="25"/>
        <v>0</v>
      </c>
      <c r="J757" s="37"/>
      <c r="L757" s="37"/>
      <c r="M757" s="37"/>
      <c r="N757" s="37"/>
      <c r="O757" s="37">
        <v>743</v>
      </c>
      <c r="P757" s="37">
        <f t="shared" si="26"/>
        <v>0</v>
      </c>
    </row>
    <row r="758" spans="5:16" x14ac:dyDescent="0.35">
      <c r="E758" s="37"/>
      <c r="F758" s="37"/>
      <c r="G758" s="37"/>
      <c r="H758" s="37">
        <v>744</v>
      </c>
      <c r="I758" s="37">
        <f t="shared" si="25"/>
        <v>0</v>
      </c>
      <c r="J758" s="37"/>
      <c r="L758" s="37"/>
      <c r="M758" s="37"/>
      <c r="N758" s="37"/>
      <c r="O758" s="37">
        <v>744</v>
      </c>
      <c r="P758" s="37">
        <f t="shared" si="26"/>
        <v>0</v>
      </c>
    </row>
    <row r="759" spans="5:16" x14ac:dyDescent="0.35">
      <c r="E759" s="37"/>
      <c r="F759" s="37"/>
      <c r="G759" s="37"/>
      <c r="H759" s="37">
        <v>745</v>
      </c>
      <c r="I759" s="37">
        <f t="shared" si="25"/>
        <v>0</v>
      </c>
      <c r="J759" s="37"/>
      <c r="L759" s="37"/>
      <c r="M759" s="37"/>
      <c r="N759" s="37"/>
      <c r="O759" s="37">
        <v>745</v>
      </c>
      <c r="P759" s="37">
        <f t="shared" si="26"/>
        <v>0</v>
      </c>
    </row>
    <row r="760" spans="5:16" x14ac:dyDescent="0.35">
      <c r="E760" s="37"/>
      <c r="F760" s="37"/>
      <c r="G760" s="37"/>
      <c r="H760" s="37">
        <v>746</v>
      </c>
      <c r="I760" s="37">
        <f t="shared" si="25"/>
        <v>0</v>
      </c>
      <c r="J760" s="37"/>
      <c r="L760" s="37"/>
      <c r="M760" s="37"/>
      <c r="N760" s="37"/>
      <c r="O760" s="37">
        <v>746</v>
      </c>
      <c r="P760" s="37">
        <f t="shared" si="26"/>
        <v>0</v>
      </c>
    </row>
    <row r="761" spans="5:16" x14ac:dyDescent="0.35">
      <c r="E761" s="37"/>
      <c r="F761" s="37"/>
      <c r="G761" s="37"/>
      <c r="H761" s="37">
        <v>747</v>
      </c>
      <c r="I761" s="37">
        <f t="shared" si="25"/>
        <v>0</v>
      </c>
      <c r="J761" s="37"/>
      <c r="L761" s="37"/>
      <c r="M761" s="37"/>
      <c r="N761" s="37"/>
      <c r="O761" s="37">
        <v>747</v>
      </c>
      <c r="P761" s="37">
        <f t="shared" si="26"/>
        <v>0</v>
      </c>
    </row>
    <row r="762" spans="5:16" x14ac:dyDescent="0.35">
      <c r="E762" s="37"/>
      <c r="F762" s="37"/>
      <c r="G762" s="37"/>
      <c r="H762" s="37">
        <v>748</v>
      </c>
      <c r="I762" s="37">
        <f t="shared" si="25"/>
        <v>0</v>
      </c>
      <c r="J762" s="37"/>
      <c r="L762" s="37"/>
      <c r="M762" s="37"/>
      <c r="N762" s="37"/>
      <c r="O762" s="37">
        <v>748</v>
      </c>
      <c r="P762" s="37">
        <f t="shared" si="26"/>
        <v>0</v>
      </c>
    </row>
    <row r="763" spans="5:16" x14ac:dyDescent="0.35">
      <c r="E763" s="37"/>
      <c r="F763" s="37"/>
      <c r="G763" s="37"/>
      <c r="H763" s="37">
        <v>749</v>
      </c>
      <c r="I763" s="37">
        <f t="shared" si="25"/>
        <v>0</v>
      </c>
      <c r="J763" s="37"/>
      <c r="L763" s="37"/>
      <c r="M763" s="37"/>
      <c r="N763" s="37"/>
      <c r="O763" s="37">
        <v>749</v>
      </c>
      <c r="P763" s="37">
        <f t="shared" si="26"/>
        <v>0</v>
      </c>
    </row>
    <row r="764" spans="5:16" x14ac:dyDescent="0.35">
      <c r="E764" s="37"/>
      <c r="F764" s="37"/>
      <c r="G764" s="37"/>
      <c r="H764" s="37">
        <v>750</v>
      </c>
      <c r="I764" s="37">
        <f t="shared" si="25"/>
        <v>0</v>
      </c>
      <c r="J764" s="37"/>
      <c r="L764" s="37"/>
      <c r="M764" s="37"/>
      <c r="N764" s="37"/>
      <c r="O764" s="37">
        <v>750</v>
      </c>
      <c r="P764" s="37">
        <f t="shared" si="26"/>
        <v>0</v>
      </c>
    </row>
    <row r="765" spans="5:16" x14ac:dyDescent="0.35">
      <c r="E765" s="37"/>
      <c r="F765" s="37"/>
      <c r="G765" s="37"/>
      <c r="H765" s="37">
        <v>751</v>
      </c>
      <c r="I765" s="37">
        <f t="shared" si="25"/>
        <v>0</v>
      </c>
      <c r="J765" s="37"/>
      <c r="L765" s="37"/>
      <c r="M765" s="37"/>
      <c r="N765" s="37"/>
      <c r="O765" s="37">
        <v>751</v>
      </c>
      <c r="P765" s="37">
        <f t="shared" si="26"/>
        <v>0</v>
      </c>
    </row>
    <row r="766" spans="5:16" x14ac:dyDescent="0.35">
      <c r="E766" s="37"/>
      <c r="F766" s="37"/>
      <c r="G766" s="37"/>
      <c r="H766" s="37">
        <v>752</v>
      </c>
      <c r="I766" s="37">
        <f t="shared" si="25"/>
        <v>0</v>
      </c>
      <c r="J766" s="37"/>
      <c r="L766" s="37"/>
      <c r="M766" s="37"/>
      <c r="N766" s="37"/>
      <c r="O766" s="37">
        <v>752</v>
      </c>
      <c r="P766" s="37">
        <f t="shared" si="26"/>
        <v>0</v>
      </c>
    </row>
    <row r="767" spans="5:16" x14ac:dyDescent="0.35">
      <c r="E767" s="37"/>
      <c r="F767" s="37"/>
      <c r="G767" s="37"/>
      <c r="H767" s="37">
        <v>753</v>
      </c>
      <c r="I767" s="37">
        <f t="shared" si="25"/>
        <v>0</v>
      </c>
      <c r="J767" s="37"/>
      <c r="L767" s="37"/>
      <c r="M767" s="37"/>
      <c r="N767" s="37"/>
      <c r="O767" s="37">
        <v>753</v>
      </c>
      <c r="P767" s="37">
        <f t="shared" si="26"/>
        <v>0</v>
      </c>
    </row>
    <row r="768" spans="5:16" x14ac:dyDescent="0.35">
      <c r="E768" s="37"/>
      <c r="F768" s="37"/>
      <c r="G768" s="37"/>
      <c r="H768" s="37">
        <v>754</v>
      </c>
      <c r="I768" s="37">
        <f t="shared" si="25"/>
        <v>0</v>
      </c>
      <c r="J768" s="37"/>
      <c r="L768" s="37"/>
      <c r="M768" s="37"/>
      <c r="N768" s="37"/>
      <c r="O768" s="37">
        <v>754</v>
      </c>
      <c r="P768" s="37">
        <f t="shared" si="26"/>
        <v>0</v>
      </c>
    </row>
    <row r="769" spans="5:16" x14ac:dyDescent="0.35">
      <c r="E769" s="37"/>
      <c r="F769" s="37"/>
      <c r="G769" s="37"/>
      <c r="H769" s="37">
        <v>755</v>
      </c>
      <c r="I769" s="37">
        <f t="shared" si="25"/>
        <v>0</v>
      </c>
      <c r="J769" s="37"/>
      <c r="L769" s="37"/>
      <c r="M769" s="37"/>
      <c r="N769" s="37"/>
      <c r="O769" s="37">
        <v>755</v>
      </c>
      <c r="P769" s="37">
        <f t="shared" si="26"/>
        <v>0</v>
      </c>
    </row>
    <row r="770" spans="5:16" x14ac:dyDescent="0.35">
      <c r="E770" s="37"/>
      <c r="F770" s="37"/>
      <c r="G770" s="37"/>
      <c r="H770" s="37">
        <v>756</v>
      </c>
      <c r="I770" s="37">
        <f t="shared" si="25"/>
        <v>0</v>
      </c>
      <c r="J770" s="37"/>
      <c r="L770" s="37"/>
      <c r="M770" s="37"/>
      <c r="N770" s="37"/>
      <c r="O770" s="37">
        <v>756</v>
      </c>
      <c r="P770" s="37">
        <f t="shared" si="26"/>
        <v>0</v>
      </c>
    </row>
    <row r="771" spans="5:16" x14ac:dyDescent="0.35">
      <c r="E771" s="37"/>
      <c r="F771" s="37"/>
      <c r="G771" s="37"/>
      <c r="H771" s="37">
        <v>757</v>
      </c>
      <c r="I771" s="37">
        <f t="shared" si="25"/>
        <v>0</v>
      </c>
      <c r="J771" s="37"/>
      <c r="L771" s="37"/>
      <c r="M771" s="37"/>
      <c r="N771" s="37"/>
      <c r="O771" s="37">
        <v>757</v>
      </c>
      <c r="P771" s="37">
        <f t="shared" si="26"/>
        <v>0</v>
      </c>
    </row>
    <row r="772" spans="5:16" x14ac:dyDescent="0.35">
      <c r="E772" s="37"/>
      <c r="F772" s="37"/>
      <c r="G772" s="37"/>
      <c r="H772" s="37">
        <v>758</v>
      </c>
      <c r="I772" s="37">
        <f t="shared" si="25"/>
        <v>0</v>
      </c>
      <c r="J772" s="37"/>
      <c r="L772" s="37"/>
      <c r="M772" s="37"/>
      <c r="N772" s="37"/>
      <c r="O772" s="37">
        <v>758</v>
      </c>
      <c r="P772" s="37">
        <f t="shared" si="26"/>
        <v>0</v>
      </c>
    </row>
    <row r="773" spans="5:16" x14ac:dyDescent="0.35">
      <c r="E773" s="37"/>
      <c r="F773" s="37"/>
      <c r="G773" s="37"/>
      <c r="H773" s="37">
        <v>759</v>
      </c>
      <c r="I773" s="37">
        <f t="shared" si="25"/>
        <v>0</v>
      </c>
      <c r="J773" s="37"/>
      <c r="L773" s="37"/>
      <c r="M773" s="37"/>
      <c r="N773" s="37"/>
      <c r="O773" s="37">
        <v>759</v>
      </c>
      <c r="P773" s="37">
        <f t="shared" si="26"/>
        <v>0</v>
      </c>
    </row>
    <row r="774" spans="5:16" x14ac:dyDescent="0.35">
      <c r="E774" s="37"/>
      <c r="F774" s="37"/>
      <c r="G774" s="37"/>
      <c r="H774" s="37">
        <v>760</v>
      </c>
      <c r="I774" s="37">
        <f t="shared" si="25"/>
        <v>0</v>
      </c>
      <c r="J774" s="37"/>
      <c r="L774" s="37"/>
      <c r="M774" s="37"/>
      <c r="N774" s="37"/>
      <c r="O774" s="37">
        <v>760</v>
      </c>
      <c r="P774" s="37">
        <f t="shared" si="26"/>
        <v>0</v>
      </c>
    </row>
    <row r="775" spans="5:16" x14ac:dyDescent="0.35">
      <c r="E775" s="37"/>
      <c r="F775" s="37"/>
      <c r="G775" s="37"/>
      <c r="H775" s="37">
        <v>761</v>
      </c>
      <c r="I775" s="37">
        <f t="shared" si="25"/>
        <v>0</v>
      </c>
      <c r="J775" s="37"/>
      <c r="L775" s="37"/>
      <c r="M775" s="37"/>
      <c r="N775" s="37"/>
      <c r="O775" s="37">
        <v>761</v>
      </c>
      <c r="P775" s="37">
        <f t="shared" si="26"/>
        <v>0</v>
      </c>
    </row>
    <row r="776" spans="5:16" x14ac:dyDescent="0.35">
      <c r="E776" s="37"/>
      <c r="F776" s="37"/>
      <c r="G776" s="37"/>
      <c r="H776" s="37">
        <v>762</v>
      </c>
      <c r="I776" s="37">
        <f t="shared" si="25"/>
        <v>0</v>
      </c>
      <c r="J776" s="37"/>
      <c r="L776" s="37"/>
      <c r="M776" s="37"/>
      <c r="N776" s="37"/>
      <c r="O776" s="37">
        <v>762</v>
      </c>
      <c r="P776" s="37">
        <f t="shared" si="26"/>
        <v>0</v>
      </c>
    </row>
    <row r="777" spans="5:16" x14ac:dyDescent="0.35">
      <c r="E777" s="37"/>
      <c r="F777" s="37"/>
      <c r="G777" s="37"/>
      <c r="H777" s="37">
        <v>763</v>
      </c>
      <c r="I777" s="37">
        <f t="shared" si="25"/>
        <v>0</v>
      </c>
      <c r="J777" s="37"/>
      <c r="L777" s="37"/>
      <c r="M777" s="37"/>
      <c r="N777" s="37"/>
      <c r="O777" s="37">
        <v>763</v>
      </c>
      <c r="P777" s="37">
        <f t="shared" si="26"/>
        <v>0</v>
      </c>
    </row>
    <row r="778" spans="5:16" x14ac:dyDescent="0.35">
      <c r="E778" s="37"/>
      <c r="F778" s="37"/>
      <c r="G778" s="37"/>
      <c r="H778" s="37">
        <v>764</v>
      </c>
      <c r="I778" s="37">
        <f t="shared" si="25"/>
        <v>0</v>
      </c>
      <c r="J778" s="37"/>
      <c r="L778" s="37"/>
      <c r="M778" s="37"/>
      <c r="N778" s="37"/>
      <c r="O778" s="37">
        <v>764</v>
      </c>
      <c r="P778" s="37">
        <f t="shared" si="26"/>
        <v>0</v>
      </c>
    </row>
    <row r="779" spans="5:16" x14ac:dyDescent="0.35">
      <c r="E779" s="37"/>
      <c r="F779" s="37"/>
      <c r="G779" s="37"/>
      <c r="H779" s="37">
        <v>765</v>
      </c>
      <c r="I779" s="37">
        <f t="shared" si="25"/>
        <v>0</v>
      </c>
      <c r="J779" s="37"/>
      <c r="L779" s="37"/>
      <c r="M779" s="37"/>
      <c r="N779" s="37"/>
      <c r="O779" s="37">
        <v>765</v>
      </c>
      <c r="P779" s="37">
        <f t="shared" si="26"/>
        <v>0</v>
      </c>
    </row>
    <row r="780" spans="5:16" x14ac:dyDescent="0.35">
      <c r="E780" s="37"/>
      <c r="F780" s="37"/>
      <c r="G780" s="37"/>
      <c r="H780" s="37">
        <v>766</v>
      </c>
      <c r="I780" s="37">
        <f t="shared" si="25"/>
        <v>0</v>
      </c>
      <c r="J780" s="37"/>
      <c r="L780" s="37"/>
      <c r="M780" s="37"/>
      <c r="N780" s="37"/>
      <c r="O780" s="37">
        <v>766</v>
      </c>
      <c r="P780" s="37">
        <f t="shared" si="26"/>
        <v>0</v>
      </c>
    </row>
    <row r="781" spans="5:16" x14ac:dyDescent="0.35">
      <c r="E781" s="37"/>
      <c r="F781" s="37"/>
      <c r="G781" s="37"/>
      <c r="H781" s="37">
        <v>767</v>
      </c>
      <c r="I781" s="37">
        <f t="shared" si="25"/>
        <v>0</v>
      </c>
      <c r="J781" s="37"/>
      <c r="L781" s="37"/>
      <c r="M781" s="37"/>
      <c r="N781" s="37"/>
      <c r="O781" s="37">
        <v>767</v>
      </c>
      <c r="P781" s="37">
        <f t="shared" si="26"/>
        <v>0</v>
      </c>
    </row>
    <row r="782" spans="5:16" x14ac:dyDescent="0.35">
      <c r="E782" s="37"/>
      <c r="F782" s="37"/>
      <c r="G782" s="37"/>
      <c r="H782" s="37">
        <v>768</v>
      </c>
      <c r="I782" s="37">
        <f t="shared" si="25"/>
        <v>0</v>
      </c>
      <c r="J782" s="37"/>
      <c r="L782" s="37"/>
      <c r="M782" s="37"/>
      <c r="N782" s="37"/>
      <c r="O782" s="37">
        <v>768</v>
      </c>
      <c r="P782" s="37">
        <f t="shared" si="26"/>
        <v>0</v>
      </c>
    </row>
    <row r="783" spans="5:16" x14ac:dyDescent="0.35">
      <c r="E783" s="37"/>
      <c r="F783" s="37"/>
      <c r="G783" s="37"/>
      <c r="H783" s="37">
        <v>769</v>
      </c>
      <c r="I783" s="37">
        <f t="shared" si="25"/>
        <v>0</v>
      </c>
      <c r="J783" s="37"/>
      <c r="L783" s="37"/>
      <c r="M783" s="37"/>
      <c r="N783" s="37"/>
      <c r="O783" s="37">
        <v>769</v>
      </c>
      <c r="P783" s="37">
        <f t="shared" si="26"/>
        <v>0</v>
      </c>
    </row>
    <row r="784" spans="5:16" x14ac:dyDescent="0.35">
      <c r="E784" s="37"/>
      <c r="F784" s="37"/>
      <c r="G784" s="37"/>
      <c r="H784" s="37">
        <v>770</v>
      </c>
      <c r="I784" s="37">
        <f t="shared" ref="I784:I847" si="27">VLOOKUP(H784,$E$15:$F$27,2)</f>
        <v>0</v>
      </c>
      <c r="J784" s="37"/>
      <c r="L784" s="37"/>
      <c r="M784" s="37"/>
      <c r="N784" s="37"/>
      <c r="O784" s="37">
        <v>770</v>
      </c>
      <c r="P784" s="37">
        <f t="shared" ref="P784:P847" si="28">VLOOKUP(O784,$L$15:$M$84,2)</f>
        <v>0</v>
      </c>
    </row>
    <row r="785" spans="5:16" x14ac:dyDescent="0.35">
      <c r="E785" s="37"/>
      <c r="F785" s="37"/>
      <c r="G785" s="37"/>
      <c r="H785" s="37">
        <v>771</v>
      </c>
      <c r="I785" s="37">
        <f t="shared" si="27"/>
        <v>0</v>
      </c>
      <c r="J785" s="37"/>
      <c r="L785" s="37"/>
      <c r="M785" s="37"/>
      <c r="N785" s="37"/>
      <c r="O785" s="37">
        <v>771</v>
      </c>
      <c r="P785" s="37">
        <f t="shared" si="28"/>
        <v>0</v>
      </c>
    </row>
    <row r="786" spans="5:16" x14ac:dyDescent="0.35">
      <c r="E786" s="37"/>
      <c r="F786" s="37"/>
      <c r="G786" s="37"/>
      <c r="H786" s="37">
        <v>772</v>
      </c>
      <c r="I786" s="37">
        <f t="shared" si="27"/>
        <v>0</v>
      </c>
      <c r="J786" s="37"/>
      <c r="L786" s="37"/>
      <c r="M786" s="37"/>
      <c r="N786" s="37"/>
      <c r="O786" s="37">
        <v>772</v>
      </c>
      <c r="P786" s="37">
        <f t="shared" si="28"/>
        <v>0</v>
      </c>
    </row>
    <row r="787" spans="5:16" x14ac:dyDescent="0.35">
      <c r="E787" s="37"/>
      <c r="F787" s="37"/>
      <c r="G787" s="37"/>
      <c r="H787" s="37">
        <v>773</v>
      </c>
      <c r="I787" s="37">
        <f t="shared" si="27"/>
        <v>0</v>
      </c>
      <c r="J787" s="37"/>
      <c r="L787" s="37"/>
      <c r="M787" s="37"/>
      <c r="N787" s="37"/>
      <c r="O787" s="37">
        <v>773</v>
      </c>
      <c r="P787" s="37">
        <f t="shared" si="28"/>
        <v>0</v>
      </c>
    </row>
    <row r="788" spans="5:16" x14ac:dyDescent="0.35">
      <c r="E788" s="37"/>
      <c r="F788" s="37"/>
      <c r="G788" s="37"/>
      <c r="H788" s="37">
        <v>774</v>
      </c>
      <c r="I788" s="37">
        <f t="shared" si="27"/>
        <v>0</v>
      </c>
      <c r="J788" s="37"/>
      <c r="L788" s="37"/>
      <c r="M788" s="37"/>
      <c r="N788" s="37"/>
      <c r="O788" s="37">
        <v>774</v>
      </c>
      <c r="P788" s="37">
        <f t="shared" si="28"/>
        <v>0</v>
      </c>
    </row>
    <row r="789" spans="5:16" x14ac:dyDescent="0.35">
      <c r="E789" s="37"/>
      <c r="F789" s="37"/>
      <c r="G789" s="37"/>
      <c r="H789" s="37">
        <v>775</v>
      </c>
      <c r="I789" s="37">
        <f t="shared" si="27"/>
        <v>0</v>
      </c>
      <c r="J789" s="37"/>
      <c r="L789" s="37"/>
      <c r="M789" s="37"/>
      <c r="N789" s="37"/>
      <c r="O789" s="37">
        <v>775</v>
      </c>
      <c r="P789" s="37">
        <f t="shared" si="28"/>
        <v>0</v>
      </c>
    </row>
    <row r="790" spans="5:16" x14ac:dyDescent="0.35">
      <c r="E790" s="37"/>
      <c r="F790" s="37"/>
      <c r="G790" s="37"/>
      <c r="H790" s="37">
        <v>776</v>
      </c>
      <c r="I790" s="37">
        <f t="shared" si="27"/>
        <v>0</v>
      </c>
      <c r="J790" s="37"/>
      <c r="L790" s="37"/>
      <c r="M790" s="37"/>
      <c r="N790" s="37"/>
      <c r="O790" s="37">
        <v>776</v>
      </c>
      <c r="P790" s="37">
        <f t="shared" si="28"/>
        <v>0</v>
      </c>
    </row>
    <row r="791" spans="5:16" x14ac:dyDescent="0.35">
      <c r="E791" s="37"/>
      <c r="F791" s="37"/>
      <c r="G791" s="37"/>
      <c r="H791" s="37">
        <v>777</v>
      </c>
      <c r="I791" s="37">
        <f t="shared" si="27"/>
        <v>0</v>
      </c>
      <c r="J791" s="37"/>
      <c r="L791" s="37"/>
      <c r="M791" s="37"/>
      <c r="N791" s="37"/>
      <c r="O791" s="37">
        <v>777</v>
      </c>
      <c r="P791" s="37">
        <f t="shared" si="28"/>
        <v>0</v>
      </c>
    </row>
    <row r="792" spans="5:16" x14ac:dyDescent="0.35">
      <c r="E792" s="37"/>
      <c r="F792" s="37"/>
      <c r="G792" s="37"/>
      <c r="H792" s="37">
        <v>778</v>
      </c>
      <c r="I792" s="37">
        <f t="shared" si="27"/>
        <v>0</v>
      </c>
      <c r="J792" s="37"/>
      <c r="L792" s="37"/>
      <c r="M792" s="37"/>
      <c r="N792" s="37"/>
      <c r="O792" s="37">
        <v>778</v>
      </c>
      <c r="P792" s="37">
        <f t="shared" si="28"/>
        <v>0</v>
      </c>
    </row>
    <row r="793" spans="5:16" x14ac:dyDescent="0.35">
      <c r="E793" s="37"/>
      <c r="F793" s="37"/>
      <c r="G793" s="37"/>
      <c r="H793" s="37">
        <v>779</v>
      </c>
      <c r="I793" s="37">
        <f t="shared" si="27"/>
        <v>0</v>
      </c>
      <c r="J793" s="37"/>
      <c r="L793" s="37"/>
      <c r="M793" s="37"/>
      <c r="N793" s="37"/>
      <c r="O793" s="37">
        <v>779</v>
      </c>
      <c r="P793" s="37">
        <f t="shared" si="28"/>
        <v>0</v>
      </c>
    </row>
    <row r="794" spans="5:16" x14ac:dyDescent="0.35">
      <c r="E794" s="37"/>
      <c r="F794" s="37"/>
      <c r="G794" s="37"/>
      <c r="H794" s="37">
        <v>780</v>
      </c>
      <c r="I794" s="37">
        <f t="shared" si="27"/>
        <v>0</v>
      </c>
      <c r="J794" s="37"/>
      <c r="L794" s="37"/>
      <c r="M794" s="37"/>
      <c r="N794" s="37"/>
      <c r="O794" s="37">
        <v>780</v>
      </c>
      <c r="P794" s="37">
        <f t="shared" si="28"/>
        <v>0</v>
      </c>
    </row>
    <row r="795" spans="5:16" x14ac:dyDescent="0.35">
      <c r="E795" s="37"/>
      <c r="F795" s="37"/>
      <c r="G795" s="37"/>
      <c r="H795" s="37">
        <v>781</v>
      </c>
      <c r="I795" s="37">
        <f t="shared" si="27"/>
        <v>0</v>
      </c>
      <c r="J795" s="37"/>
      <c r="L795" s="37"/>
      <c r="M795" s="37"/>
      <c r="N795" s="37"/>
      <c r="O795" s="37">
        <v>781</v>
      </c>
      <c r="P795" s="37">
        <f t="shared" si="28"/>
        <v>0</v>
      </c>
    </row>
    <row r="796" spans="5:16" x14ac:dyDescent="0.35">
      <c r="E796" s="37"/>
      <c r="F796" s="37"/>
      <c r="G796" s="37"/>
      <c r="H796" s="37">
        <v>782</v>
      </c>
      <c r="I796" s="37">
        <f t="shared" si="27"/>
        <v>0</v>
      </c>
      <c r="J796" s="37"/>
      <c r="L796" s="37"/>
      <c r="M796" s="37"/>
      <c r="N796" s="37"/>
      <c r="O796" s="37">
        <v>782</v>
      </c>
      <c r="P796" s="37">
        <f t="shared" si="28"/>
        <v>0</v>
      </c>
    </row>
    <row r="797" spans="5:16" x14ac:dyDescent="0.35">
      <c r="E797" s="37"/>
      <c r="F797" s="37"/>
      <c r="G797" s="37"/>
      <c r="H797" s="37">
        <v>783</v>
      </c>
      <c r="I797" s="37">
        <f t="shared" si="27"/>
        <v>0</v>
      </c>
      <c r="J797" s="37"/>
      <c r="L797" s="37"/>
      <c r="M797" s="37"/>
      <c r="N797" s="37"/>
      <c r="O797" s="37">
        <v>783</v>
      </c>
      <c r="P797" s="37">
        <f t="shared" si="28"/>
        <v>0</v>
      </c>
    </row>
    <row r="798" spans="5:16" x14ac:dyDescent="0.35">
      <c r="E798" s="37"/>
      <c r="F798" s="37"/>
      <c r="G798" s="37"/>
      <c r="H798" s="37">
        <v>784</v>
      </c>
      <c r="I798" s="37">
        <f t="shared" si="27"/>
        <v>0</v>
      </c>
      <c r="J798" s="37"/>
      <c r="L798" s="37"/>
      <c r="M798" s="37"/>
      <c r="N798" s="37"/>
      <c r="O798" s="37">
        <v>784</v>
      </c>
      <c r="P798" s="37">
        <f t="shared" si="28"/>
        <v>0</v>
      </c>
    </row>
    <row r="799" spans="5:16" x14ac:dyDescent="0.35">
      <c r="E799" s="37"/>
      <c r="F799" s="37"/>
      <c r="G799" s="37"/>
      <c r="H799" s="37">
        <v>785</v>
      </c>
      <c r="I799" s="37">
        <f t="shared" si="27"/>
        <v>0</v>
      </c>
      <c r="J799" s="37"/>
      <c r="L799" s="37"/>
      <c r="M799" s="37"/>
      <c r="N799" s="37"/>
      <c r="O799" s="37">
        <v>785</v>
      </c>
      <c r="P799" s="37">
        <f t="shared" si="28"/>
        <v>0</v>
      </c>
    </row>
    <row r="800" spans="5:16" x14ac:dyDescent="0.35">
      <c r="E800" s="37"/>
      <c r="F800" s="37"/>
      <c r="G800" s="37"/>
      <c r="H800" s="37">
        <v>786</v>
      </c>
      <c r="I800" s="37">
        <f t="shared" si="27"/>
        <v>0</v>
      </c>
      <c r="J800" s="37"/>
      <c r="L800" s="37"/>
      <c r="M800" s="37"/>
      <c r="N800" s="37"/>
      <c r="O800" s="37">
        <v>786</v>
      </c>
      <c r="P800" s="37">
        <f t="shared" si="28"/>
        <v>0</v>
      </c>
    </row>
    <row r="801" spans="5:16" x14ac:dyDescent="0.35">
      <c r="E801" s="37"/>
      <c r="F801" s="37"/>
      <c r="G801" s="37"/>
      <c r="H801" s="37">
        <v>787</v>
      </c>
      <c r="I801" s="37">
        <f t="shared" si="27"/>
        <v>0</v>
      </c>
      <c r="J801" s="37"/>
      <c r="L801" s="37"/>
      <c r="M801" s="37"/>
      <c r="N801" s="37"/>
      <c r="O801" s="37">
        <v>787</v>
      </c>
      <c r="P801" s="37">
        <f t="shared" si="28"/>
        <v>0</v>
      </c>
    </row>
    <row r="802" spans="5:16" x14ac:dyDescent="0.35">
      <c r="E802" s="37"/>
      <c r="F802" s="37"/>
      <c r="G802" s="37"/>
      <c r="H802" s="37">
        <v>788</v>
      </c>
      <c r="I802" s="37">
        <f t="shared" si="27"/>
        <v>0</v>
      </c>
      <c r="J802" s="37"/>
      <c r="L802" s="37"/>
      <c r="M802" s="37"/>
      <c r="N802" s="37"/>
      <c r="O802" s="37">
        <v>788</v>
      </c>
      <c r="P802" s="37">
        <f t="shared" si="28"/>
        <v>0</v>
      </c>
    </row>
    <row r="803" spans="5:16" x14ac:dyDescent="0.35">
      <c r="E803" s="37"/>
      <c r="F803" s="37"/>
      <c r="G803" s="37"/>
      <c r="H803" s="37">
        <v>789</v>
      </c>
      <c r="I803" s="37">
        <f t="shared" si="27"/>
        <v>0</v>
      </c>
      <c r="J803" s="37"/>
      <c r="L803" s="37"/>
      <c r="M803" s="37"/>
      <c r="N803" s="37"/>
      <c r="O803" s="37">
        <v>789</v>
      </c>
      <c r="P803" s="37">
        <f t="shared" si="28"/>
        <v>0</v>
      </c>
    </row>
    <row r="804" spans="5:16" x14ac:dyDescent="0.35">
      <c r="E804" s="37"/>
      <c r="F804" s="37"/>
      <c r="G804" s="37"/>
      <c r="H804" s="37">
        <v>790</v>
      </c>
      <c r="I804" s="37">
        <f t="shared" si="27"/>
        <v>0</v>
      </c>
      <c r="J804" s="37"/>
      <c r="L804" s="37"/>
      <c r="M804" s="37"/>
      <c r="N804" s="37"/>
      <c r="O804" s="37">
        <v>790</v>
      </c>
      <c r="P804" s="37">
        <f t="shared" si="28"/>
        <v>0</v>
      </c>
    </row>
    <row r="805" spans="5:16" x14ac:dyDescent="0.35">
      <c r="E805" s="37"/>
      <c r="F805" s="37"/>
      <c r="G805" s="37"/>
      <c r="H805" s="37">
        <v>791</v>
      </c>
      <c r="I805" s="37">
        <f t="shared" si="27"/>
        <v>0</v>
      </c>
      <c r="J805" s="37"/>
      <c r="L805" s="37"/>
      <c r="M805" s="37"/>
      <c r="N805" s="37"/>
      <c r="O805" s="37">
        <v>791</v>
      </c>
      <c r="P805" s="37">
        <f t="shared" si="28"/>
        <v>0</v>
      </c>
    </row>
    <row r="806" spans="5:16" x14ac:dyDescent="0.35">
      <c r="E806" s="37"/>
      <c r="F806" s="37"/>
      <c r="G806" s="37"/>
      <c r="H806" s="37">
        <v>792</v>
      </c>
      <c r="I806" s="37">
        <f t="shared" si="27"/>
        <v>0</v>
      </c>
      <c r="J806" s="37"/>
      <c r="L806" s="37"/>
      <c r="M806" s="37"/>
      <c r="N806" s="37"/>
      <c r="O806" s="37">
        <v>792</v>
      </c>
      <c r="P806" s="37">
        <f t="shared" si="28"/>
        <v>0</v>
      </c>
    </row>
    <row r="807" spans="5:16" x14ac:dyDescent="0.35">
      <c r="E807" s="37"/>
      <c r="F807" s="37"/>
      <c r="G807" s="37"/>
      <c r="H807" s="37">
        <v>793</v>
      </c>
      <c r="I807" s="37">
        <f t="shared" si="27"/>
        <v>0</v>
      </c>
      <c r="J807" s="37"/>
      <c r="L807" s="37"/>
      <c r="M807" s="37"/>
      <c r="N807" s="37"/>
      <c r="O807" s="37">
        <v>793</v>
      </c>
      <c r="P807" s="37">
        <f t="shared" si="28"/>
        <v>0</v>
      </c>
    </row>
    <row r="808" spans="5:16" x14ac:dyDescent="0.35">
      <c r="E808" s="37"/>
      <c r="F808" s="37"/>
      <c r="G808" s="37"/>
      <c r="H808" s="37">
        <v>794</v>
      </c>
      <c r="I808" s="37">
        <f t="shared" si="27"/>
        <v>0</v>
      </c>
      <c r="J808" s="37"/>
      <c r="L808" s="37"/>
      <c r="M808" s="37"/>
      <c r="N808" s="37"/>
      <c r="O808" s="37">
        <v>794</v>
      </c>
      <c r="P808" s="37">
        <f t="shared" si="28"/>
        <v>0</v>
      </c>
    </row>
    <row r="809" spans="5:16" x14ac:dyDescent="0.35">
      <c r="E809" s="37"/>
      <c r="F809" s="37"/>
      <c r="G809" s="37"/>
      <c r="H809" s="37">
        <v>795</v>
      </c>
      <c r="I809" s="37">
        <f t="shared" si="27"/>
        <v>0</v>
      </c>
      <c r="J809" s="37"/>
      <c r="L809" s="37"/>
      <c r="M809" s="37"/>
      <c r="N809" s="37"/>
      <c r="O809" s="37">
        <v>795</v>
      </c>
      <c r="P809" s="37">
        <f t="shared" si="28"/>
        <v>0</v>
      </c>
    </row>
    <row r="810" spans="5:16" x14ac:dyDescent="0.35">
      <c r="E810" s="37"/>
      <c r="F810" s="37"/>
      <c r="G810" s="37"/>
      <c r="H810" s="37">
        <v>796</v>
      </c>
      <c r="I810" s="37">
        <f t="shared" si="27"/>
        <v>0</v>
      </c>
      <c r="J810" s="37"/>
      <c r="L810" s="37"/>
      <c r="M810" s="37"/>
      <c r="N810" s="37"/>
      <c r="O810" s="37">
        <v>796</v>
      </c>
      <c r="P810" s="37">
        <f t="shared" si="28"/>
        <v>0</v>
      </c>
    </row>
    <row r="811" spans="5:16" x14ac:dyDescent="0.35">
      <c r="E811" s="37"/>
      <c r="F811" s="37"/>
      <c r="G811" s="37"/>
      <c r="H811" s="37">
        <v>797</v>
      </c>
      <c r="I811" s="37">
        <f t="shared" si="27"/>
        <v>0</v>
      </c>
      <c r="J811" s="37"/>
      <c r="L811" s="37"/>
      <c r="M811" s="37"/>
      <c r="N811" s="37"/>
      <c r="O811" s="37">
        <v>797</v>
      </c>
      <c r="P811" s="37">
        <f t="shared" si="28"/>
        <v>0</v>
      </c>
    </row>
    <row r="812" spans="5:16" x14ac:dyDescent="0.35">
      <c r="E812" s="37"/>
      <c r="F812" s="37"/>
      <c r="G812" s="37"/>
      <c r="H812" s="37">
        <v>798</v>
      </c>
      <c r="I812" s="37">
        <f t="shared" si="27"/>
        <v>0</v>
      </c>
      <c r="J812" s="37"/>
      <c r="L812" s="37"/>
      <c r="M812" s="37"/>
      <c r="N812" s="37"/>
      <c r="O812" s="37">
        <v>798</v>
      </c>
      <c r="P812" s="37">
        <f t="shared" si="28"/>
        <v>0</v>
      </c>
    </row>
    <row r="813" spans="5:16" x14ac:dyDescent="0.35">
      <c r="E813" s="37"/>
      <c r="F813" s="37"/>
      <c r="G813" s="37"/>
      <c r="H813" s="37">
        <v>799</v>
      </c>
      <c r="I813" s="37">
        <f t="shared" si="27"/>
        <v>0</v>
      </c>
      <c r="J813" s="37"/>
      <c r="L813" s="37"/>
      <c r="M813" s="37"/>
      <c r="N813" s="37"/>
      <c r="O813" s="37">
        <v>799</v>
      </c>
      <c r="P813" s="37">
        <f t="shared" si="28"/>
        <v>0</v>
      </c>
    </row>
    <row r="814" spans="5:16" x14ac:dyDescent="0.35">
      <c r="E814" s="37"/>
      <c r="F814" s="37"/>
      <c r="G814" s="37"/>
      <c r="H814" s="37">
        <v>800</v>
      </c>
      <c r="I814" s="37">
        <f t="shared" si="27"/>
        <v>0</v>
      </c>
      <c r="J814" s="37"/>
      <c r="L814" s="37"/>
      <c r="M814" s="37"/>
      <c r="N814" s="37"/>
      <c r="O814" s="37">
        <v>800</v>
      </c>
      <c r="P814" s="37">
        <f t="shared" si="28"/>
        <v>0</v>
      </c>
    </row>
    <row r="815" spans="5:16" x14ac:dyDescent="0.35">
      <c r="E815" s="37"/>
      <c r="F815" s="37"/>
      <c r="G815" s="37"/>
      <c r="H815" s="37">
        <v>801</v>
      </c>
      <c r="I815" s="37">
        <f t="shared" si="27"/>
        <v>0</v>
      </c>
      <c r="J815" s="37"/>
      <c r="L815" s="37"/>
      <c r="M815" s="37"/>
      <c r="N815" s="37"/>
      <c r="O815" s="37">
        <v>801</v>
      </c>
      <c r="P815" s="37">
        <f t="shared" si="28"/>
        <v>0</v>
      </c>
    </row>
    <row r="816" spans="5:16" x14ac:dyDescent="0.35">
      <c r="E816" s="37"/>
      <c r="F816" s="37"/>
      <c r="G816" s="37"/>
      <c r="H816" s="37">
        <v>802</v>
      </c>
      <c r="I816" s="37">
        <f t="shared" si="27"/>
        <v>0</v>
      </c>
      <c r="J816" s="37"/>
      <c r="L816" s="37"/>
      <c r="M816" s="37"/>
      <c r="N816" s="37"/>
      <c r="O816" s="37">
        <v>802</v>
      </c>
      <c r="P816" s="37">
        <f t="shared" si="28"/>
        <v>0</v>
      </c>
    </row>
    <row r="817" spans="5:16" x14ac:dyDescent="0.35">
      <c r="E817" s="37"/>
      <c r="F817" s="37"/>
      <c r="G817" s="37"/>
      <c r="H817" s="37">
        <v>803</v>
      </c>
      <c r="I817" s="37">
        <f t="shared" si="27"/>
        <v>0</v>
      </c>
      <c r="J817" s="37"/>
      <c r="L817" s="37"/>
      <c r="M817" s="37"/>
      <c r="N817" s="37"/>
      <c r="O817" s="37">
        <v>803</v>
      </c>
      <c r="P817" s="37">
        <f t="shared" si="28"/>
        <v>0</v>
      </c>
    </row>
    <row r="818" spans="5:16" x14ac:dyDescent="0.35">
      <c r="E818" s="37"/>
      <c r="F818" s="37"/>
      <c r="G818" s="37"/>
      <c r="H818" s="37">
        <v>804</v>
      </c>
      <c r="I818" s="37">
        <f t="shared" si="27"/>
        <v>0</v>
      </c>
      <c r="J818" s="37"/>
      <c r="L818" s="37"/>
      <c r="M818" s="37"/>
      <c r="N818" s="37"/>
      <c r="O818" s="37">
        <v>804</v>
      </c>
      <c r="P818" s="37">
        <f t="shared" si="28"/>
        <v>0</v>
      </c>
    </row>
    <row r="819" spans="5:16" x14ac:dyDescent="0.35">
      <c r="E819" s="37"/>
      <c r="F819" s="37"/>
      <c r="G819" s="37"/>
      <c r="H819" s="37">
        <v>805</v>
      </c>
      <c r="I819" s="37">
        <f t="shared" si="27"/>
        <v>0</v>
      </c>
      <c r="J819" s="37"/>
      <c r="L819" s="37"/>
      <c r="M819" s="37"/>
      <c r="N819" s="37"/>
      <c r="O819" s="37">
        <v>805</v>
      </c>
      <c r="P819" s="37">
        <f t="shared" si="28"/>
        <v>0</v>
      </c>
    </row>
    <row r="820" spans="5:16" x14ac:dyDescent="0.35">
      <c r="E820" s="37"/>
      <c r="F820" s="37"/>
      <c r="G820" s="37"/>
      <c r="H820" s="37">
        <v>806</v>
      </c>
      <c r="I820" s="37">
        <f t="shared" si="27"/>
        <v>0</v>
      </c>
      <c r="J820" s="37"/>
      <c r="L820" s="37"/>
      <c r="M820" s="37"/>
      <c r="N820" s="37"/>
      <c r="O820" s="37">
        <v>806</v>
      </c>
      <c r="P820" s="37">
        <f t="shared" si="28"/>
        <v>0</v>
      </c>
    </row>
    <row r="821" spans="5:16" x14ac:dyDescent="0.35">
      <c r="E821" s="37"/>
      <c r="F821" s="37"/>
      <c r="G821" s="37"/>
      <c r="H821" s="37">
        <v>807</v>
      </c>
      <c r="I821" s="37">
        <f t="shared" si="27"/>
        <v>0</v>
      </c>
      <c r="J821" s="37"/>
      <c r="L821" s="37"/>
      <c r="M821" s="37"/>
      <c r="N821" s="37"/>
      <c r="O821" s="37">
        <v>807</v>
      </c>
      <c r="P821" s="37">
        <f t="shared" si="28"/>
        <v>0</v>
      </c>
    </row>
    <row r="822" spans="5:16" x14ac:dyDescent="0.35">
      <c r="E822" s="37"/>
      <c r="F822" s="37"/>
      <c r="G822" s="37"/>
      <c r="H822" s="37">
        <v>808</v>
      </c>
      <c r="I822" s="37">
        <f t="shared" si="27"/>
        <v>0</v>
      </c>
      <c r="J822" s="37"/>
      <c r="L822" s="37"/>
      <c r="M822" s="37"/>
      <c r="N822" s="37"/>
      <c r="O822" s="37">
        <v>808</v>
      </c>
      <c r="P822" s="37">
        <f t="shared" si="28"/>
        <v>0</v>
      </c>
    </row>
    <row r="823" spans="5:16" x14ac:dyDescent="0.35">
      <c r="E823" s="37"/>
      <c r="F823" s="37"/>
      <c r="G823" s="37"/>
      <c r="H823" s="37">
        <v>809</v>
      </c>
      <c r="I823" s="37">
        <f t="shared" si="27"/>
        <v>0</v>
      </c>
      <c r="J823" s="37"/>
      <c r="L823" s="37"/>
      <c r="M823" s="37"/>
      <c r="N823" s="37"/>
      <c r="O823" s="37">
        <v>809</v>
      </c>
      <c r="P823" s="37">
        <f t="shared" si="28"/>
        <v>0</v>
      </c>
    </row>
    <row r="824" spans="5:16" x14ac:dyDescent="0.35">
      <c r="E824" s="37"/>
      <c r="F824" s="37"/>
      <c r="G824" s="37"/>
      <c r="H824" s="37">
        <v>810</v>
      </c>
      <c r="I824" s="37">
        <f t="shared" si="27"/>
        <v>0</v>
      </c>
      <c r="J824" s="37"/>
      <c r="L824" s="37"/>
      <c r="M824" s="37"/>
      <c r="N824" s="37"/>
      <c r="O824" s="37">
        <v>810</v>
      </c>
      <c r="P824" s="37">
        <f t="shared" si="28"/>
        <v>0</v>
      </c>
    </row>
    <row r="825" spans="5:16" x14ac:dyDescent="0.35">
      <c r="E825" s="37"/>
      <c r="F825" s="37"/>
      <c r="G825" s="37"/>
      <c r="H825" s="37">
        <v>811</v>
      </c>
      <c r="I825" s="37">
        <f t="shared" si="27"/>
        <v>0</v>
      </c>
      <c r="J825" s="37"/>
      <c r="L825" s="37"/>
      <c r="M825" s="37"/>
      <c r="N825" s="37"/>
      <c r="O825" s="37">
        <v>811</v>
      </c>
      <c r="P825" s="37">
        <f t="shared" si="28"/>
        <v>0</v>
      </c>
    </row>
    <row r="826" spans="5:16" x14ac:dyDescent="0.35">
      <c r="E826" s="37"/>
      <c r="F826" s="37"/>
      <c r="G826" s="37"/>
      <c r="H826" s="37">
        <v>812</v>
      </c>
      <c r="I826" s="37">
        <f t="shared" si="27"/>
        <v>0</v>
      </c>
      <c r="J826" s="37"/>
      <c r="L826" s="37"/>
      <c r="M826" s="37"/>
      <c r="N826" s="37"/>
      <c r="O826" s="37">
        <v>812</v>
      </c>
      <c r="P826" s="37">
        <f t="shared" si="28"/>
        <v>0</v>
      </c>
    </row>
    <row r="827" spans="5:16" x14ac:dyDescent="0.35">
      <c r="E827" s="37"/>
      <c r="F827" s="37"/>
      <c r="G827" s="37"/>
      <c r="H827" s="37">
        <v>813</v>
      </c>
      <c r="I827" s="37">
        <f t="shared" si="27"/>
        <v>0</v>
      </c>
      <c r="J827" s="37"/>
      <c r="L827" s="37"/>
      <c r="M827" s="37"/>
      <c r="N827" s="37"/>
      <c r="O827" s="37">
        <v>813</v>
      </c>
      <c r="P827" s="37">
        <f t="shared" si="28"/>
        <v>0</v>
      </c>
    </row>
    <row r="828" spans="5:16" x14ac:dyDescent="0.35">
      <c r="E828" s="37"/>
      <c r="F828" s="37"/>
      <c r="G828" s="37"/>
      <c r="H828" s="37">
        <v>814</v>
      </c>
      <c r="I828" s="37">
        <f t="shared" si="27"/>
        <v>0</v>
      </c>
      <c r="J828" s="37"/>
      <c r="L828" s="37"/>
      <c r="M828" s="37"/>
      <c r="N828" s="37"/>
      <c r="O828" s="37">
        <v>814</v>
      </c>
      <c r="P828" s="37">
        <f t="shared" si="28"/>
        <v>0</v>
      </c>
    </row>
    <row r="829" spans="5:16" x14ac:dyDescent="0.35">
      <c r="E829" s="37"/>
      <c r="F829" s="37"/>
      <c r="G829" s="37"/>
      <c r="H829" s="37">
        <v>815</v>
      </c>
      <c r="I829" s="37">
        <f t="shared" si="27"/>
        <v>0</v>
      </c>
      <c r="J829" s="37"/>
      <c r="L829" s="37"/>
      <c r="M829" s="37"/>
      <c r="N829" s="37"/>
      <c r="O829" s="37">
        <v>815</v>
      </c>
      <c r="P829" s="37">
        <f t="shared" si="28"/>
        <v>0</v>
      </c>
    </row>
    <row r="830" spans="5:16" x14ac:dyDescent="0.35">
      <c r="E830" s="37"/>
      <c r="F830" s="37"/>
      <c r="G830" s="37"/>
      <c r="H830" s="37">
        <v>816</v>
      </c>
      <c r="I830" s="37">
        <f t="shared" si="27"/>
        <v>0</v>
      </c>
      <c r="J830" s="37"/>
      <c r="L830" s="37"/>
      <c r="M830" s="37"/>
      <c r="N830" s="37"/>
      <c r="O830" s="37">
        <v>816</v>
      </c>
      <c r="P830" s="37">
        <f t="shared" si="28"/>
        <v>0</v>
      </c>
    </row>
    <row r="831" spans="5:16" x14ac:dyDescent="0.35">
      <c r="E831" s="37"/>
      <c r="F831" s="37"/>
      <c r="G831" s="37"/>
      <c r="H831" s="37">
        <v>817</v>
      </c>
      <c r="I831" s="37">
        <f t="shared" si="27"/>
        <v>0</v>
      </c>
      <c r="J831" s="37"/>
      <c r="L831" s="37"/>
      <c r="M831" s="37"/>
      <c r="N831" s="37"/>
      <c r="O831" s="37">
        <v>817</v>
      </c>
      <c r="P831" s="37">
        <f t="shared" si="28"/>
        <v>0</v>
      </c>
    </row>
    <row r="832" spans="5:16" x14ac:dyDescent="0.35">
      <c r="E832" s="37"/>
      <c r="F832" s="37"/>
      <c r="G832" s="37"/>
      <c r="H832" s="37">
        <v>818</v>
      </c>
      <c r="I832" s="37">
        <f t="shared" si="27"/>
        <v>0</v>
      </c>
      <c r="J832" s="37"/>
      <c r="L832" s="37"/>
      <c r="M832" s="37"/>
      <c r="N832" s="37"/>
      <c r="O832" s="37">
        <v>818</v>
      </c>
      <c r="P832" s="37">
        <f t="shared" si="28"/>
        <v>0</v>
      </c>
    </row>
    <row r="833" spans="5:16" x14ac:dyDescent="0.35">
      <c r="E833" s="37"/>
      <c r="F833" s="37"/>
      <c r="G833" s="37"/>
      <c r="H833" s="37">
        <v>819</v>
      </c>
      <c r="I833" s="37">
        <f t="shared" si="27"/>
        <v>0</v>
      </c>
      <c r="J833" s="37"/>
      <c r="L833" s="37"/>
      <c r="M833" s="37"/>
      <c r="N833" s="37"/>
      <c r="O833" s="37">
        <v>819</v>
      </c>
      <c r="P833" s="37">
        <f t="shared" si="28"/>
        <v>0</v>
      </c>
    </row>
    <row r="834" spans="5:16" x14ac:dyDescent="0.35">
      <c r="E834" s="37"/>
      <c r="F834" s="37"/>
      <c r="G834" s="37"/>
      <c r="H834" s="37">
        <v>820</v>
      </c>
      <c r="I834" s="37">
        <f t="shared" si="27"/>
        <v>0</v>
      </c>
      <c r="J834" s="37"/>
      <c r="L834" s="37"/>
      <c r="M834" s="37"/>
      <c r="N834" s="37"/>
      <c r="O834" s="37">
        <v>820</v>
      </c>
      <c r="P834" s="37">
        <f t="shared" si="28"/>
        <v>0</v>
      </c>
    </row>
    <row r="835" spans="5:16" x14ac:dyDescent="0.35">
      <c r="E835" s="37"/>
      <c r="F835" s="37"/>
      <c r="G835" s="37"/>
      <c r="H835" s="37">
        <v>821</v>
      </c>
      <c r="I835" s="37">
        <f t="shared" si="27"/>
        <v>0</v>
      </c>
      <c r="J835" s="37"/>
      <c r="L835" s="37"/>
      <c r="M835" s="37"/>
      <c r="N835" s="37"/>
      <c r="O835" s="37">
        <v>821</v>
      </c>
      <c r="P835" s="37">
        <f t="shared" si="28"/>
        <v>0</v>
      </c>
    </row>
    <row r="836" spans="5:16" x14ac:dyDescent="0.35">
      <c r="E836" s="37"/>
      <c r="F836" s="37"/>
      <c r="G836" s="37"/>
      <c r="H836" s="37">
        <v>822</v>
      </c>
      <c r="I836" s="37">
        <f t="shared" si="27"/>
        <v>0</v>
      </c>
      <c r="J836" s="37"/>
      <c r="L836" s="37"/>
      <c r="M836" s="37"/>
      <c r="N836" s="37"/>
      <c r="O836" s="37">
        <v>822</v>
      </c>
      <c r="P836" s="37">
        <f t="shared" si="28"/>
        <v>0</v>
      </c>
    </row>
    <row r="837" spans="5:16" x14ac:dyDescent="0.35">
      <c r="E837" s="37"/>
      <c r="F837" s="37"/>
      <c r="G837" s="37"/>
      <c r="H837" s="37">
        <v>823</v>
      </c>
      <c r="I837" s="37">
        <f t="shared" si="27"/>
        <v>0</v>
      </c>
      <c r="J837" s="37"/>
      <c r="L837" s="37"/>
      <c r="M837" s="37"/>
      <c r="N837" s="37"/>
      <c r="O837" s="37">
        <v>823</v>
      </c>
      <c r="P837" s="37">
        <f t="shared" si="28"/>
        <v>0</v>
      </c>
    </row>
    <row r="838" spans="5:16" x14ac:dyDescent="0.35">
      <c r="E838" s="37"/>
      <c r="F838" s="37"/>
      <c r="G838" s="37"/>
      <c r="H838" s="37">
        <v>824</v>
      </c>
      <c r="I838" s="37">
        <f t="shared" si="27"/>
        <v>0</v>
      </c>
      <c r="J838" s="37"/>
      <c r="L838" s="37"/>
      <c r="M838" s="37"/>
      <c r="N838" s="37"/>
      <c r="O838" s="37">
        <v>824</v>
      </c>
      <c r="P838" s="37">
        <f t="shared" si="28"/>
        <v>0</v>
      </c>
    </row>
    <row r="839" spans="5:16" x14ac:dyDescent="0.35">
      <c r="E839" s="37"/>
      <c r="F839" s="37"/>
      <c r="G839" s="37"/>
      <c r="H839" s="37">
        <v>825</v>
      </c>
      <c r="I839" s="37">
        <f t="shared" si="27"/>
        <v>0</v>
      </c>
      <c r="J839" s="37"/>
      <c r="L839" s="37"/>
      <c r="M839" s="37"/>
      <c r="N839" s="37"/>
      <c r="O839" s="37">
        <v>825</v>
      </c>
      <c r="P839" s="37">
        <f t="shared" si="28"/>
        <v>0</v>
      </c>
    </row>
    <row r="840" spans="5:16" x14ac:dyDescent="0.35">
      <c r="E840" s="37"/>
      <c r="F840" s="37"/>
      <c r="G840" s="37"/>
      <c r="H840" s="37">
        <v>826</v>
      </c>
      <c r="I840" s="37">
        <f t="shared" si="27"/>
        <v>0</v>
      </c>
      <c r="J840" s="37"/>
      <c r="L840" s="37"/>
      <c r="M840" s="37"/>
      <c r="N840" s="37"/>
      <c r="O840" s="37">
        <v>826</v>
      </c>
      <c r="P840" s="37">
        <f t="shared" si="28"/>
        <v>0</v>
      </c>
    </row>
    <row r="841" spans="5:16" x14ac:dyDescent="0.35">
      <c r="E841" s="37"/>
      <c r="F841" s="37"/>
      <c r="G841" s="37"/>
      <c r="H841" s="37">
        <v>827</v>
      </c>
      <c r="I841" s="37">
        <f t="shared" si="27"/>
        <v>0</v>
      </c>
      <c r="J841" s="37"/>
      <c r="L841" s="37"/>
      <c r="M841" s="37"/>
      <c r="N841" s="37"/>
      <c r="O841" s="37">
        <v>827</v>
      </c>
      <c r="P841" s="37">
        <f t="shared" si="28"/>
        <v>0</v>
      </c>
    </row>
    <row r="842" spans="5:16" x14ac:dyDescent="0.35">
      <c r="E842" s="37"/>
      <c r="F842" s="37"/>
      <c r="G842" s="37"/>
      <c r="H842" s="37">
        <v>828</v>
      </c>
      <c r="I842" s="37">
        <f t="shared" si="27"/>
        <v>0</v>
      </c>
      <c r="J842" s="37"/>
      <c r="L842" s="37"/>
      <c r="M842" s="37"/>
      <c r="N842" s="37"/>
      <c r="O842" s="37">
        <v>828</v>
      </c>
      <c r="P842" s="37">
        <f t="shared" si="28"/>
        <v>0</v>
      </c>
    </row>
    <row r="843" spans="5:16" x14ac:dyDescent="0.35">
      <c r="E843" s="37"/>
      <c r="F843" s="37"/>
      <c r="G843" s="37"/>
      <c r="H843" s="37">
        <v>829</v>
      </c>
      <c r="I843" s="37">
        <f t="shared" si="27"/>
        <v>0</v>
      </c>
      <c r="J843" s="37"/>
      <c r="L843" s="37"/>
      <c r="M843" s="37"/>
      <c r="N843" s="37"/>
      <c r="O843" s="37">
        <v>829</v>
      </c>
      <c r="P843" s="37">
        <f t="shared" si="28"/>
        <v>0</v>
      </c>
    </row>
    <row r="844" spans="5:16" x14ac:dyDescent="0.35">
      <c r="E844" s="37"/>
      <c r="F844" s="37"/>
      <c r="G844" s="37"/>
      <c r="H844" s="37">
        <v>830</v>
      </c>
      <c r="I844" s="37">
        <f t="shared" si="27"/>
        <v>0</v>
      </c>
      <c r="J844" s="37"/>
      <c r="L844" s="37"/>
      <c r="M844" s="37"/>
      <c r="N844" s="37"/>
      <c r="O844" s="37">
        <v>830</v>
      </c>
      <c r="P844" s="37">
        <f t="shared" si="28"/>
        <v>0</v>
      </c>
    </row>
    <row r="845" spans="5:16" x14ac:dyDescent="0.35">
      <c r="E845" s="37"/>
      <c r="F845" s="37"/>
      <c r="G845" s="37"/>
      <c r="H845" s="37">
        <v>831</v>
      </c>
      <c r="I845" s="37">
        <f t="shared" si="27"/>
        <v>0</v>
      </c>
      <c r="J845" s="37"/>
      <c r="L845" s="37"/>
      <c r="M845" s="37"/>
      <c r="N845" s="37"/>
      <c r="O845" s="37">
        <v>831</v>
      </c>
      <c r="P845" s="37">
        <f t="shared" si="28"/>
        <v>0</v>
      </c>
    </row>
    <row r="846" spans="5:16" x14ac:dyDescent="0.35">
      <c r="E846" s="37"/>
      <c r="F846" s="37"/>
      <c r="G846" s="37"/>
      <c r="H846" s="37">
        <v>832</v>
      </c>
      <c r="I846" s="37">
        <f t="shared" si="27"/>
        <v>0</v>
      </c>
      <c r="J846" s="37"/>
      <c r="L846" s="37"/>
      <c r="M846" s="37"/>
      <c r="N846" s="37"/>
      <c r="O846" s="37">
        <v>832</v>
      </c>
      <c r="P846" s="37">
        <f t="shared" si="28"/>
        <v>0</v>
      </c>
    </row>
    <row r="847" spans="5:16" x14ac:dyDescent="0.35">
      <c r="E847" s="37"/>
      <c r="F847" s="37"/>
      <c r="G847" s="37"/>
      <c r="H847" s="37">
        <v>833</v>
      </c>
      <c r="I847" s="37">
        <f t="shared" si="27"/>
        <v>0</v>
      </c>
      <c r="J847" s="37"/>
      <c r="L847" s="37"/>
      <c r="M847" s="37"/>
      <c r="N847" s="37"/>
      <c r="O847" s="37">
        <v>833</v>
      </c>
      <c r="P847" s="37">
        <f t="shared" si="28"/>
        <v>0</v>
      </c>
    </row>
    <row r="848" spans="5:16" x14ac:dyDescent="0.35">
      <c r="E848" s="37"/>
      <c r="F848" s="37"/>
      <c r="G848" s="37"/>
      <c r="H848" s="37">
        <v>834</v>
      </c>
      <c r="I848" s="37">
        <f t="shared" ref="I848:I911" si="29">VLOOKUP(H848,$E$15:$F$27,2)</f>
        <v>0</v>
      </c>
      <c r="J848" s="37"/>
      <c r="L848" s="37"/>
      <c r="M848" s="37"/>
      <c r="N848" s="37"/>
      <c r="O848" s="37">
        <v>834</v>
      </c>
      <c r="P848" s="37">
        <f t="shared" ref="P848:P911" si="30">VLOOKUP(O848,$L$15:$M$84,2)</f>
        <v>0</v>
      </c>
    </row>
    <row r="849" spans="5:16" x14ac:dyDescent="0.35">
      <c r="E849" s="37"/>
      <c r="F849" s="37"/>
      <c r="G849" s="37"/>
      <c r="H849" s="37">
        <v>835</v>
      </c>
      <c r="I849" s="37">
        <f t="shared" si="29"/>
        <v>0</v>
      </c>
      <c r="J849" s="37"/>
      <c r="L849" s="37"/>
      <c r="M849" s="37"/>
      <c r="N849" s="37"/>
      <c r="O849" s="37">
        <v>835</v>
      </c>
      <c r="P849" s="37">
        <f t="shared" si="30"/>
        <v>0</v>
      </c>
    </row>
    <row r="850" spans="5:16" x14ac:dyDescent="0.35">
      <c r="E850" s="37"/>
      <c r="F850" s="37"/>
      <c r="G850" s="37"/>
      <c r="H850" s="37">
        <v>836</v>
      </c>
      <c r="I850" s="37">
        <f t="shared" si="29"/>
        <v>0</v>
      </c>
      <c r="J850" s="37"/>
      <c r="L850" s="37"/>
      <c r="M850" s="37"/>
      <c r="N850" s="37"/>
      <c r="O850" s="37">
        <v>836</v>
      </c>
      <c r="P850" s="37">
        <f t="shared" si="30"/>
        <v>0</v>
      </c>
    </row>
    <row r="851" spans="5:16" x14ac:dyDescent="0.35">
      <c r="E851" s="37"/>
      <c r="F851" s="37"/>
      <c r="G851" s="37"/>
      <c r="H851" s="37">
        <v>837</v>
      </c>
      <c r="I851" s="37">
        <f t="shared" si="29"/>
        <v>0</v>
      </c>
      <c r="J851" s="37"/>
      <c r="L851" s="37"/>
      <c r="M851" s="37"/>
      <c r="N851" s="37"/>
      <c r="O851" s="37">
        <v>837</v>
      </c>
      <c r="P851" s="37">
        <f t="shared" si="30"/>
        <v>0</v>
      </c>
    </row>
    <row r="852" spans="5:16" x14ac:dyDescent="0.35">
      <c r="E852" s="37"/>
      <c r="F852" s="37"/>
      <c r="G852" s="37"/>
      <c r="H852" s="37">
        <v>838</v>
      </c>
      <c r="I852" s="37">
        <f t="shared" si="29"/>
        <v>0</v>
      </c>
      <c r="J852" s="37"/>
      <c r="L852" s="37"/>
      <c r="M852" s="37"/>
      <c r="N852" s="37"/>
      <c r="O852" s="37">
        <v>838</v>
      </c>
      <c r="P852" s="37">
        <f t="shared" si="30"/>
        <v>0</v>
      </c>
    </row>
    <row r="853" spans="5:16" x14ac:dyDescent="0.35">
      <c r="E853" s="37"/>
      <c r="F853" s="37"/>
      <c r="G853" s="37"/>
      <c r="H853" s="37">
        <v>839</v>
      </c>
      <c r="I853" s="37">
        <f t="shared" si="29"/>
        <v>0</v>
      </c>
      <c r="J853" s="37"/>
      <c r="L853" s="37"/>
      <c r="M853" s="37"/>
      <c r="N853" s="37"/>
      <c r="O853" s="37">
        <v>839</v>
      </c>
      <c r="P853" s="37">
        <f t="shared" si="30"/>
        <v>0</v>
      </c>
    </row>
    <row r="854" spans="5:16" x14ac:dyDescent="0.35">
      <c r="E854" s="37"/>
      <c r="F854" s="37"/>
      <c r="G854" s="37"/>
      <c r="H854" s="37">
        <v>840</v>
      </c>
      <c r="I854" s="37">
        <f t="shared" si="29"/>
        <v>0</v>
      </c>
      <c r="J854" s="37"/>
      <c r="L854" s="37"/>
      <c r="M854" s="37"/>
      <c r="N854" s="37"/>
      <c r="O854" s="37">
        <v>840</v>
      </c>
      <c r="P854" s="37">
        <f t="shared" si="30"/>
        <v>0</v>
      </c>
    </row>
    <row r="855" spans="5:16" x14ac:dyDescent="0.35">
      <c r="E855" s="37"/>
      <c r="F855" s="37"/>
      <c r="G855" s="37"/>
      <c r="H855" s="37">
        <v>841</v>
      </c>
      <c r="I855" s="37">
        <f t="shared" si="29"/>
        <v>0</v>
      </c>
      <c r="J855" s="37"/>
      <c r="L855" s="37"/>
      <c r="M855" s="37"/>
      <c r="N855" s="37"/>
      <c r="O855" s="37">
        <v>841</v>
      </c>
      <c r="P855" s="37">
        <f t="shared" si="30"/>
        <v>0</v>
      </c>
    </row>
    <row r="856" spans="5:16" x14ac:dyDescent="0.35">
      <c r="E856" s="37"/>
      <c r="F856" s="37"/>
      <c r="G856" s="37"/>
      <c r="H856" s="37">
        <v>842</v>
      </c>
      <c r="I856" s="37">
        <f t="shared" si="29"/>
        <v>0</v>
      </c>
      <c r="J856" s="37"/>
      <c r="L856" s="37"/>
      <c r="M856" s="37"/>
      <c r="N856" s="37"/>
      <c r="O856" s="37">
        <v>842</v>
      </c>
      <c r="P856" s="37">
        <f t="shared" si="30"/>
        <v>0</v>
      </c>
    </row>
    <row r="857" spans="5:16" x14ac:dyDescent="0.35">
      <c r="E857" s="37"/>
      <c r="F857" s="37"/>
      <c r="G857" s="37"/>
      <c r="H857" s="37">
        <v>843</v>
      </c>
      <c r="I857" s="37">
        <f t="shared" si="29"/>
        <v>0</v>
      </c>
      <c r="J857" s="37"/>
      <c r="L857" s="37"/>
      <c r="M857" s="37"/>
      <c r="N857" s="37"/>
      <c r="O857" s="37">
        <v>843</v>
      </c>
      <c r="P857" s="37">
        <f t="shared" si="30"/>
        <v>0</v>
      </c>
    </row>
    <row r="858" spans="5:16" x14ac:dyDescent="0.35">
      <c r="E858" s="37"/>
      <c r="F858" s="37"/>
      <c r="G858" s="37"/>
      <c r="H858" s="37">
        <v>844</v>
      </c>
      <c r="I858" s="37">
        <f t="shared" si="29"/>
        <v>0</v>
      </c>
      <c r="J858" s="37"/>
      <c r="L858" s="37"/>
      <c r="M858" s="37"/>
      <c r="N858" s="37"/>
      <c r="O858" s="37">
        <v>844</v>
      </c>
      <c r="P858" s="37">
        <f t="shared" si="30"/>
        <v>0</v>
      </c>
    </row>
    <row r="859" spans="5:16" x14ac:dyDescent="0.35">
      <c r="E859" s="37"/>
      <c r="F859" s="37"/>
      <c r="G859" s="37"/>
      <c r="H859" s="37">
        <v>845</v>
      </c>
      <c r="I859" s="37">
        <f t="shared" si="29"/>
        <v>0</v>
      </c>
      <c r="J859" s="37"/>
      <c r="L859" s="37"/>
      <c r="M859" s="37"/>
      <c r="N859" s="37"/>
      <c r="O859" s="37">
        <v>845</v>
      </c>
      <c r="P859" s="37">
        <f t="shared" si="30"/>
        <v>0</v>
      </c>
    </row>
    <row r="860" spans="5:16" x14ac:dyDescent="0.35">
      <c r="E860" s="37"/>
      <c r="F860" s="37"/>
      <c r="G860" s="37"/>
      <c r="H860" s="37">
        <v>846</v>
      </c>
      <c r="I860" s="37">
        <f t="shared" si="29"/>
        <v>0</v>
      </c>
      <c r="J860" s="37"/>
      <c r="L860" s="37"/>
      <c r="M860" s="37"/>
      <c r="N860" s="37"/>
      <c r="O860" s="37">
        <v>846</v>
      </c>
      <c r="P860" s="37">
        <f t="shared" si="30"/>
        <v>0</v>
      </c>
    </row>
    <row r="861" spans="5:16" x14ac:dyDescent="0.35">
      <c r="E861" s="37"/>
      <c r="F861" s="37"/>
      <c r="G861" s="37"/>
      <c r="H861" s="37">
        <v>847</v>
      </c>
      <c r="I861" s="37">
        <f t="shared" si="29"/>
        <v>0</v>
      </c>
      <c r="J861" s="37"/>
      <c r="L861" s="37"/>
      <c r="M861" s="37"/>
      <c r="N861" s="37"/>
      <c r="O861" s="37">
        <v>847</v>
      </c>
      <c r="P861" s="37">
        <f t="shared" si="30"/>
        <v>0</v>
      </c>
    </row>
    <row r="862" spans="5:16" x14ac:dyDescent="0.35">
      <c r="E862" s="37"/>
      <c r="F862" s="37"/>
      <c r="G862" s="37"/>
      <c r="H862" s="37">
        <v>848</v>
      </c>
      <c r="I862" s="37">
        <f t="shared" si="29"/>
        <v>0</v>
      </c>
      <c r="J862" s="37"/>
      <c r="L862" s="37"/>
      <c r="M862" s="37"/>
      <c r="N862" s="37"/>
      <c r="O862" s="37">
        <v>848</v>
      </c>
      <c r="P862" s="37">
        <f t="shared" si="30"/>
        <v>0</v>
      </c>
    </row>
    <row r="863" spans="5:16" x14ac:dyDescent="0.35">
      <c r="E863" s="37"/>
      <c r="F863" s="37"/>
      <c r="G863" s="37"/>
      <c r="H863" s="37">
        <v>849</v>
      </c>
      <c r="I863" s="37">
        <f t="shared" si="29"/>
        <v>0</v>
      </c>
      <c r="J863" s="37"/>
      <c r="L863" s="37"/>
      <c r="M863" s="37"/>
      <c r="N863" s="37"/>
      <c r="O863" s="37">
        <v>849</v>
      </c>
      <c r="P863" s="37">
        <f t="shared" si="30"/>
        <v>0</v>
      </c>
    </row>
    <row r="864" spans="5:16" x14ac:dyDescent="0.35">
      <c r="E864" s="37"/>
      <c r="F864" s="37"/>
      <c r="G864" s="37"/>
      <c r="H864" s="37">
        <v>850</v>
      </c>
      <c r="I864" s="37">
        <f t="shared" si="29"/>
        <v>0</v>
      </c>
      <c r="J864" s="37"/>
      <c r="L864" s="37"/>
      <c r="M864" s="37"/>
      <c r="N864" s="37"/>
      <c r="O864" s="37">
        <v>850</v>
      </c>
      <c r="P864" s="37">
        <f t="shared" si="30"/>
        <v>0</v>
      </c>
    </row>
    <row r="865" spans="5:16" x14ac:dyDescent="0.35">
      <c r="E865" s="37"/>
      <c r="F865" s="37"/>
      <c r="G865" s="37"/>
      <c r="H865" s="37">
        <v>851</v>
      </c>
      <c r="I865" s="37">
        <f t="shared" si="29"/>
        <v>0</v>
      </c>
      <c r="J865" s="37"/>
      <c r="L865" s="37"/>
      <c r="M865" s="37"/>
      <c r="N865" s="37"/>
      <c r="O865" s="37">
        <v>851</v>
      </c>
      <c r="P865" s="37">
        <f t="shared" si="30"/>
        <v>0</v>
      </c>
    </row>
    <row r="866" spans="5:16" x14ac:dyDescent="0.35">
      <c r="E866" s="37"/>
      <c r="F866" s="37"/>
      <c r="G866" s="37"/>
      <c r="H866" s="37">
        <v>852</v>
      </c>
      <c r="I866" s="37">
        <f t="shared" si="29"/>
        <v>0</v>
      </c>
      <c r="J866" s="37"/>
      <c r="L866" s="37"/>
      <c r="M866" s="37"/>
      <c r="N866" s="37"/>
      <c r="O866" s="37">
        <v>852</v>
      </c>
      <c r="P866" s="37">
        <f t="shared" si="30"/>
        <v>0</v>
      </c>
    </row>
    <row r="867" spans="5:16" x14ac:dyDescent="0.35">
      <c r="E867" s="37"/>
      <c r="F867" s="37"/>
      <c r="G867" s="37"/>
      <c r="H867" s="37">
        <v>853</v>
      </c>
      <c r="I867" s="37">
        <f t="shared" si="29"/>
        <v>0</v>
      </c>
      <c r="J867" s="37"/>
      <c r="L867" s="37"/>
      <c r="M867" s="37"/>
      <c r="N867" s="37"/>
      <c r="O867" s="37">
        <v>853</v>
      </c>
      <c r="P867" s="37">
        <f t="shared" si="30"/>
        <v>0</v>
      </c>
    </row>
    <row r="868" spans="5:16" x14ac:dyDescent="0.35">
      <c r="E868" s="37"/>
      <c r="F868" s="37"/>
      <c r="G868" s="37"/>
      <c r="H868" s="37">
        <v>854</v>
      </c>
      <c r="I868" s="37">
        <f t="shared" si="29"/>
        <v>0</v>
      </c>
      <c r="J868" s="37"/>
      <c r="L868" s="37"/>
      <c r="M868" s="37"/>
      <c r="N868" s="37"/>
      <c r="O868" s="37">
        <v>854</v>
      </c>
      <c r="P868" s="37">
        <f t="shared" si="30"/>
        <v>0</v>
      </c>
    </row>
    <row r="869" spans="5:16" x14ac:dyDescent="0.35">
      <c r="E869" s="37"/>
      <c r="F869" s="37"/>
      <c r="G869" s="37"/>
      <c r="H869" s="37">
        <v>855</v>
      </c>
      <c r="I869" s="37">
        <f t="shared" si="29"/>
        <v>0</v>
      </c>
      <c r="J869" s="37"/>
      <c r="L869" s="37"/>
      <c r="M869" s="37"/>
      <c r="N869" s="37"/>
      <c r="O869" s="37">
        <v>855</v>
      </c>
      <c r="P869" s="37">
        <f t="shared" si="30"/>
        <v>0</v>
      </c>
    </row>
    <row r="870" spans="5:16" x14ac:dyDescent="0.35">
      <c r="E870" s="37"/>
      <c r="F870" s="37"/>
      <c r="G870" s="37"/>
      <c r="H870" s="37">
        <v>856</v>
      </c>
      <c r="I870" s="37">
        <f t="shared" si="29"/>
        <v>0</v>
      </c>
      <c r="J870" s="37"/>
      <c r="L870" s="37"/>
      <c r="M870" s="37"/>
      <c r="N870" s="37"/>
      <c r="O870" s="37">
        <v>856</v>
      </c>
      <c r="P870" s="37">
        <f t="shared" si="30"/>
        <v>0</v>
      </c>
    </row>
    <row r="871" spans="5:16" x14ac:dyDescent="0.35">
      <c r="E871" s="37"/>
      <c r="F871" s="37"/>
      <c r="G871" s="37"/>
      <c r="H871" s="37">
        <v>857</v>
      </c>
      <c r="I871" s="37">
        <f t="shared" si="29"/>
        <v>0</v>
      </c>
      <c r="J871" s="37"/>
      <c r="L871" s="37"/>
      <c r="M871" s="37"/>
      <c r="N871" s="37"/>
      <c r="O871" s="37">
        <v>857</v>
      </c>
      <c r="P871" s="37">
        <f t="shared" si="30"/>
        <v>0</v>
      </c>
    </row>
    <row r="872" spans="5:16" x14ac:dyDescent="0.35">
      <c r="E872" s="37"/>
      <c r="F872" s="37"/>
      <c r="G872" s="37"/>
      <c r="H872" s="37">
        <v>858</v>
      </c>
      <c r="I872" s="37">
        <f t="shared" si="29"/>
        <v>0</v>
      </c>
      <c r="J872" s="37"/>
      <c r="L872" s="37"/>
      <c r="M872" s="37"/>
      <c r="N872" s="37"/>
      <c r="O872" s="37">
        <v>858</v>
      </c>
      <c r="P872" s="37">
        <f t="shared" si="30"/>
        <v>0</v>
      </c>
    </row>
    <row r="873" spans="5:16" x14ac:dyDescent="0.35">
      <c r="E873" s="37"/>
      <c r="F873" s="37"/>
      <c r="G873" s="37"/>
      <c r="H873" s="37">
        <v>859</v>
      </c>
      <c r="I873" s="37">
        <f t="shared" si="29"/>
        <v>0</v>
      </c>
      <c r="J873" s="37"/>
      <c r="L873" s="37"/>
      <c r="M873" s="37"/>
      <c r="N873" s="37"/>
      <c r="O873" s="37">
        <v>859</v>
      </c>
      <c r="P873" s="37">
        <f t="shared" si="30"/>
        <v>0</v>
      </c>
    </row>
    <row r="874" spans="5:16" x14ac:dyDescent="0.35">
      <c r="E874" s="37"/>
      <c r="F874" s="37"/>
      <c r="G874" s="37"/>
      <c r="H874" s="37">
        <v>860</v>
      </c>
      <c r="I874" s="37">
        <f t="shared" si="29"/>
        <v>0</v>
      </c>
      <c r="J874" s="37"/>
      <c r="L874" s="37"/>
      <c r="M874" s="37"/>
      <c r="N874" s="37"/>
      <c r="O874" s="37">
        <v>860</v>
      </c>
      <c r="P874" s="37">
        <f t="shared" si="30"/>
        <v>0</v>
      </c>
    </row>
    <row r="875" spans="5:16" x14ac:dyDescent="0.35">
      <c r="E875" s="37"/>
      <c r="F875" s="37"/>
      <c r="G875" s="37"/>
      <c r="H875" s="37">
        <v>861</v>
      </c>
      <c r="I875" s="37">
        <f t="shared" si="29"/>
        <v>0</v>
      </c>
      <c r="J875" s="37"/>
      <c r="L875" s="37"/>
      <c r="M875" s="37"/>
      <c r="N875" s="37"/>
      <c r="O875" s="37">
        <v>861</v>
      </c>
      <c r="P875" s="37">
        <f t="shared" si="30"/>
        <v>0</v>
      </c>
    </row>
    <row r="876" spans="5:16" x14ac:dyDescent="0.35">
      <c r="E876" s="37"/>
      <c r="F876" s="37"/>
      <c r="G876" s="37"/>
      <c r="H876" s="37">
        <v>862</v>
      </c>
      <c r="I876" s="37">
        <f t="shared" si="29"/>
        <v>0</v>
      </c>
      <c r="J876" s="37"/>
      <c r="L876" s="37"/>
      <c r="M876" s="37"/>
      <c r="N876" s="37"/>
      <c r="O876" s="37">
        <v>862</v>
      </c>
      <c r="P876" s="37">
        <f t="shared" si="30"/>
        <v>0</v>
      </c>
    </row>
    <row r="877" spans="5:16" x14ac:dyDescent="0.35">
      <c r="E877" s="37"/>
      <c r="F877" s="37"/>
      <c r="G877" s="37"/>
      <c r="H877" s="37">
        <v>863</v>
      </c>
      <c r="I877" s="37">
        <f t="shared" si="29"/>
        <v>0</v>
      </c>
      <c r="J877" s="37"/>
      <c r="L877" s="37"/>
      <c r="M877" s="37"/>
      <c r="N877" s="37"/>
      <c r="O877" s="37">
        <v>863</v>
      </c>
      <c r="P877" s="37">
        <f t="shared" si="30"/>
        <v>0</v>
      </c>
    </row>
    <row r="878" spans="5:16" x14ac:dyDescent="0.35">
      <c r="E878" s="37"/>
      <c r="F878" s="37"/>
      <c r="G878" s="37"/>
      <c r="H878" s="37">
        <v>864</v>
      </c>
      <c r="I878" s="37">
        <f t="shared" si="29"/>
        <v>0</v>
      </c>
      <c r="J878" s="37"/>
      <c r="L878" s="37"/>
      <c r="M878" s="37"/>
      <c r="N878" s="37"/>
      <c r="O878" s="37">
        <v>864</v>
      </c>
      <c r="P878" s="37">
        <f t="shared" si="30"/>
        <v>0</v>
      </c>
    </row>
    <row r="879" spans="5:16" x14ac:dyDescent="0.35">
      <c r="E879" s="37"/>
      <c r="F879" s="37"/>
      <c r="G879" s="37"/>
      <c r="H879" s="37">
        <v>865</v>
      </c>
      <c r="I879" s="37">
        <f t="shared" si="29"/>
        <v>0</v>
      </c>
      <c r="J879" s="37"/>
      <c r="L879" s="37"/>
      <c r="M879" s="37"/>
      <c r="N879" s="37"/>
      <c r="O879" s="37">
        <v>865</v>
      </c>
      <c r="P879" s="37">
        <f t="shared" si="30"/>
        <v>0</v>
      </c>
    </row>
    <row r="880" spans="5:16" x14ac:dyDescent="0.35">
      <c r="E880" s="37"/>
      <c r="F880" s="37"/>
      <c r="G880" s="37"/>
      <c r="H880" s="37">
        <v>866</v>
      </c>
      <c r="I880" s="37">
        <f t="shared" si="29"/>
        <v>0</v>
      </c>
      <c r="J880" s="37"/>
      <c r="L880" s="37"/>
      <c r="M880" s="37"/>
      <c r="N880" s="37"/>
      <c r="O880" s="37">
        <v>866</v>
      </c>
      <c r="P880" s="37">
        <f t="shared" si="30"/>
        <v>0</v>
      </c>
    </row>
    <row r="881" spans="5:16" x14ac:dyDescent="0.35">
      <c r="E881" s="37"/>
      <c r="F881" s="37"/>
      <c r="G881" s="37"/>
      <c r="H881" s="37">
        <v>867</v>
      </c>
      <c r="I881" s="37">
        <f t="shared" si="29"/>
        <v>0</v>
      </c>
      <c r="J881" s="37"/>
      <c r="L881" s="37"/>
      <c r="M881" s="37"/>
      <c r="N881" s="37"/>
      <c r="O881" s="37">
        <v>867</v>
      </c>
      <c r="P881" s="37">
        <f t="shared" si="30"/>
        <v>0</v>
      </c>
    </row>
    <row r="882" spans="5:16" x14ac:dyDescent="0.35">
      <c r="E882" s="37"/>
      <c r="F882" s="37"/>
      <c r="G882" s="37"/>
      <c r="H882" s="37">
        <v>868</v>
      </c>
      <c r="I882" s="37">
        <f t="shared" si="29"/>
        <v>0</v>
      </c>
      <c r="J882" s="37"/>
      <c r="L882" s="37"/>
      <c r="M882" s="37"/>
      <c r="N882" s="37"/>
      <c r="O882" s="37">
        <v>868</v>
      </c>
      <c r="P882" s="37">
        <f t="shared" si="30"/>
        <v>0</v>
      </c>
    </row>
    <row r="883" spans="5:16" x14ac:dyDescent="0.35">
      <c r="E883" s="37"/>
      <c r="F883" s="37"/>
      <c r="G883" s="37"/>
      <c r="H883" s="37">
        <v>869</v>
      </c>
      <c r="I883" s="37">
        <f t="shared" si="29"/>
        <v>0</v>
      </c>
      <c r="J883" s="37"/>
      <c r="L883" s="37"/>
      <c r="M883" s="37"/>
      <c r="N883" s="37"/>
      <c r="O883" s="37">
        <v>869</v>
      </c>
      <c r="P883" s="37">
        <f t="shared" si="30"/>
        <v>0</v>
      </c>
    </row>
    <row r="884" spans="5:16" x14ac:dyDescent="0.35">
      <c r="E884" s="37"/>
      <c r="F884" s="37"/>
      <c r="G884" s="37"/>
      <c r="H884" s="37">
        <v>870</v>
      </c>
      <c r="I884" s="37">
        <f t="shared" si="29"/>
        <v>0</v>
      </c>
      <c r="J884" s="37"/>
      <c r="L884" s="37"/>
      <c r="M884" s="37"/>
      <c r="N884" s="37"/>
      <c r="O884" s="37">
        <v>870</v>
      </c>
      <c r="P884" s="37">
        <f t="shared" si="30"/>
        <v>0</v>
      </c>
    </row>
    <row r="885" spans="5:16" x14ac:dyDescent="0.35">
      <c r="E885" s="37"/>
      <c r="F885" s="37"/>
      <c r="G885" s="37"/>
      <c r="H885" s="37">
        <v>871</v>
      </c>
      <c r="I885" s="37">
        <f t="shared" si="29"/>
        <v>0</v>
      </c>
      <c r="J885" s="37"/>
      <c r="L885" s="37"/>
      <c r="M885" s="37"/>
      <c r="N885" s="37"/>
      <c r="O885" s="37">
        <v>871</v>
      </c>
      <c r="P885" s="37">
        <f t="shared" si="30"/>
        <v>0</v>
      </c>
    </row>
    <row r="886" spans="5:16" x14ac:dyDescent="0.35">
      <c r="E886" s="37"/>
      <c r="F886" s="37"/>
      <c r="G886" s="37"/>
      <c r="H886" s="37">
        <v>872</v>
      </c>
      <c r="I886" s="37">
        <f t="shared" si="29"/>
        <v>0</v>
      </c>
      <c r="J886" s="37"/>
      <c r="L886" s="37"/>
      <c r="M886" s="37"/>
      <c r="N886" s="37"/>
      <c r="O886" s="37">
        <v>872</v>
      </c>
      <c r="P886" s="37">
        <f t="shared" si="30"/>
        <v>0</v>
      </c>
    </row>
    <row r="887" spans="5:16" x14ac:dyDescent="0.35">
      <c r="E887" s="37"/>
      <c r="F887" s="37"/>
      <c r="G887" s="37"/>
      <c r="H887" s="37">
        <v>873</v>
      </c>
      <c r="I887" s="37">
        <f t="shared" si="29"/>
        <v>0</v>
      </c>
      <c r="J887" s="37"/>
      <c r="L887" s="37"/>
      <c r="M887" s="37"/>
      <c r="N887" s="37"/>
      <c r="O887" s="37">
        <v>873</v>
      </c>
      <c r="P887" s="37">
        <f t="shared" si="30"/>
        <v>0</v>
      </c>
    </row>
    <row r="888" spans="5:16" x14ac:dyDescent="0.35">
      <c r="E888" s="37"/>
      <c r="F888" s="37"/>
      <c r="G888" s="37"/>
      <c r="H888" s="37">
        <v>874</v>
      </c>
      <c r="I888" s="37">
        <f t="shared" si="29"/>
        <v>0</v>
      </c>
      <c r="J888" s="37"/>
      <c r="L888" s="37"/>
      <c r="M888" s="37"/>
      <c r="N888" s="37"/>
      <c r="O888" s="37">
        <v>874</v>
      </c>
      <c r="P888" s="37">
        <f t="shared" si="30"/>
        <v>0</v>
      </c>
    </row>
    <row r="889" spans="5:16" x14ac:dyDescent="0.35">
      <c r="E889" s="37"/>
      <c r="F889" s="37"/>
      <c r="G889" s="37"/>
      <c r="H889" s="37">
        <v>875</v>
      </c>
      <c r="I889" s="37">
        <f t="shared" si="29"/>
        <v>0</v>
      </c>
      <c r="J889" s="37"/>
      <c r="L889" s="37"/>
      <c r="M889" s="37"/>
      <c r="N889" s="37"/>
      <c r="O889" s="37">
        <v>875</v>
      </c>
      <c r="P889" s="37">
        <f t="shared" si="30"/>
        <v>0</v>
      </c>
    </row>
    <row r="890" spans="5:16" x14ac:dyDescent="0.35">
      <c r="E890" s="37"/>
      <c r="F890" s="37"/>
      <c r="G890" s="37"/>
      <c r="H890" s="37">
        <v>876</v>
      </c>
      <c r="I890" s="37">
        <f t="shared" si="29"/>
        <v>0</v>
      </c>
      <c r="J890" s="37"/>
      <c r="L890" s="37"/>
      <c r="M890" s="37"/>
      <c r="N890" s="37"/>
      <c r="O890" s="37">
        <v>876</v>
      </c>
      <c r="P890" s="37">
        <f t="shared" si="30"/>
        <v>0</v>
      </c>
    </row>
    <row r="891" spans="5:16" x14ac:dyDescent="0.35">
      <c r="E891" s="37"/>
      <c r="F891" s="37"/>
      <c r="G891" s="37"/>
      <c r="H891" s="37">
        <v>877</v>
      </c>
      <c r="I891" s="37">
        <f t="shared" si="29"/>
        <v>0</v>
      </c>
      <c r="J891" s="37"/>
      <c r="L891" s="37"/>
      <c r="M891" s="37"/>
      <c r="N891" s="37"/>
      <c r="O891" s="37">
        <v>877</v>
      </c>
      <c r="P891" s="37">
        <f t="shared" si="30"/>
        <v>0</v>
      </c>
    </row>
    <row r="892" spans="5:16" x14ac:dyDescent="0.35">
      <c r="E892" s="37"/>
      <c r="F892" s="37"/>
      <c r="G892" s="37"/>
      <c r="H892" s="37">
        <v>878</v>
      </c>
      <c r="I892" s="37">
        <f t="shared" si="29"/>
        <v>0</v>
      </c>
      <c r="J892" s="37"/>
      <c r="L892" s="37"/>
      <c r="M892" s="37"/>
      <c r="N892" s="37"/>
      <c r="O892" s="37">
        <v>878</v>
      </c>
      <c r="P892" s="37">
        <f t="shared" si="30"/>
        <v>0</v>
      </c>
    </row>
    <row r="893" spans="5:16" x14ac:dyDescent="0.35">
      <c r="E893" s="37"/>
      <c r="F893" s="37"/>
      <c r="G893" s="37"/>
      <c r="H893" s="37">
        <v>879</v>
      </c>
      <c r="I893" s="37">
        <f t="shared" si="29"/>
        <v>0</v>
      </c>
      <c r="J893" s="37"/>
      <c r="L893" s="37"/>
      <c r="M893" s="37"/>
      <c r="N893" s="37"/>
      <c r="O893" s="37">
        <v>879</v>
      </c>
      <c r="P893" s="37">
        <f t="shared" si="30"/>
        <v>0</v>
      </c>
    </row>
    <row r="894" spans="5:16" x14ac:dyDescent="0.35">
      <c r="E894" s="37"/>
      <c r="F894" s="37"/>
      <c r="G894" s="37"/>
      <c r="H894" s="37">
        <v>880</v>
      </c>
      <c r="I894" s="37">
        <f t="shared" si="29"/>
        <v>0</v>
      </c>
      <c r="J894" s="37"/>
      <c r="L894" s="37"/>
      <c r="M894" s="37"/>
      <c r="N894" s="37"/>
      <c r="O894" s="37">
        <v>880</v>
      </c>
      <c r="P894" s="37">
        <f t="shared" si="30"/>
        <v>0</v>
      </c>
    </row>
    <row r="895" spans="5:16" x14ac:dyDescent="0.35">
      <c r="E895" s="37"/>
      <c r="F895" s="37"/>
      <c r="G895" s="37"/>
      <c r="H895" s="37">
        <v>881</v>
      </c>
      <c r="I895" s="37">
        <f t="shared" si="29"/>
        <v>0</v>
      </c>
      <c r="J895" s="37"/>
      <c r="L895" s="37"/>
      <c r="M895" s="37"/>
      <c r="N895" s="37"/>
      <c r="O895" s="37">
        <v>881</v>
      </c>
      <c r="P895" s="37">
        <f t="shared" si="30"/>
        <v>0</v>
      </c>
    </row>
    <row r="896" spans="5:16" x14ac:dyDescent="0.35">
      <c r="E896" s="37"/>
      <c r="F896" s="37"/>
      <c r="G896" s="37"/>
      <c r="H896" s="37">
        <v>882</v>
      </c>
      <c r="I896" s="37">
        <f t="shared" si="29"/>
        <v>0</v>
      </c>
      <c r="J896" s="37"/>
      <c r="L896" s="37"/>
      <c r="M896" s="37"/>
      <c r="N896" s="37"/>
      <c r="O896" s="37">
        <v>882</v>
      </c>
      <c r="P896" s="37">
        <f t="shared" si="30"/>
        <v>0</v>
      </c>
    </row>
    <row r="897" spans="5:16" x14ac:dyDescent="0.35">
      <c r="E897" s="37"/>
      <c r="F897" s="37"/>
      <c r="G897" s="37"/>
      <c r="H897" s="37">
        <v>883</v>
      </c>
      <c r="I897" s="37">
        <f t="shared" si="29"/>
        <v>0</v>
      </c>
      <c r="J897" s="37"/>
      <c r="L897" s="37"/>
      <c r="M897" s="37"/>
      <c r="N897" s="37"/>
      <c r="O897" s="37">
        <v>883</v>
      </c>
      <c r="P897" s="37">
        <f t="shared" si="30"/>
        <v>0</v>
      </c>
    </row>
    <row r="898" spans="5:16" x14ac:dyDescent="0.35">
      <c r="E898" s="37"/>
      <c r="F898" s="37"/>
      <c r="G898" s="37"/>
      <c r="H898" s="37">
        <v>884</v>
      </c>
      <c r="I898" s="37">
        <f t="shared" si="29"/>
        <v>0</v>
      </c>
      <c r="J898" s="37"/>
      <c r="L898" s="37"/>
      <c r="M898" s="37"/>
      <c r="N898" s="37"/>
      <c r="O898" s="37">
        <v>884</v>
      </c>
      <c r="P898" s="37">
        <f t="shared" si="30"/>
        <v>0</v>
      </c>
    </row>
    <row r="899" spans="5:16" x14ac:dyDescent="0.35">
      <c r="E899" s="37"/>
      <c r="F899" s="37"/>
      <c r="G899" s="37"/>
      <c r="H899" s="37">
        <v>885</v>
      </c>
      <c r="I899" s="37">
        <f t="shared" si="29"/>
        <v>0</v>
      </c>
      <c r="J899" s="37"/>
      <c r="L899" s="37"/>
      <c r="M899" s="37"/>
      <c r="N899" s="37"/>
      <c r="O899" s="37">
        <v>885</v>
      </c>
      <c r="P899" s="37">
        <f t="shared" si="30"/>
        <v>0</v>
      </c>
    </row>
    <row r="900" spans="5:16" x14ac:dyDescent="0.35">
      <c r="E900" s="37"/>
      <c r="F900" s="37"/>
      <c r="G900" s="37"/>
      <c r="H900" s="37">
        <v>886</v>
      </c>
      <c r="I900" s="37">
        <f t="shared" si="29"/>
        <v>0</v>
      </c>
      <c r="J900" s="37"/>
      <c r="L900" s="37"/>
      <c r="M900" s="37"/>
      <c r="N900" s="37"/>
      <c r="O900" s="37">
        <v>886</v>
      </c>
      <c r="P900" s="37">
        <f t="shared" si="30"/>
        <v>0</v>
      </c>
    </row>
    <row r="901" spans="5:16" x14ac:dyDescent="0.35">
      <c r="E901" s="37"/>
      <c r="F901" s="37"/>
      <c r="G901" s="37"/>
      <c r="H901" s="37">
        <v>887</v>
      </c>
      <c r="I901" s="37">
        <f t="shared" si="29"/>
        <v>0</v>
      </c>
      <c r="J901" s="37"/>
      <c r="L901" s="37"/>
      <c r="M901" s="37"/>
      <c r="N901" s="37"/>
      <c r="O901" s="37">
        <v>887</v>
      </c>
      <c r="P901" s="37">
        <f t="shared" si="30"/>
        <v>0</v>
      </c>
    </row>
    <row r="902" spans="5:16" x14ac:dyDescent="0.35">
      <c r="E902" s="37"/>
      <c r="F902" s="37"/>
      <c r="G902" s="37"/>
      <c r="H902" s="37">
        <v>888</v>
      </c>
      <c r="I902" s="37">
        <f t="shared" si="29"/>
        <v>0</v>
      </c>
      <c r="J902" s="37"/>
      <c r="L902" s="37"/>
      <c r="M902" s="37"/>
      <c r="N902" s="37"/>
      <c r="O902" s="37">
        <v>888</v>
      </c>
      <c r="P902" s="37">
        <f t="shared" si="30"/>
        <v>0</v>
      </c>
    </row>
    <row r="903" spans="5:16" x14ac:dyDescent="0.35">
      <c r="E903" s="37"/>
      <c r="F903" s="37"/>
      <c r="G903" s="37"/>
      <c r="H903" s="37">
        <v>889</v>
      </c>
      <c r="I903" s="37">
        <f t="shared" si="29"/>
        <v>0</v>
      </c>
      <c r="J903" s="37"/>
      <c r="L903" s="37"/>
      <c r="M903" s="37"/>
      <c r="N903" s="37"/>
      <c r="O903" s="37">
        <v>889</v>
      </c>
      <c r="P903" s="37">
        <f t="shared" si="30"/>
        <v>0</v>
      </c>
    </row>
    <row r="904" spans="5:16" x14ac:dyDescent="0.35">
      <c r="E904" s="37"/>
      <c r="F904" s="37"/>
      <c r="G904" s="37"/>
      <c r="H904" s="37">
        <v>890</v>
      </c>
      <c r="I904" s="37">
        <f t="shared" si="29"/>
        <v>0</v>
      </c>
      <c r="J904" s="37"/>
      <c r="L904" s="37"/>
      <c r="M904" s="37"/>
      <c r="N904" s="37"/>
      <c r="O904" s="37">
        <v>890</v>
      </c>
      <c r="P904" s="37">
        <f t="shared" si="30"/>
        <v>0</v>
      </c>
    </row>
    <row r="905" spans="5:16" x14ac:dyDescent="0.35">
      <c r="E905" s="37"/>
      <c r="F905" s="37"/>
      <c r="G905" s="37"/>
      <c r="H905" s="37">
        <v>891</v>
      </c>
      <c r="I905" s="37">
        <f t="shared" si="29"/>
        <v>0</v>
      </c>
      <c r="J905" s="37"/>
      <c r="L905" s="37"/>
      <c r="M905" s="37"/>
      <c r="N905" s="37"/>
      <c r="O905" s="37">
        <v>891</v>
      </c>
      <c r="P905" s="37">
        <f t="shared" si="30"/>
        <v>0</v>
      </c>
    </row>
    <row r="906" spans="5:16" x14ac:dyDescent="0.35">
      <c r="E906" s="37"/>
      <c r="F906" s="37"/>
      <c r="G906" s="37"/>
      <c r="H906" s="37">
        <v>892</v>
      </c>
      <c r="I906" s="37">
        <f t="shared" si="29"/>
        <v>0</v>
      </c>
      <c r="J906" s="37"/>
      <c r="L906" s="37"/>
      <c r="M906" s="37"/>
      <c r="N906" s="37"/>
      <c r="O906" s="37">
        <v>892</v>
      </c>
      <c r="P906" s="37">
        <f t="shared" si="30"/>
        <v>0</v>
      </c>
    </row>
    <row r="907" spans="5:16" x14ac:dyDescent="0.35">
      <c r="E907" s="37"/>
      <c r="F907" s="37"/>
      <c r="G907" s="37"/>
      <c r="H907" s="37">
        <v>893</v>
      </c>
      <c r="I907" s="37">
        <f t="shared" si="29"/>
        <v>0</v>
      </c>
      <c r="J907" s="37"/>
      <c r="L907" s="37"/>
      <c r="M907" s="37"/>
      <c r="N907" s="37"/>
      <c r="O907" s="37">
        <v>893</v>
      </c>
      <c r="P907" s="37">
        <f t="shared" si="30"/>
        <v>0</v>
      </c>
    </row>
    <row r="908" spans="5:16" x14ac:dyDescent="0.35">
      <c r="E908" s="37"/>
      <c r="F908" s="37"/>
      <c r="G908" s="37"/>
      <c r="H908" s="37">
        <v>894</v>
      </c>
      <c r="I908" s="37">
        <f t="shared" si="29"/>
        <v>0</v>
      </c>
      <c r="J908" s="37"/>
      <c r="L908" s="37"/>
      <c r="M908" s="37"/>
      <c r="N908" s="37"/>
      <c r="O908" s="37">
        <v>894</v>
      </c>
      <c r="P908" s="37">
        <f t="shared" si="30"/>
        <v>0</v>
      </c>
    </row>
    <row r="909" spans="5:16" x14ac:dyDescent="0.35">
      <c r="E909" s="37"/>
      <c r="F909" s="37"/>
      <c r="G909" s="37"/>
      <c r="H909" s="37">
        <v>895</v>
      </c>
      <c r="I909" s="37">
        <f t="shared" si="29"/>
        <v>0</v>
      </c>
      <c r="J909" s="37"/>
      <c r="L909" s="37"/>
      <c r="M909" s="37"/>
      <c r="N909" s="37"/>
      <c r="O909" s="37">
        <v>895</v>
      </c>
      <c r="P909" s="37">
        <f t="shared" si="30"/>
        <v>0</v>
      </c>
    </row>
    <row r="910" spans="5:16" x14ac:dyDescent="0.35">
      <c r="E910" s="37"/>
      <c r="F910" s="37"/>
      <c r="G910" s="37"/>
      <c r="H910" s="37">
        <v>896</v>
      </c>
      <c r="I910" s="37">
        <f t="shared" si="29"/>
        <v>0</v>
      </c>
      <c r="J910" s="37"/>
      <c r="L910" s="37"/>
      <c r="M910" s="37"/>
      <c r="N910" s="37"/>
      <c r="O910" s="37">
        <v>896</v>
      </c>
      <c r="P910" s="37">
        <f t="shared" si="30"/>
        <v>0</v>
      </c>
    </row>
    <row r="911" spans="5:16" x14ac:dyDescent="0.35">
      <c r="E911" s="37"/>
      <c r="F911" s="37"/>
      <c r="G911" s="37"/>
      <c r="H911" s="37">
        <v>897</v>
      </c>
      <c r="I911" s="37">
        <f t="shared" si="29"/>
        <v>0</v>
      </c>
      <c r="J911" s="37"/>
      <c r="L911" s="37"/>
      <c r="M911" s="37"/>
      <c r="N911" s="37"/>
      <c r="O911" s="37">
        <v>897</v>
      </c>
      <c r="P911" s="37">
        <f t="shared" si="30"/>
        <v>0</v>
      </c>
    </row>
    <row r="912" spans="5:16" x14ac:dyDescent="0.35">
      <c r="E912" s="37"/>
      <c r="F912" s="37"/>
      <c r="G912" s="37"/>
      <c r="H912" s="37">
        <v>898</v>
      </c>
      <c r="I912" s="37">
        <f t="shared" ref="I912:I975" si="31">VLOOKUP(H912,$E$15:$F$27,2)</f>
        <v>0</v>
      </c>
      <c r="J912" s="37"/>
      <c r="L912" s="37"/>
      <c r="M912" s="37"/>
      <c r="N912" s="37"/>
      <c r="O912" s="37">
        <v>898</v>
      </c>
      <c r="P912" s="37">
        <f t="shared" ref="P912:P975" si="32">VLOOKUP(O912,$L$15:$M$84,2)</f>
        <v>0</v>
      </c>
    </row>
    <row r="913" spans="5:16" x14ac:dyDescent="0.35">
      <c r="E913" s="37"/>
      <c r="F913" s="37"/>
      <c r="G913" s="37"/>
      <c r="H913" s="37">
        <v>899</v>
      </c>
      <c r="I913" s="37">
        <f t="shared" si="31"/>
        <v>0</v>
      </c>
      <c r="J913" s="37"/>
      <c r="L913" s="37"/>
      <c r="M913" s="37"/>
      <c r="N913" s="37"/>
      <c r="O913" s="37">
        <v>899</v>
      </c>
      <c r="P913" s="37">
        <f t="shared" si="32"/>
        <v>0</v>
      </c>
    </row>
    <row r="914" spans="5:16" x14ac:dyDescent="0.35">
      <c r="E914" s="37"/>
      <c r="F914" s="37"/>
      <c r="G914" s="37"/>
      <c r="H914" s="37">
        <v>900</v>
      </c>
      <c r="I914" s="37">
        <f t="shared" si="31"/>
        <v>0</v>
      </c>
      <c r="J914" s="37"/>
      <c r="L914" s="37"/>
      <c r="M914" s="37"/>
      <c r="N914" s="37"/>
      <c r="O914" s="37">
        <v>900</v>
      </c>
      <c r="P914" s="37">
        <f t="shared" si="32"/>
        <v>0</v>
      </c>
    </row>
    <row r="915" spans="5:16" x14ac:dyDescent="0.35">
      <c r="E915" s="37"/>
      <c r="F915" s="37"/>
      <c r="G915" s="37"/>
      <c r="H915" s="37">
        <v>901</v>
      </c>
      <c r="I915" s="37">
        <f t="shared" si="31"/>
        <v>0</v>
      </c>
      <c r="J915" s="37"/>
      <c r="L915" s="37"/>
      <c r="M915" s="37"/>
      <c r="N915" s="37"/>
      <c r="O915" s="37">
        <v>901</v>
      </c>
      <c r="P915" s="37">
        <f t="shared" si="32"/>
        <v>0</v>
      </c>
    </row>
    <row r="916" spans="5:16" x14ac:dyDescent="0.35">
      <c r="E916" s="37"/>
      <c r="F916" s="37"/>
      <c r="G916" s="37"/>
      <c r="H916" s="37">
        <v>902</v>
      </c>
      <c r="I916" s="37">
        <f t="shared" si="31"/>
        <v>0</v>
      </c>
      <c r="J916" s="37"/>
      <c r="L916" s="37"/>
      <c r="M916" s="37"/>
      <c r="N916" s="37"/>
      <c r="O916" s="37">
        <v>902</v>
      </c>
      <c r="P916" s="37">
        <f t="shared" si="32"/>
        <v>0</v>
      </c>
    </row>
    <row r="917" spans="5:16" x14ac:dyDescent="0.35">
      <c r="E917" s="37"/>
      <c r="F917" s="37"/>
      <c r="G917" s="37"/>
      <c r="H917" s="37">
        <v>903</v>
      </c>
      <c r="I917" s="37">
        <f t="shared" si="31"/>
        <v>0</v>
      </c>
      <c r="J917" s="37"/>
      <c r="L917" s="37"/>
      <c r="M917" s="37"/>
      <c r="N917" s="37"/>
      <c r="O917" s="37">
        <v>903</v>
      </c>
      <c r="P917" s="37">
        <f t="shared" si="32"/>
        <v>0</v>
      </c>
    </row>
    <row r="918" spans="5:16" x14ac:dyDescent="0.35">
      <c r="E918" s="37"/>
      <c r="F918" s="37"/>
      <c r="G918" s="37"/>
      <c r="H918" s="37">
        <v>904</v>
      </c>
      <c r="I918" s="37">
        <f t="shared" si="31"/>
        <v>0</v>
      </c>
      <c r="J918" s="37"/>
      <c r="L918" s="37"/>
      <c r="M918" s="37"/>
      <c r="N918" s="37"/>
      <c r="O918" s="37">
        <v>904</v>
      </c>
      <c r="P918" s="37">
        <f t="shared" si="32"/>
        <v>0</v>
      </c>
    </row>
    <row r="919" spans="5:16" x14ac:dyDescent="0.35">
      <c r="E919" s="37"/>
      <c r="F919" s="37"/>
      <c r="G919" s="37"/>
      <c r="H919" s="37">
        <v>905</v>
      </c>
      <c r="I919" s="37">
        <f t="shared" si="31"/>
        <v>0</v>
      </c>
      <c r="J919" s="37"/>
      <c r="L919" s="37"/>
      <c r="M919" s="37"/>
      <c r="N919" s="37"/>
      <c r="O919" s="37">
        <v>905</v>
      </c>
      <c r="P919" s="37">
        <f t="shared" si="32"/>
        <v>0</v>
      </c>
    </row>
    <row r="920" spans="5:16" x14ac:dyDescent="0.35">
      <c r="E920" s="37"/>
      <c r="F920" s="37"/>
      <c r="G920" s="37"/>
      <c r="H920" s="37">
        <v>906</v>
      </c>
      <c r="I920" s="37">
        <f t="shared" si="31"/>
        <v>0</v>
      </c>
      <c r="J920" s="37"/>
      <c r="L920" s="37"/>
      <c r="M920" s="37"/>
      <c r="N920" s="37"/>
      <c r="O920" s="37">
        <v>906</v>
      </c>
      <c r="P920" s="37">
        <f t="shared" si="32"/>
        <v>0</v>
      </c>
    </row>
    <row r="921" spans="5:16" x14ac:dyDescent="0.35">
      <c r="E921" s="37"/>
      <c r="F921" s="37"/>
      <c r="G921" s="37"/>
      <c r="H921" s="37">
        <v>907</v>
      </c>
      <c r="I921" s="37">
        <f t="shared" si="31"/>
        <v>0</v>
      </c>
      <c r="J921" s="37"/>
      <c r="L921" s="37"/>
      <c r="M921" s="37"/>
      <c r="N921" s="37"/>
      <c r="O921" s="37">
        <v>907</v>
      </c>
      <c r="P921" s="37">
        <f t="shared" si="32"/>
        <v>0</v>
      </c>
    </row>
    <row r="922" spans="5:16" x14ac:dyDescent="0.35">
      <c r="E922" s="37"/>
      <c r="F922" s="37"/>
      <c r="G922" s="37"/>
      <c r="H922" s="37">
        <v>908</v>
      </c>
      <c r="I922" s="37">
        <f t="shared" si="31"/>
        <v>0</v>
      </c>
      <c r="J922" s="37"/>
      <c r="L922" s="37"/>
      <c r="M922" s="37"/>
      <c r="N922" s="37"/>
      <c r="O922" s="37">
        <v>908</v>
      </c>
      <c r="P922" s="37">
        <f t="shared" si="32"/>
        <v>0</v>
      </c>
    </row>
    <row r="923" spans="5:16" x14ac:dyDescent="0.35">
      <c r="E923" s="37"/>
      <c r="F923" s="37"/>
      <c r="G923" s="37"/>
      <c r="H923" s="37">
        <v>909</v>
      </c>
      <c r="I923" s="37">
        <f t="shared" si="31"/>
        <v>0</v>
      </c>
      <c r="J923" s="37"/>
      <c r="L923" s="37"/>
      <c r="M923" s="37"/>
      <c r="N923" s="37"/>
      <c r="O923" s="37">
        <v>909</v>
      </c>
      <c r="P923" s="37">
        <f t="shared" si="32"/>
        <v>0</v>
      </c>
    </row>
    <row r="924" spans="5:16" x14ac:dyDescent="0.35">
      <c r="E924" s="37"/>
      <c r="F924" s="37"/>
      <c r="G924" s="37"/>
      <c r="H924" s="37">
        <v>910</v>
      </c>
      <c r="I924" s="37">
        <f t="shared" si="31"/>
        <v>0</v>
      </c>
      <c r="J924" s="37"/>
      <c r="L924" s="37"/>
      <c r="M924" s="37"/>
      <c r="N924" s="37"/>
      <c r="O924" s="37">
        <v>910</v>
      </c>
      <c r="P924" s="37">
        <f t="shared" si="32"/>
        <v>0</v>
      </c>
    </row>
    <row r="925" spans="5:16" x14ac:dyDescent="0.35">
      <c r="E925" s="37"/>
      <c r="F925" s="37"/>
      <c r="G925" s="37"/>
      <c r="H925" s="37">
        <v>911</v>
      </c>
      <c r="I925" s="37">
        <f t="shared" si="31"/>
        <v>0</v>
      </c>
      <c r="J925" s="37"/>
      <c r="L925" s="37"/>
      <c r="M925" s="37"/>
      <c r="N925" s="37"/>
      <c r="O925" s="37">
        <v>911</v>
      </c>
      <c r="P925" s="37">
        <f t="shared" si="32"/>
        <v>0</v>
      </c>
    </row>
    <row r="926" spans="5:16" x14ac:dyDescent="0.35">
      <c r="E926" s="37"/>
      <c r="F926" s="37"/>
      <c r="G926" s="37"/>
      <c r="H926" s="37">
        <v>912</v>
      </c>
      <c r="I926" s="37">
        <f t="shared" si="31"/>
        <v>0</v>
      </c>
      <c r="J926" s="37"/>
      <c r="L926" s="37"/>
      <c r="M926" s="37"/>
      <c r="N926" s="37"/>
      <c r="O926" s="37">
        <v>912</v>
      </c>
      <c r="P926" s="37">
        <f t="shared" si="32"/>
        <v>0</v>
      </c>
    </row>
    <row r="927" spans="5:16" x14ac:dyDescent="0.35">
      <c r="E927" s="37"/>
      <c r="F927" s="37"/>
      <c r="G927" s="37"/>
      <c r="H927" s="37">
        <v>913</v>
      </c>
      <c r="I927" s="37">
        <f t="shared" si="31"/>
        <v>0</v>
      </c>
      <c r="J927" s="37"/>
      <c r="L927" s="37"/>
      <c r="M927" s="37"/>
      <c r="N927" s="37"/>
      <c r="O927" s="37">
        <v>913</v>
      </c>
      <c r="P927" s="37">
        <f t="shared" si="32"/>
        <v>0</v>
      </c>
    </row>
    <row r="928" spans="5:16" x14ac:dyDescent="0.35">
      <c r="E928" s="37"/>
      <c r="F928" s="37"/>
      <c r="G928" s="37"/>
      <c r="H928" s="37">
        <v>914</v>
      </c>
      <c r="I928" s="37">
        <f t="shared" si="31"/>
        <v>0</v>
      </c>
      <c r="J928" s="37"/>
      <c r="L928" s="37"/>
      <c r="M928" s="37"/>
      <c r="N928" s="37"/>
      <c r="O928" s="37">
        <v>914</v>
      </c>
      <c r="P928" s="37">
        <f t="shared" si="32"/>
        <v>0</v>
      </c>
    </row>
    <row r="929" spans="5:16" x14ac:dyDescent="0.35">
      <c r="E929" s="37"/>
      <c r="F929" s="37"/>
      <c r="G929" s="37"/>
      <c r="H929" s="37">
        <v>915</v>
      </c>
      <c r="I929" s="37">
        <f t="shared" si="31"/>
        <v>0</v>
      </c>
      <c r="J929" s="37"/>
      <c r="L929" s="37"/>
      <c r="M929" s="37"/>
      <c r="N929" s="37"/>
      <c r="O929" s="37">
        <v>915</v>
      </c>
      <c r="P929" s="37">
        <f t="shared" si="32"/>
        <v>0</v>
      </c>
    </row>
    <row r="930" spans="5:16" x14ac:dyDescent="0.35">
      <c r="E930" s="37"/>
      <c r="F930" s="37"/>
      <c r="G930" s="37"/>
      <c r="H930" s="37">
        <v>916</v>
      </c>
      <c r="I930" s="37">
        <f t="shared" si="31"/>
        <v>0</v>
      </c>
      <c r="J930" s="37"/>
      <c r="L930" s="37"/>
      <c r="M930" s="37"/>
      <c r="N930" s="37"/>
      <c r="O930" s="37">
        <v>916</v>
      </c>
      <c r="P930" s="37">
        <f t="shared" si="32"/>
        <v>0</v>
      </c>
    </row>
    <row r="931" spans="5:16" x14ac:dyDescent="0.35">
      <c r="E931" s="37"/>
      <c r="F931" s="37"/>
      <c r="G931" s="37"/>
      <c r="H931" s="37">
        <v>917</v>
      </c>
      <c r="I931" s="37">
        <f t="shared" si="31"/>
        <v>0</v>
      </c>
      <c r="J931" s="37"/>
      <c r="L931" s="37"/>
      <c r="M931" s="37"/>
      <c r="N931" s="37"/>
      <c r="O931" s="37">
        <v>917</v>
      </c>
      <c r="P931" s="37">
        <f t="shared" si="32"/>
        <v>0</v>
      </c>
    </row>
    <row r="932" spans="5:16" x14ac:dyDescent="0.35">
      <c r="E932" s="37"/>
      <c r="F932" s="37"/>
      <c r="G932" s="37"/>
      <c r="H932" s="37">
        <v>918</v>
      </c>
      <c r="I932" s="37">
        <f t="shared" si="31"/>
        <v>0</v>
      </c>
      <c r="J932" s="37"/>
      <c r="L932" s="37"/>
      <c r="M932" s="37"/>
      <c r="N932" s="37"/>
      <c r="O932" s="37">
        <v>918</v>
      </c>
      <c r="P932" s="37">
        <f t="shared" si="32"/>
        <v>0</v>
      </c>
    </row>
    <row r="933" spans="5:16" x14ac:dyDescent="0.35">
      <c r="E933" s="37"/>
      <c r="F933" s="37"/>
      <c r="G933" s="37"/>
      <c r="H933" s="37">
        <v>919</v>
      </c>
      <c r="I933" s="37">
        <f t="shared" si="31"/>
        <v>0</v>
      </c>
      <c r="J933" s="37"/>
      <c r="L933" s="37"/>
      <c r="M933" s="37"/>
      <c r="N933" s="37"/>
      <c r="O933" s="37">
        <v>919</v>
      </c>
      <c r="P933" s="37">
        <f t="shared" si="32"/>
        <v>0</v>
      </c>
    </row>
    <row r="934" spans="5:16" x14ac:dyDescent="0.35">
      <c r="E934" s="37"/>
      <c r="F934" s="37"/>
      <c r="G934" s="37"/>
      <c r="H934" s="37">
        <v>920</v>
      </c>
      <c r="I934" s="37">
        <f t="shared" si="31"/>
        <v>0</v>
      </c>
      <c r="J934" s="37"/>
      <c r="L934" s="37"/>
      <c r="M934" s="37"/>
      <c r="N934" s="37"/>
      <c r="O934" s="37">
        <v>920</v>
      </c>
      <c r="P934" s="37">
        <f t="shared" si="32"/>
        <v>0</v>
      </c>
    </row>
    <row r="935" spans="5:16" x14ac:dyDescent="0.35">
      <c r="E935" s="37"/>
      <c r="F935" s="37"/>
      <c r="G935" s="37"/>
      <c r="H935" s="37">
        <v>921</v>
      </c>
      <c r="I935" s="37">
        <f t="shared" si="31"/>
        <v>0</v>
      </c>
      <c r="J935" s="37"/>
      <c r="L935" s="37"/>
      <c r="M935" s="37"/>
      <c r="N935" s="37"/>
      <c r="O935" s="37">
        <v>921</v>
      </c>
      <c r="P935" s="37">
        <f t="shared" si="32"/>
        <v>0</v>
      </c>
    </row>
    <row r="936" spans="5:16" x14ac:dyDescent="0.35">
      <c r="E936" s="37"/>
      <c r="F936" s="37"/>
      <c r="G936" s="37"/>
      <c r="H936" s="37">
        <v>922</v>
      </c>
      <c r="I936" s="37">
        <f t="shared" si="31"/>
        <v>0</v>
      </c>
      <c r="J936" s="37"/>
      <c r="L936" s="37"/>
      <c r="M936" s="37"/>
      <c r="N936" s="37"/>
      <c r="O936" s="37">
        <v>922</v>
      </c>
      <c r="P936" s="37">
        <f t="shared" si="32"/>
        <v>0</v>
      </c>
    </row>
    <row r="937" spans="5:16" x14ac:dyDescent="0.35">
      <c r="E937" s="37"/>
      <c r="F937" s="37"/>
      <c r="G937" s="37"/>
      <c r="H937" s="37">
        <v>923</v>
      </c>
      <c r="I937" s="37">
        <f t="shared" si="31"/>
        <v>0</v>
      </c>
      <c r="J937" s="37"/>
      <c r="L937" s="37"/>
      <c r="M937" s="37"/>
      <c r="N937" s="37"/>
      <c r="O937" s="37">
        <v>923</v>
      </c>
      <c r="P937" s="37">
        <f t="shared" si="32"/>
        <v>0</v>
      </c>
    </row>
    <row r="938" spans="5:16" x14ac:dyDescent="0.35">
      <c r="E938" s="37"/>
      <c r="F938" s="37"/>
      <c r="G938" s="37"/>
      <c r="H938" s="37">
        <v>924</v>
      </c>
      <c r="I938" s="37">
        <f t="shared" si="31"/>
        <v>0</v>
      </c>
      <c r="J938" s="37"/>
      <c r="L938" s="37"/>
      <c r="M938" s="37"/>
      <c r="N938" s="37"/>
      <c r="O938" s="37">
        <v>924</v>
      </c>
      <c r="P938" s="37">
        <f t="shared" si="32"/>
        <v>0</v>
      </c>
    </row>
    <row r="939" spans="5:16" x14ac:dyDescent="0.35">
      <c r="E939" s="37"/>
      <c r="F939" s="37"/>
      <c r="G939" s="37"/>
      <c r="H939" s="37">
        <v>925</v>
      </c>
      <c r="I939" s="37">
        <f t="shared" si="31"/>
        <v>0</v>
      </c>
      <c r="J939" s="37"/>
      <c r="L939" s="37"/>
      <c r="M939" s="37"/>
      <c r="N939" s="37"/>
      <c r="O939" s="37">
        <v>925</v>
      </c>
      <c r="P939" s="37">
        <f t="shared" si="32"/>
        <v>0</v>
      </c>
    </row>
    <row r="940" spans="5:16" x14ac:dyDescent="0.35">
      <c r="E940" s="37"/>
      <c r="F940" s="37"/>
      <c r="G940" s="37"/>
      <c r="H940" s="37">
        <v>926</v>
      </c>
      <c r="I940" s="37">
        <f t="shared" si="31"/>
        <v>0</v>
      </c>
      <c r="J940" s="37"/>
      <c r="L940" s="37"/>
      <c r="M940" s="37"/>
      <c r="N940" s="37"/>
      <c r="O940" s="37">
        <v>926</v>
      </c>
      <c r="P940" s="37">
        <f t="shared" si="32"/>
        <v>0</v>
      </c>
    </row>
    <row r="941" spans="5:16" x14ac:dyDescent="0.35">
      <c r="E941" s="37"/>
      <c r="F941" s="37"/>
      <c r="G941" s="37"/>
      <c r="H941" s="37">
        <v>927</v>
      </c>
      <c r="I941" s="37">
        <f t="shared" si="31"/>
        <v>0</v>
      </c>
      <c r="J941" s="37"/>
      <c r="L941" s="37"/>
      <c r="M941" s="37"/>
      <c r="N941" s="37"/>
      <c r="O941" s="37">
        <v>927</v>
      </c>
      <c r="P941" s="37">
        <f t="shared" si="32"/>
        <v>0</v>
      </c>
    </row>
    <row r="942" spans="5:16" x14ac:dyDescent="0.35">
      <c r="E942" s="37"/>
      <c r="F942" s="37"/>
      <c r="G942" s="37"/>
      <c r="H942" s="37">
        <v>928</v>
      </c>
      <c r="I942" s="37">
        <f t="shared" si="31"/>
        <v>0</v>
      </c>
      <c r="J942" s="37"/>
      <c r="L942" s="37"/>
      <c r="M942" s="37"/>
      <c r="N942" s="37"/>
      <c r="O942" s="37">
        <v>928</v>
      </c>
      <c r="P942" s="37">
        <f t="shared" si="32"/>
        <v>0</v>
      </c>
    </row>
    <row r="943" spans="5:16" x14ac:dyDescent="0.35">
      <c r="E943" s="37"/>
      <c r="F943" s="37"/>
      <c r="G943" s="37"/>
      <c r="H943" s="37">
        <v>929</v>
      </c>
      <c r="I943" s="37">
        <f t="shared" si="31"/>
        <v>0</v>
      </c>
      <c r="J943" s="37"/>
      <c r="L943" s="37"/>
      <c r="M943" s="37"/>
      <c r="N943" s="37"/>
      <c r="O943" s="37">
        <v>929</v>
      </c>
      <c r="P943" s="37">
        <f t="shared" si="32"/>
        <v>0</v>
      </c>
    </row>
    <row r="944" spans="5:16" x14ac:dyDescent="0.35">
      <c r="E944" s="37"/>
      <c r="F944" s="37"/>
      <c r="G944" s="37"/>
      <c r="H944" s="37">
        <v>930</v>
      </c>
      <c r="I944" s="37">
        <f t="shared" si="31"/>
        <v>0</v>
      </c>
      <c r="J944" s="37"/>
      <c r="L944" s="37"/>
      <c r="M944" s="37"/>
      <c r="N944" s="37"/>
      <c r="O944" s="37">
        <v>930</v>
      </c>
      <c r="P944" s="37">
        <f t="shared" si="32"/>
        <v>0</v>
      </c>
    </row>
    <row r="945" spans="5:16" x14ac:dyDescent="0.35">
      <c r="E945" s="37"/>
      <c r="F945" s="37"/>
      <c r="G945" s="37"/>
      <c r="H945" s="37">
        <v>931</v>
      </c>
      <c r="I945" s="37">
        <f t="shared" si="31"/>
        <v>0</v>
      </c>
      <c r="J945" s="37"/>
      <c r="L945" s="37"/>
      <c r="M945" s="37"/>
      <c r="N945" s="37"/>
      <c r="O945" s="37">
        <v>931</v>
      </c>
      <c r="P945" s="37">
        <f t="shared" si="32"/>
        <v>0</v>
      </c>
    </row>
    <row r="946" spans="5:16" x14ac:dyDescent="0.35">
      <c r="E946" s="37"/>
      <c r="F946" s="37"/>
      <c r="G946" s="37"/>
      <c r="H946" s="37">
        <v>932</v>
      </c>
      <c r="I946" s="37">
        <f t="shared" si="31"/>
        <v>0</v>
      </c>
      <c r="J946" s="37"/>
      <c r="L946" s="37"/>
      <c r="M946" s="37"/>
      <c r="N946" s="37"/>
      <c r="O946" s="37">
        <v>932</v>
      </c>
      <c r="P946" s="37">
        <f t="shared" si="32"/>
        <v>0</v>
      </c>
    </row>
    <row r="947" spans="5:16" x14ac:dyDescent="0.35">
      <c r="E947" s="37"/>
      <c r="F947" s="37"/>
      <c r="G947" s="37"/>
      <c r="H947" s="37">
        <v>933</v>
      </c>
      <c r="I947" s="37">
        <f t="shared" si="31"/>
        <v>0</v>
      </c>
      <c r="J947" s="37"/>
      <c r="L947" s="37"/>
      <c r="M947" s="37"/>
      <c r="N947" s="37"/>
      <c r="O947" s="37">
        <v>933</v>
      </c>
      <c r="P947" s="37">
        <f t="shared" si="32"/>
        <v>0</v>
      </c>
    </row>
    <row r="948" spans="5:16" x14ac:dyDescent="0.35">
      <c r="E948" s="37"/>
      <c r="F948" s="37"/>
      <c r="G948" s="37"/>
      <c r="H948" s="37">
        <v>934</v>
      </c>
      <c r="I948" s="37">
        <f t="shared" si="31"/>
        <v>0</v>
      </c>
      <c r="J948" s="37"/>
      <c r="L948" s="37"/>
      <c r="M948" s="37"/>
      <c r="N948" s="37"/>
      <c r="O948" s="37">
        <v>934</v>
      </c>
      <c r="P948" s="37">
        <f t="shared" si="32"/>
        <v>0</v>
      </c>
    </row>
    <row r="949" spans="5:16" x14ac:dyDescent="0.35">
      <c r="E949" s="37"/>
      <c r="F949" s="37"/>
      <c r="G949" s="37"/>
      <c r="H949" s="37">
        <v>935</v>
      </c>
      <c r="I949" s="37">
        <f t="shared" si="31"/>
        <v>0</v>
      </c>
      <c r="J949" s="37"/>
      <c r="L949" s="37"/>
      <c r="M949" s="37"/>
      <c r="N949" s="37"/>
      <c r="O949" s="37">
        <v>935</v>
      </c>
      <c r="P949" s="37">
        <f t="shared" si="32"/>
        <v>0</v>
      </c>
    </row>
    <row r="950" spans="5:16" x14ac:dyDescent="0.35">
      <c r="E950" s="37"/>
      <c r="F950" s="37"/>
      <c r="G950" s="37"/>
      <c r="H950" s="37">
        <v>936</v>
      </c>
      <c r="I950" s="37">
        <f t="shared" si="31"/>
        <v>0</v>
      </c>
      <c r="J950" s="37"/>
      <c r="L950" s="37"/>
      <c r="M950" s="37"/>
      <c r="N950" s="37"/>
      <c r="O950" s="37">
        <v>936</v>
      </c>
      <c r="P950" s="37">
        <f t="shared" si="32"/>
        <v>0</v>
      </c>
    </row>
    <row r="951" spans="5:16" x14ac:dyDescent="0.35">
      <c r="E951" s="37"/>
      <c r="F951" s="37"/>
      <c r="G951" s="37"/>
      <c r="H951" s="37">
        <v>937</v>
      </c>
      <c r="I951" s="37">
        <f t="shared" si="31"/>
        <v>0</v>
      </c>
      <c r="J951" s="37"/>
      <c r="L951" s="37"/>
      <c r="M951" s="37"/>
      <c r="N951" s="37"/>
      <c r="O951" s="37">
        <v>937</v>
      </c>
      <c r="P951" s="37">
        <f t="shared" si="32"/>
        <v>0</v>
      </c>
    </row>
    <row r="952" spans="5:16" x14ac:dyDescent="0.35">
      <c r="E952" s="37"/>
      <c r="F952" s="37"/>
      <c r="G952" s="37"/>
      <c r="H952" s="37">
        <v>938</v>
      </c>
      <c r="I952" s="37">
        <f t="shared" si="31"/>
        <v>0</v>
      </c>
      <c r="J952" s="37"/>
      <c r="L952" s="37"/>
      <c r="M952" s="37"/>
      <c r="N952" s="37"/>
      <c r="O952" s="37">
        <v>938</v>
      </c>
      <c r="P952" s="37">
        <f t="shared" si="32"/>
        <v>0</v>
      </c>
    </row>
    <row r="953" spans="5:16" x14ac:dyDescent="0.35">
      <c r="E953" s="37"/>
      <c r="F953" s="37"/>
      <c r="G953" s="37"/>
      <c r="H953" s="37">
        <v>939</v>
      </c>
      <c r="I953" s="37">
        <f t="shared" si="31"/>
        <v>0</v>
      </c>
      <c r="J953" s="37"/>
      <c r="L953" s="37"/>
      <c r="M953" s="37"/>
      <c r="N953" s="37"/>
      <c r="O953" s="37">
        <v>939</v>
      </c>
      <c r="P953" s="37">
        <f t="shared" si="32"/>
        <v>0</v>
      </c>
    </row>
    <row r="954" spans="5:16" x14ac:dyDescent="0.35">
      <c r="E954" s="37"/>
      <c r="F954" s="37"/>
      <c r="G954" s="37"/>
      <c r="H954" s="37">
        <v>940</v>
      </c>
      <c r="I954" s="37">
        <f t="shared" si="31"/>
        <v>0</v>
      </c>
      <c r="J954" s="37"/>
      <c r="L954" s="37"/>
      <c r="M954" s="37"/>
      <c r="N954" s="37"/>
      <c r="O954" s="37">
        <v>940</v>
      </c>
      <c r="P954" s="37">
        <f t="shared" si="32"/>
        <v>0</v>
      </c>
    </row>
    <row r="955" spans="5:16" x14ac:dyDescent="0.35">
      <c r="E955" s="37"/>
      <c r="F955" s="37"/>
      <c r="G955" s="37"/>
      <c r="H955" s="37">
        <v>941</v>
      </c>
      <c r="I955" s="37">
        <f t="shared" si="31"/>
        <v>0</v>
      </c>
      <c r="J955" s="37"/>
      <c r="L955" s="37"/>
      <c r="M955" s="37"/>
      <c r="N955" s="37"/>
      <c r="O955" s="37">
        <v>941</v>
      </c>
      <c r="P955" s="37">
        <f t="shared" si="32"/>
        <v>0</v>
      </c>
    </row>
    <row r="956" spans="5:16" x14ac:dyDescent="0.35">
      <c r="E956" s="37"/>
      <c r="F956" s="37"/>
      <c r="G956" s="37"/>
      <c r="H956" s="37">
        <v>942</v>
      </c>
      <c r="I956" s="37">
        <f t="shared" si="31"/>
        <v>0</v>
      </c>
      <c r="J956" s="37"/>
      <c r="L956" s="37"/>
      <c r="M956" s="37"/>
      <c r="N956" s="37"/>
      <c r="O956" s="37">
        <v>942</v>
      </c>
      <c r="P956" s="37">
        <f t="shared" si="32"/>
        <v>0</v>
      </c>
    </row>
    <row r="957" spans="5:16" x14ac:dyDescent="0.35">
      <c r="E957" s="37"/>
      <c r="F957" s="37"/>
      <c r="G957" s="37"/>
      <c r="H957" s="37">
        <v>943</v>
      </c>
      <c r="I957" s="37">
        <f t="shared" si="31"/>
        <v>0</v>
      </c>
      <c r="J957" s="37"/>
      <c r="L957" s="37"/>
      <c r="M957" s="37"/>
      <c r="N957" s="37"/>
      <c r="O957" s="37">
        <v>943</v>
      </c>
      <c r="P957" s="37">
        <f t="shared" si="32"/>
        <v>0</v>
      </c>
    </row>
    <row r="958" spans="5:16" x14ac:dyDescent="0.35">
      <c r="E958" s="37"/>
      <c r="F958" s="37"/>
      <c r="G958" s="37"/>
      <c r="H958" s="37">
        <v>944</v>
      </c>
      <c r="I958" s="37">
        <f t="shared" si="31"/>
        <v>0</v>
      </c>
      <c r="J958" s="37"/>
      <c r="L958" s="37"/>
      <c r="M958" s="37"/>
      <c r="N958" s="37"/>
      <c r="O958" s="37">
        <v>944</v>
      </c>
      <c r="P958" s="37">
        <f t="shared" si="32"/>
        <v>0</v>
      </c>
    </row>
    <row r="959" spans="5:16" x14ac:dyDescent="0.35">
      <c r="E959" s="37"/>
      <c r="F959" s="37"/>
      <c r="G959" s="37"/>
      <c r="H959" s="37">
        <v>945</v>
      </c>
      <c r="I959" s="37">
        <f t="shared" si="31"/>
        <v>0</v>
      </c>
      <c r="J959" s="37"/>
      <c r="L959" s="37"/>
      <c r="M959" s="37"/>
      <c r="N959" s="37"/>
      <c r="O959" s="37">
        <v>945</v>
      </c>
      <c r="P959" s="37">
        <f t="shared" si="32"/>
        <v>0</v>
      </c>
    </row>
    <row r="960" spans="5:16" x14ac:dyDescent="0.35">
      <c r="E960" s="37"/>
      <c r="F960" s="37"/>
      <c r="G960" s="37"/>
      <c r="H960" s="37">
        <v>946</v>
      </c>
      <c r="I960" s="37">
        <f t="shared" si="31"/>
        <v>0</v>
      </c>
      <c r="J960" s="37"/>
      <c r="L960" s="37"/>
      <c r="M960" s="37"/>
      <c r="N960" s="37"/>
      <c r="O960" s="37">
        <v>946</v>
      </c>
      <c r="P960" s="37">
        <f t="shared" si="32"/>
        <v>0</v>
      </c>
    </row>
    <row r="961" spans="5:16" x14ac:dyDescent="0.35">
      <c r="E961" s="37"/>
      <c r="F961" s="37"/>
      <c r="G961" s="37"/>
      <c r="H961" s="37">
        <v>947</v>
      </c>
      <c r="I961" s="37">
        <f t="shared" si="31"/>
        <v>0</v>
      </c>
      <c r="J961" s="37"/>
      <c r="L961" s="37"/>
      <c r="M961" s="37"/>
      <c r="N961" s="37"/>
      <c r="O961" s="37">
        <v>947</v>
      </c>
      <c r="P961" s="37">
        <f t="shared" si="32"/>
        <v>0</v>
      </c>
    </row>
    <row r="962" spans="5:16" x14ac:dyDescent="0.35">
      <c r="E962" s="37"/>
      <c r="F962" s="37"/>
      <c r="G962" s="37"/>
      <c r="H962" s="37">
        <v>948</v>
      </c>
      <c r="I962" s="37">
        <f t="shared" si="31"/>
        <v>0</v>
      </c>
      <c r="J962" s="37"/>
      <c r="L962" s="37"/>
      <c r="M962" s="37"/>
      <c r="N962" s="37"/>
      <c r="O962" s="37">
        <v>948</v>
      </c>
      <c r="P962" s="37">
        <f t="shared" si="32"/>
        <v>0</v>
      </c>
    </row>
    <row r="963" spans="5:16" x14ac:dyDescent="0.35">
      <c r="E963" s="37"/>
      <c r="F963" s="37"/>
      <c r="G963" s="37"/>
      <c r="H963" s="37">
        <v>949</v>
      </c>
      <c r="I963" s="37">
        <f t="shared" si="31"/>
        <v>0</v>
      </c>
      <c r="J963" s="37"/>
      <c r="L963" s="37"/>
      <c r="M963" s="37"/>
      <c r="N963" s="37"/>
      <c r="O963" s="37">
        <v>949</v>
      </c>
      <c r="P963" s="37">
        <f t="shared" si="32"/>
        <v>0</v>
      </c>
    </row>
    <row r="964" spans="5:16" x14ac:dyDescent="0.35">
      <c r="E964" s="37"/>
      <c r="F964" s="37"/>
      <c r="G964" s="37"/>
      <c r="H964" s="37">
        <v>950</v>
      </c>
      <c r="I964" s="37">
        <f t="shared" si="31"/>
        <v>0</v>
      </c>
      <c r="J964" s="37"/>
      <c r="L964" s="37"/>
      <c r="M964" s="37"/>
      <c r="N964" s="37"/>
      <c r="O964" s="37">
        <v>950</v>
      </c>
      <c r="P964" s="37">
        <f t="shared" si="32"/>
        <v>0</v>
      </c>
    </row>
    <row r="965" spans="5:16" x14ac:dyDescent="0.35">
      <c r="E965" s="37"/>
      <c r="F965" s="37"/>
      <c r="G965" s="37"/>
      <c r="H965" s="37">
        <v>951</v>
      </c>
      <c r="I965" s="37">
        <f t="shared" si="31"/>
        <v>0</v>
      </c>
      <c r="J965" s="37"/>
      <c r="L965" s="37"/>
      <c r="M965" s="37"/>
      <c r="N965" s="37"/>
      <c r="O965" s="37">
        <v>951</v>
      </c>
      <c r="P965" s="37">
        <f t="shared" si="32"/>
        <v>0</v>
      </c>
    </row>
    <row r="966" spans="5:16" x14ac:dyDescent="0.35">
      <c r="E966" s="37"/>
      <c r="F966" s="37"/>
      <c r="G966" s="37"/>
      <c r="H966" s="37">
        <v>952</v>
      </c>
      <c r="I966" s="37">
        <f t="shared" si="31"/>
        <v>0</v>
      </c>
      <c r="J966" s="37"/>
      <c r="L966" s="37"/>
      <c r="M966" s="37"/>
      <c r="N966" s="37"/>
      <c r="O966" s="37">
        <v>952</v>
      </c>
      <c r="P966" s="37">
        <f t="shared" si="32"/>
        <v>0</v>
      </c>
    </row>
    <row r="967" spans="5:16" x14ac:dyDescent="0.35">
      <c r="E967" s="37"/>
      <c r="F967" s="37"/>
      <c r="G967" s="37"/>
      <c r="H967" s="37">
        <v>953</v>
      </c>
      <c r="I967" s="37">
        <f t="shared" si="31"/>
        <v>0</v>
      </c>
      <c r="J967" s="37"/>
      <c r="L967" s="37"/>
      <c r="M967" s="37"/>
      <c r="N967" s="37"/>
      <c r="O967" s="37">
        <v>953</v>
      </c>
      <c r="P967" s="37">
        <f t="shared" si="32"/>
        <v>0</v>
      </c>
    </row>
    <row r="968" spans="5:16" x14ac:dyDescent="0.35">
      <c r="E968" s="37"/>
      <c r="F968" s="37"/>
      <c r="G968" s="37"/>
      <c r="H968" s="37">
        <v>954</v>
      </c>
      <c r="I968" s="37">
        <f t="shared" si="31"/>
        <v>0</v>
      </c>
      <c r="J968" s="37"/>
      <c r="L968" s="37"/>
      <c r="M968" s="37"/>
      <c r="N968" s="37"/>
      <c r="O968" s="37">
        <v>954</v>
      </c>
      <c r="P968" s="37">
        <f t="shared" si="32"/>
        <v>0</v>
      </c>
    </row>
    <row r="969" spans="5:16" x14ac:dyDescent="0.35">
      <c r="E969" s="37"/>
      <c r="F969" s="37"/>
      <c r="G969" s="37"/>
      <c r="H969" s="37">
        <v>955</v>
      </c>
      <c r="I969" s="37">
        <f t="shared" si="31"/>
        <v>0</v>
      </c>
      <c r="J969" s="37"/>
      <c r="L969" s="37"/>
      <c r="M969" s="37"/>
      <c r="N969" s="37"/>
      <c r="O969" s="37">
        <v>955</v>
      </c>
      <c r="P969" s="37">
        <f t="shared" si="32"/>
        <v>0</v>
      </c>
    </row>
    <row r="970" spans="5:16" x14ac:dyDescent="0.35">
      <c r="E970" s="37"/>
      <c r="F970" s="37"/>
      <c r="G970" s="37"/>
      <c r="H970" s="37">
        <v>956</v>
      </c>
      <c r="I970" s="37">
        <f t="shared" si="31"/>
        <v>0</v>
      </c>
      <c r="J970" s="37"/>
      <c r="L970" s="37"/>
      <c r="M970" s="37"/>
      <c r="N970" s="37"/>
      <c r="O970" s="37">
        <v>956</v>
      </c>
      <c r="P970" s="37">
        <f t="shared" si="32"/>
        <v>0</v>
      </c>
    </row>
    <row r="971" spans="5:16" x14ac:dyDescent="0.35">
      <c r="E971" s="37"/>
      <c r="F971" s="37"/>
      <c r="G971" s="37"/>
      <c r="H971" s="37">
        <v>957</v>
      </c>
      <c r="I971" s="37">
        <f t="shared" si="31"/>
        <v>0</v>
      </c>
      <c r="J971" s="37"/>
      <c r="L971" s="37"/>
      <c r="M971" s="37"/>
      <c r="N971" s="37"/>
      <c r="O971" s="37">
        <v>957</v>
      </c>
      <c r="P971" s="37">
        <f t="shared" si="32"/>
        <v>0</v>
      </c>
    </row>
    <row r="972" spans="5:16" x14ac:dyDescent="0.35">
      <c r="E972" s="37"/>
      <c r="F972" s="37"/>
      <c r="G972" s="37"/>
      <c r="H972" s="37">
        <v>958</v>
      </c>
      <c r="I972" s="37">
        <f t="shared" si="31"/>
        <v>0</v>
      </c>
      <c r="J972" s="37"/>
      <c r="L972" s="37"/>
      <c r="M972" s="37"/>
      <c r="N972" s="37"/>
      <c r="O972" s="37">
        <v>958</v>
      </c>
      <c r="P972" s="37">
        <f t="shared" si="32"/>
        <v>0</v>
      </c>
    </row>
    <row r="973" spans="5:16" x14ac:dyDescent="0.35">
      <c r="E973" s="37"/>
      <c r="F973" s="37"/>
      <c r="G973" s="37"/>
      <c r="H973" s="37">
        <v>959</v>
      </c>
      <c r="I973" s="37">
        <f t="shared" si="31"/>
        <v>0</v>
      </c>
      <c r="J973" s="37"/>
      <c r="L973" s="37"/>
      <c r="M973" s="37"/>
      <c r="N973" s="37"/>
      <c r="O973" s="37">
        <v>959</v>
      </c>
      <c r="P973" s="37">
        <f t="shared" si="32"/>
        <v>0</v>
      </c>
    </row>
    <row r="974" spans="5:16" x14ac:dyDescent="0.35">
      <c r="E974" s="37"/>
      <c r="F974" s="37"/>
      <c r="G974" s="37"/>
      <c r="H974" s="37">
        <v>960</v>
      </c>
      <c r="I974" s="37">
        <f t="shared" si="31"/>
        <v>0</v>
      </c>
      <c r="J974" s="37"/>
      <c r="L974" s="37"/>
      <c r="M974" s="37"/>
      <c r="N974" s="37"/>
      <c r="O974" s="37">
        <v>960</v>
      </c>
      <c r="P974" s="37">
        <f t="shared" si="32"/>
        <v>0</v>
      </c>
    </row>
    <row r="975" spans="5:16" x14ac:dyDescent="0.35">
      <c r="E975" s="37"/>
      <c r="F975" s="37"/>
      <c r="G975" s="37"/>
      <c r="H975" s="37">
        <v>961</v>
      </c>
      <c r="I975" s="37">
        <f t="shared" si="31"/>
        <v>0</v>
      </c>
      <c r="J975" s="37"/>
      <c r="L975" s="37"/>
      <c r="M975" s="37"/>
      <c r="N975" s="37"/>
      <c r="O975" s="37">
        <v>961</v>
      </c>
      <c r="P975" s="37">
        <f t="shared" si="32"/>
        <v>0</v>
      </c>
    </row>
    <row r="976" spans="5:16" x14ac:dyDescent="0.35">
      <c r="E976" s="37"/>
      <c r="F976" s="37"/>
      <c r="G976" s="37"/>
      <c r="H976" s="37">
        <v>962</v>
      </c>
      <c r="I976" s="37">
        <f t="shared" ref="I976:I1013" si="33">VLOOKUP(H976,$E$15:$F$27,2)</f>
        <v>0</v>
      </c>
      <c r="J976" s="37"/>
      <c r="L976" s="37"/>
      <c r="M976" s="37"/>
      <c r="N976" s="37"/>
      <c r="O976" s="37">
        <v>962</v>
      </c>
      <c r="P976" s="37">
        <f t="shared" ref="P976:P1013" si="34">VLOOKUP(O976,$L$15:$M$84,2)</f>
        <v>0</v>
      </c>
    </row>
    <row r="977" spans="5:16" x14ac:dyDescent="0.35">
      <c r="E977" s="37"/>
      <c r="F977" s="37"/>
      <c r="G977" s="37"/>
      <c r="H977" s="37">
        <v>963</v>
      </c>
      <c r="I977" s="37">
        <f t="shared" si="33"/>
        <v>0</v>
      </c>
      <c r="J977" s="37"/>
      <c r="L977" s="37"/>
      <c r="M977" s="37"/>
      <c r="N977" s="37"/>
      <c r="O977" s="37">
        <v>963</v>
      </c>
      <c r="P977" s="37">
        <f t="shared" si="34"/>
        <v>0</v>
      </c>
    </row>
    <row r="978" spans="5:16" x14ac:dyDescent="0.35">
      <c r="E978" s="37"/>
      <c r="F978" s="37"/>
      <c r="G978" s="37"/>
      <c r="H978" s="37">
        <v>964</v>
      </c>
      <c r="I978" s="37">
        <f t="shared" si="33"/>
        <v>0</v>
      </c>
      <c r="J978" s="37"/>
      <c r="L978" s="37"/>
      <c r="M978" s="37"/>
      <c r="N978" s="37"/>
      <c r="O978" s="37">
        <v>964</v>
      </c>
      <c r="P978" s="37">
        <f t="shared" si="34"/>
        <v>0</v>
      </c>
    </row>
    <row r="979" spans="5:16" x14ac:dyDescent="0.35">
      <c r="E979" s="37"/>
      <c r="F979" s="37"/>
      <c r="G979" s="37"/>
      <c r="H979" s="37">
        <v>965</v>
      </c>
      <c r="I979" s="37">
        <f t="shared" si="33"/>
        <v>0</v>
      </c>
      <c r="J979" s="37"/>
      <c r="L979" s="37"/>
      <c r="M979" s="37"/>
      <c r="N979" s="37"/>
      <c r="O979" s="37">
        <v>965</v>
      </c>
      <c r="P979" s="37">
        <f t="shared" si="34"/>
        <v>0</v>
      </c>
    </row>
    <row r="980" spans="5:16" x14ac:dyDescent="0.35">
      <c r="E980" s="37"/>
      <c r="F980" s="37"/>
      <c r="G980" s="37"/>
      <c r="H980" s="37">
        <v>966</v>
      </c>
      <c r="I980" s="37">
        <f t="shared" si="33"/>
        <v>0</v>
      </c>
      <c r="J980" s="37"/>
      <c r="L980" s="37"/>
      <c r="M980" s="37"/>
      <c r="N980" s="37"/>
      <c r="O980" s="37">
        <v>966</v>
      </c>
      <c r="P980" s="37">
        <f t="shared" si="34"/>
        <v>0</v>
      </c>
    </row>
    <row r="981" spans="5:16" x14ac:dyDescent="0.35">
      <c r="E981" s="37"/>
      <c r="F981" s="37"/>
      <c r="G981" s="37"/>
      <c r="H981" s="37">
        <v>967</v>
      </c>
      <c r="I981" s="37">
        <f t="shared" si="33"/>
        <v>0</v>
      </c>
      <c r="J981" s="37"/>
      <c r="L981" s="37"/>
      <c r="M981" s="37"/>
      <c r="N981" s="37"/>
      <c r="O981" s="37">
        <v>967</v>
      </c>
      <c r="P981" s="37">
        <f t="shared" si="34"/>
        <v>0</v>
      </c>
    </row>
    <row r="982" spans="5:16" x14ac:dyDescent="0.35">
      <c r="E982" s="37"/>
      <c r="F982" s="37"/>
      <c r="G982" s="37"/>
      <c r="H982" s="37">
        <v>968</v>
      </c>
      <c r="I982" s="37">
        <f t="shared" si="33"/>
        <v>0</v>
      </c>
      <c r="J982" s="37"/>
      <c r="L982" s="37"/>
      <c r="M982" s="37"/>
      <c r="N982" s="37"/>
      <c r="O982" s="37">
        <v>968</v>
      </c>
      <c r="P982" s="37">
        <f t="shared" si="34"/>
        <v>0</v>
      </c>
    </row>
    <row r="983" spans="5:16" x14ac:dyDescent="0.35">
      <c r="E983" s="37"/>
      <c r="F983" s="37"/>
      <c r="G983" s="37"/>
      <c r="H983" s="37">
        <v>969</v>
      </c>
      <c r="I983" s="37">
        <f t="shared" si="33"/>
        <v>0</v>
      </c>
      <c r="J983" s="37"/>
      <c r="L983" s="37"/>
      <c r="M983" s="37"/>
      <c r="N983" s="37"/>
      <c r="O983" s="37">
        <v>969</v>
      </c>
      <c r="P983" s="37">
        <f t="shared" si="34"/>
        <v>0</v>
      </c>
    </row>
    <row r="984" spans="5:16" x14ac:dyDescent="0.35">
      <c r="E984" s="37"/>
      <c r="F984" s="37"/>
      <c r="G984" s="37"/>
      <c r="H984" s="37">
        <v>970</v>
      </c>
      <c r="I984" s="37">
        <f t="shared" si="33"/>
        <v>0</v>
      </c>
      <c r="J984" s="37"/>
      <c r="L984" s="37"/>
      <c r="M984" s="37"/>
      <c r="N984" s="37"/>
      <c r="O984" s="37">
        <v>970</v>
      </c>
      <c r="P984" s="37">
        <f t="shared" si="34"/>
        <v>0</v>
      </c>
    </row>
    <row r="985" spans="5:16" x14ac:dyDescent="0.35">
      <c r="E985" s="37"/>
      <c r="F985" s="37"/>
      <c r="G985" s="37"/>
      <c r="H985" s="37">
        <v>971</v>
      </c>
      <c r="I985" s="37">
        <f t="shared" si="33"/>
        <v>0</v>
      </c>
      <c r="J985" s="37"/>
      <c r="L985" s="37"/>
      <c r="M985" s="37"/>
      <c r="N985" s="37"/>
      <c r="O985" s="37">
        <v>971</v>
      </c>
      <c r="P985" s="37">
        <f t="shared" si="34"/>
        <v>0</v>
      </c>
    </row>
    <row r="986" spans="5:16" x14ac:dyDescent="0.35">
      <c r="E986" s="37"/>
      <c r="F986" s="37"/>
      <c r="G986" s="37"/>
      <c r="H986" s="37">
        <v>972</v>
      </c>
      <c r="I986" s="37">
        <f t="shared" si="33"/>
        <v>0</v>
      </c>
      <c r="J986" s="37"/>
      <c r="L986" s="37"/>
      <c r="M986" s="37"/>
      <c r="N986" s="37"/>
      <c r="O986" s="37">
        <v>972</v>
      </c>
      <c r="P986" s="37">
        <f t="shared" si="34"/>
        <v>0</v>
      </c>
    </row>
    <row r="987" spans="5:16" x14ac:dyDescent="0.35">
      <c r="E987" s="37"/>
      <c r="F987" s="37"/>
      <c r="G987" s="37"/>
      <c r="H987" s="37">
        <v>973</v>
      </c>
      <c r="I987" s="37">
        <f t="shared" si="33"/>
        <v>0</v>
      </c>
      <c r="J987" s="37"/>
      <c r="L987" s="37"/>
      <c r="M987" s="37"/>
      <c r="N987" s="37"/>
      <c r="O987" s="37">
        <v>973</v>
      </c>
      <c r="P987" s="37">
        <f t="shared" si="34"/>
        <v>0</v>
      </c>
    </row>
    <row r="988" spans="5:16" x14ac:dyDescent="0.35">
      <c r="E988" s="37"/>
      <c r="F988" s="37"/>
      <c r="G988" s="37"/>
      <c r="H988" s="37">
        <v>974</v>
      </c>
      <c r="I988" s="37">
        <f t="shared" si="33"/>
        <v>0</v>
      </c>
      <c r="J988" s="37"/>
      <c r="L988" s="37"/>
      <c r="M988" s="37"/>
      <c r="N988" s="37"/>
      <c r="O988" s="37">
        <v>974</v>
      </c>
      <c r="P988" s="37">
        <f t="shared" si="34"/>
        <v>0</v>
      </c>
    </row>
    <row r="989" spans="5:16" x14ac:dyDescent="0.35">
      <c r="E989" s="37"/>
      <c r="F989" s="37"/>
      <c r="G989" s="37"/>
      <c r="H989" s="37">
        <v>975</v>
      </c>
      <c r="I989" s="37">
        <f t="shared" si="33"/>
        <v>0</v>
      </c>
      <c r="J989" s="37"/>
      <c r="L989" s="37"/>
      <c r="M989" s="37"/>
      <c r="N989" s="37"/>
      <c r="O989" s="37">
        <v>975</v>
      </c>
      <c r="P989" s="37">
        <f t="shared" si="34"/>
        <v>0</v>
      </c>
    </row>
    <row r="990" spans="5:16" x14ac:dyDescent="0.35">
      <c r="E990" s="37"/>
      <c r="F990" s="37"/>
      <c r="G990" s="37"/>
      <c r="H990" s="37">
        <v>976</v>
      </c>
      <c r="I990" s="37">
        <f t="shared" si="33"/>
        <v>0</v>
      </c>
      <c r="J990" s="37"/>
      <c r="L990" s="37"/>
      <c r="M990" s="37"/>
      <c r="N990" s="37"/>
      <c r="O990" s="37">
        <v>976</v>
      </c>
      <c r="P990" s="37">
        <f t="shared" si="34"/>
        <v>0</v>
      </c>
    </row>
    <row r="991" spans="5:16" x14ac:dyDescent="0.35">
      <c r="E991" s="37"/>
      <c r="F991" s="37"/>
      <c r="G991" s="37"/>
      <c r="H991" s="37">
        <v>977</v>
      </c>
      <c r="I991" s="37">
        <f t="shared" si="33"/>
        <v>0</v>
      </c>
      <c r="J991" s="37"/>
      <c r="L991" s="37"/>
      <c r="M991" s="37"/>
      <c r="N991" s="37"/>
      <c r="O991" s="37">
        <v>977</v>
      </c>
      <c r="P991" s="37">
        <f t="shared" si="34"/>
        <v>0</v>
      </c>
    </row>
    <row r="992" spans="5:16" x14ac:dyDescent="0.35">
      <c r="E992" s="37"/>
      <c r="F992" s="37"/>
      <c r="G992" s="37"/>
      <c r="H992" s="37">
        <v>978</v>
      </c>
      <c r="I992" s="37">
        <f t="shared" si="33"/>
        <v>0</v>
      </c>
      <c r="J992" s="37"/>
      <c r="L992" s="37"/>
      <c r="M992" s="37"/>
      <c r="N992" s="37"/>
      <c r="O992" s="37">
        <v>978</v>
      </c>
      <c r="P992" s="37">
        <f t="shared" si="34"/>
        <v>0</v>
      </c>
    </row>
    <row r="993" spans="5:16" x14ac:dyDescent="0.35">
      <c r="E993" s="37"/>
      <c r="F993" s="37"/>
      <c r="G993" s="37"/>
      <c r="H993" s="37">
        <v>979</v>
      </c>
      <c r="I993" s="37">
        <f t="shared" si="33"/>
        <v>0</v>
      </c>
      <c r="J993" s="37"/>
      <c r="L993" s="37"/>
      <c r="M993" s="37"/>
      <c r="N993" s="37"/>
      <c r="O993" s="37">
        <v>979</v>
      </c>
      <c r="P993" s="37">
        <f t="shared" si="34"/>
        <v>0</v>
      </c>
    </row>
    <row r="994" spans="5:16" x14ac:dyDescent="0.35">
      <c r="E994" s="37"/>
      <c r="F994" s="37"/>
      <c r="G994" s="37"/>
      <c r="H994" s="37">
        <v>980</v>
      </c>
      <c r="I994" s="37">
        <f t="shared" si="33"/>
        <v>0</v>
      </c>
      <c r="J994" s="37"/>
      <c r="L994" s="37"/>
      <c r="M994" s="37"/>
      <c r="N994" s="37"/>
      <c r="O994" s="37">
        <v>980</v>
      </c>
      <c r="P994" s="37">
        <f t="shared" si="34"/>
        <v>0</v>
      </c>
    </row>
    <row r="995" spans="5:16" x14ac:dyDescent="0.35">
      <c r="E995" s="37"/>
      <c r="F995" s="37"/>
      <c r="G995" s="37"/>
      <c r="H995" s="37">
        <v>981</v>
      </c>
      <c r="I995" s="37">
        <f t="shared" si="33"/>
        <v>0</v>
      </c>
      <c r="J995" s="37"/>
      <c r="L995" s="37"/>
      <c r="M995" s="37"/>
      <c r="N995" s="37"/>
      <c r="O995" s="37">
        <v>981</v>
      </c>
      <c r="P995" s="37">
        <f t="shared" si="34"/>
        <v>0</v>
      </c>
    </row>
    <row r="996" spans="5:16" x14ac:dyDescent="0.35">
      <c r="E996" s="37"/>
      <c r="F996" s="37"/>
      <c r="G996" s="37"/>
      <c r="H996" s="37">
        <v>982</v>
      </c>
      <c r="I996" s="37">
        <f t="shared" si="33"/>
        <v>0</v>
      </c>
      <c r="J996" s="37"/>
      <c r="L996" s="37"/>
      <c r="M996" s="37"/>
      <c r="N996" s="37"/>
      <c r="O996" s="37">
        <v>982</v>
      </c>
      <c r="P996" s="37">
        <f t="shared" si="34"/>
        <v>0</v>
      </c>
    </row>
    <row r="997" spans="5:16" x14ac:dyDescent="0.35">
      <c r="E997" s="37"/>
      <c r="F997" s="37"/>
      <c r="G997" s="37"/>
      <c r="H997" s="37">
        <v>983</v>
      </c>
      <c r="I997" s="37">
        <f t="shared" si="33"/>
        <v>0</v>
      </c>
      <c r="J997" s="37"/>
      <c r="L997" s="37"/>
      <c r="M997" s="37"/>
      <c r="N997" s="37"/>
      <c r="O997" s="37">
        <v>983</v>
      </c>
      <c r="P997" s="37">
        <f t="shared" si="34"/>
        <v>0</v>
      </c>
    </row>
    <row r="998" spans="5:16" x14ac:dyDescent="0.35">
      <c r="E998" s="37"/>
      <c r="F998" s="37"/>
      <c r="G998" s="37"/>
      <c r="H998" s="37">
        <v>984</v>
      </c>
      <c r="I998" s="37">
        <f t="shared" si="33"/>
        <v>0</v>
      </c>
      <c r="J998" s="37"/>
      <c r="L998" s="37"/>
      <c r="M998" s="37"/>
      <c r="N998" s="37"/>
      <c r="O998" s="37">
        <v>984</v>
      </c>
      <c r="P998" s="37">
        <f t="shared" si="34"/>
        <v>0</v>
      </c>
    </row>
    <row r="999" spans="5:16" x14ac:dyDescent="0.35">
      <c r="E999" s="37"/>
      <c r="F999" s="37"/>
      <c r="G999" s="37"/>
      <c r="H999" s="37">
        <v>985</v>
      </c>
      <c r="I999" s="37">
        <f t="shared" si="33"/>
        <v>0</v>
      </c>
      <c r="J999" s="37"/>
      <c r="L999" s="37"/>
      <c r="M999" s="37"/>
      <c r="N999" s="37"/>
      <c r="O999" s="37">
        <v>985</v>
      </c>
      <c r="P999" s="37">
        <f t="shared" si="34"/>
        <v>0</v>
      </c>
    </row>
    <row r="1000" spans="5:16" x14ac:dyDescent="0.35">
      <c r="E1000" s="37"/>
      <c r="F1000" s="37"/>
      <c r="G1000" s="37"/>
      <c r="H1000" s="37">
        <v>986</v>
      </c>
      <c r="I1000" s="37">
        <f t="shared" si="33"/>
        <v>0</v>
      </c>
      <c r="J1000" s="37"/>
      <c r="L1000" s="37"/>
      <c r="M1000" s="37"/>
      <c r="N1000" s="37"/>
      <c r="O1000" s="37">
        <v>986</v>
      </c>
      <c r="P1000" s="37">
        <f t="shared" si="34"/>
        <v>0</v>
      </c>
    </row>
    <row r="1001" spans="5:16" x14ac:dyDescent="0.35">
      <c r="E1001" s="37"/>
      <c r="F1001" s="37"/>
      <c r="G1001" s="37"/>
      <c r="H1001" s="37">
        <v>987</v>
      </c>
      <c r="I1001" s="37">
        <f t="shared" si="33"/>
        <v>0</v>
      </c>
      <c r="J1001" s="37"/>
      <c r="L1001" s="37"/>
      <c r="M1001" s="37"/>
      <c r="N1001" s="37"/>
      <c r="O1001" s="37">
        <v>987</v>
      </c>
      <c r="P1001" s="37">
        <f t="shared" si="34"/>
        <v>0</v>
      </c>
    </row>
    <row r="1002" spans="5:16" x14ac:dyDescent="0.35">
      <c r="E1002" s="37"/>
      <c r="F1002" s="37"/>
      <c r="G1002" s="37"/>
      <c r="H1002" s="37">
        <v>988</v>
      </c>
      <c r="I1002" s="37">
        <f t="shared" si="33"/>
        <v>0</v>
      </c>
      <c r="J1002" s="37"/>
      <c r="L1002" s="37"/>
      <c r="M1002" s="37"/>
      <c r="N1002" s="37"/>
      <c r="O1002" s="37">
        <v>988</v>
      </c>
      <c r="P1002" s="37">
        <f t="shared" si="34"/>
        <v>0</v>
      </c>
    </row>
    <row r="1003" spans="5:16" x14ac:dyDescent="0.35">
      <c r="E1003" s="37"/>
      <c r="F1003" s="37"/>
      <c r="G1003" s="37"/>
      <c r="H1003" s="37">
        <v>989</v>
      </c>
      <c r="I1003" s="37">
        <f t="shared" si="33"/>
        <v>0</v>
      </c>
      <c r="J1003" s="37"/>
      <c r="L1003" s="37"/>
      <c r="M1003" s="37"/>
      <c r="N1003" s="37"/>
      <c r="O1003" s="37">
        <v>989</v>
      </c>
      <c r="P1003" s="37">
        <f t="shared" si="34"/>
        <v>0</v>
      </c>
    </row>
    <row r="1004" spans="5:16" x14ac:dyDescent="0.35">
      <c r="E1004" s="37"/>
      <c r="F1004" s="37"/>
      <c r="G1004" s="37"/>
      <c r="H1004" s="37">
        <v>990</v>
      </c>
      <c r="I1004" s="37">
        <f t="shared" si="33"/>
        <v>0</v>
      </c>
      <c r="J1004" s="37"/>
      <c r="L1004" s="37"/>
      <c r="M1004" s="37"/>
      <c r="N1004" s="37"/>
      <c r="O1004" s="37">
        <v>990</v>
      </c>
      <c r="P1004" s="37">
        <f t="shared" si="34"/>
        <v>0</v>
      </c>
    </row>
    <row r="1005" spans="5:16" x14ac:dyDescent="0.35">
      <c r="E1005" s="37"/>
      <c r="F1005" s="37"/>
      <c r="G1005" s="37"/>
      <c r="H1005" s="37">
        <v>991</v>
      </c>
      <c r="I1005" s="37">
        <f t="shared" si="33"/>
        <v>0</v>
      </c>
      <c r="J1005" s="37"/>
      <c r="L1005" s="37"/>
      <c r="M1005" s="37"/>
      <c r="N1005" s="37"/>
      <c r="O1005" s="37">
        <v>991</v>
      </c>
      <c r="P1005" s="37">
        <f t="shared" si="34"/>
        <v>0</v>
      </c>
    </row>
    <row r="1006" spans="5:16" x14ac:dyDescent="0.35">
      <c r="E1006" s="37"/>
      <c r="F1006" s="37"/>
      <c r="G1006" s="37"/>
      <c r="H1006" s="37">
        <v>992</v>
      </c>
      <c r="I1006" s="37">
        <f t="shared" si="33"/>
        <v>0</v>
      </c>
      <c r="J1006" s="37"/>
      <c r="L1006" s="37"/>
      <c r="M1006" s="37"/>
      <c r="N1006" s="37"/>
      <c r="O1006" s="37">
        <v>992</v>
      </c>
      <c r="P1006" s="37">
        <f t="shared" si="34"/>
        <v>0</v>
      </c>
    </row>
    <row r="1007" spans="5:16" x14ac:dyDescent="0.35">
      <c r="E1007" s="37"/>
      <c r="F1007" s="37"/>
      <c r="G1007" s="37"/>
      <c r="H1007" s="37">
        <v>993</v>
      </c>
      <c r="I1007" s="37">
        <f t="shared" si="33"/>
        <v>0</v>
      </c>
      <c r="J1007" s="37"/>
      <c r="L1007" s="37"/>
      <c r="M1007" s="37"/>
      <c r="N1007" s="37"/>
      <c r="O1007" s="37">
        <v>993</v>
      </c>
      <c r="P1007" s="37">
        <f t="shared" si="34"/>
        <v>0</v>
      </c>
    </row>
    <row r="1008" spans="5:16" x14ac:dyDescent="0.35">
      <c r="E1008" s="37"/>
      <c r="F1008" s="37"/>
      <c r="G1008" s="37"/>
      <c r="H1008" s="37">
        <v>994</v>
      </c>
      <c r="I1008" s="37">
        <f t="shared" si="33"/>
        <v>0</v>
      </c>
      <c r="J1008" s="37"/>
      <c r="L1008" s="37"/>
      <c r="M1008" s="37"/>
      <c r="N1008" s="37"/>
      <c r="O1008" s="37">
        <v>994</v>
      </c>
      <c r="P1008" s="37">
        <f t="shared" si="34"/>
        <v>0</v>
      </c>
    </row>
    <row r="1009" spans="5:16" x14ac:dyDescent="0.35">
      <c r="E1009" s="37"/>
      <c r="F1009" s="37"/>
      <c r="G1009" s="37"/>
      <c r="H1009" s="37">
        <v>995</v>
      </c>
      <c r="I1009" s="37">
        <f t="shared" si="33"/>
        <v>0</v>
      </c>
      <c r="J1009" s="37"/>
      <c r="L1009" s="37"/>
      <c r="M1009" s="37"/>
      <c r="N1009" s="37"/>
      <c r="O1009" s="37">
        <v>995</v>
      </c>
      <c r="P1009" s="37">
        <f t="shared" si="34"/>
        <v>0</v>
      </c>
    </row>
    <row r="1010" spans="5:16" x14ac:dyDescent="0.35">
      <c r="E1010" s="37"/>
      <c r="F1010" s="37"/>
      <c r="G1010" s="37"/>
      <c r="H1010" s="37">
        <v>996</v>
      </c>
      <c r="I1010" s="37">
        <f t="shared" si="33"/>
        <v>0</v>
      </c>
      <c r="J1010" s="37"/>
      <c r="L1010" s="37"/>
      <c r="M1010" s="37"/>
      <c r="N1010" s="37"/>
      <c r="O1010" s="37">
        <v>996</v>
      </c>
      <c r="P1010" s="37">
        <f t="shared" si="34"/>
        <v>0</v>
      </c>
    </row>
    <row r="1011" spans="5:16" x14ac:dyDescent="0.35">
      <c r="E1011" s="37"/>
      <c r="F1011" s="37"/>
      <c r="G1011" s="37"/>
      <c r="H1011" s="37">
        <v>997</v>
      </c>
      <c r="I1011" s="37">
        <f t="shared" si="33"/>
        <v>0</v>
      </c>
      <c r="J1011" s="37"/>
      <c r="L1011" s="37"/>
      <c r="M1011" s="37"/>
      <c r="N1011" s="37"/>
      <c r="O1011" s="37">
        <v>997</v>
      </c>
      <c r="P1011" s="37">
        <f t="shared" si="34"/>
        <v>0</v>
      </c>
    </row>
    <row r="1012" spans="5:16" x14ac:dyDescent="0.35">
      <c r="E1012" s="37"/>
      <c r="F1012" s="37"/>
      <c r="G1012" s="37"/>
      <c r="H1012" s="37">
        <v>998</v>
      </c>
      <c r="I1012" s="37">
        <f t="shared" si="33"/>
        <v>0</v>
      </c>
      <c r="J1012" s="37"/>
      <c r="L1012" s="37"/>
      <c r="M1012" s="37"/>
      <c r="N1012" s="37"/>
      <c r="O1012" s="37">
        <v>998</v>
      </c>
      <c r="P1012" s="37">
        <f t="shared" si="34"/>
        <v>0</v>
      </c>
    </row>
    <row r="1013" spans="5:16" x14ac:dyDescent="0.35">
      <c r="E1013" s="37"/>
      <c r="F1013" s="37"/>
      <c r="G1013" s="37"/>
      <c r="H1013" s="37">
        <v>999</v>
      </c>
      <c r="I1013" s="37">
        <f t="shared" si="33"/>
        <v>0</v>
      </c>
      <c r="J1013" s="37"/>
      <c r="L1013" s="37"/>
      <c r="M1013" s="37"/>
      <c r="N1013" s="37"/>
      <c r="O1013" s="37">
        <v>999</v>
      </c>
      <c r="P1013" s="37">
        <f t="shared" si="34"/>
        <v>0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C6C5E8-5697-44CE-9AC5-EC202AF1021B}">
  <sheetPr>
    <tabColor rgb="FF1CE221"/>
  </sheetPr>
  <dimension ref="B1:R1120"/>
  <sheetViews>
    <sheetView showGridLines="0" showRowColHeaders="0" zoomScale="170" zoomScaleNormal="170" workbookViewId="0">
      <pane ySplit="2" topLeftCell="A3" activePane="bottomLeft" state="frozen"/>
      <selection pane="bottomLeft" activeCell="G5" sqref="G5"/>
    </sheetView>
  </sheetViews>
  <sheetFormatPr defaultColWidth="9.1796875" defaultRowHeight="10.5" thickBottom="1" x14ac:dyDescent="0.4"/>
  <cols>
    <col min="1" max="1" width="1.81640625" style="77" customWidth="1"/>
    <col min="2" max="2" width="0.1796875" style="77" customWidth="1"/>
    <col min="3" max="3" width="26.81640625" style="138" customWidth="1"/>
    <col min="4" max="4" width="0.1796875" style="77" customWidth="1"/>
    <col min="5" max="5" width="9.7265625" style="125" customWidth="1"/>
    <col min="6" max="13" width="5.7265625" style="77" customWidth="1"/>
    <col min="14" max="15" width="4.26953125" style="85" customWidth="1"/>
    <col min="16" max="17" width="4.26953125" style="77" customWidth="1"/>
    <col min="18" max="18" width="9.81640625" style="85" customWidth="1"/>
    <col min="19" max="16384" width="9.1796875" style="77"/>
  </cols>
  <sheetData>
    <row r="1" spans="2:18" ht="6.75" customHeight="1" thickBot="1" x14ac:dyDescent="0.4">
      <c r="C1" s="349" t="s">
        <v>41</v>
      </c>
      <c r="D1" s="349"/>
      <c r="E1" s="349"/>
      <c r="F1" s="349"/>
      <c r="G1" s="349"/>
      <c r="H1" s="349"/>
      <c r="I1" s="349"/>
      <c r="J1" s="349"/>
      <c r="K1" s="349"/>
      <c r="M1" s="361" t="s">
        <v>108</v>
      </c>
      <c r="N1" s="362"/>
      <c r="O1" s="362"/>
      <c r="P1" s="362"/>
      <c r="Q1" s="362"/>
      <c r="R1" s="342">
        <f>R17+R24</f>
        <v>0</v>
      </c>
    </row>
    <row r="2" spans="2:18" ht="6.75" customHeight="1" thickBot="1" x14ac:dyDescent="0.4">
      <c r="C2" s="349"/>
      <c r="D2" s="349"/>
      <c r="E2" s="349"/>
      <c r="F2" s="349"/>
      <c r="G2" s="349"/>
      <c r="H2" s="349"/>
      <c r="I2" s="349"/>
      <c r="J2" s="349"/>
      <c r="K2" s="349"/>
      <c r="M2" s="363"/>
      <c r="N2" s="364"/>
      <c r="O2" s="364"/>
      <c r="P2" s="364"/>
      <c r="Q2" s="364"/>
      <c r="R2" s="343"/>
    </row>
    <row r="3" spans="2:18" ht="27.75" customHeight="1" thickBot="1" x14ac:dyDescent="0.25">
      <c r="C3" s="129"/>
      <c r="D3" s="78"/>
      <c r="E3" s="344" t="s">
        <v>145</v>
      </c>
      <c r="F3" s="357" t="s">
        <v>139</v>
      </c>
      <c r="G3" s="358"/>
      <c r="H3" s="358"/>
      <c r="I3" s="358"/>
      <c r="J3" s="358"/>
      <c r="K3" s="359"/>
      <c r="L3" s="365" t="s">
        <v>47</v>
      </c>
      <c r="M3" s="365"/>
      <c r="N3" s="365" t="s">
        <v>22</v>
      </c>
      <c r="O3" s="365"/>
      <c r="P3" s="365" t="s">
        <v>20</v>
      </c>
      <c r="Q3" s="365"/>
      <c r="R3" s="103" t="s">
        <v>42</v>
      </c>
    </row>
    <row r="4" spans="2:18" s="79" customFormat="1" ht="8.25" customHeight="1" thickBot="1" x14ac:dyDescent="0.4">
      <c r="C4" s="129"/>
      <c r="D4" s="80"/>
      <c r="E4" s="345"/>
      <c r="F4" s="115" t="s">
        <v>1</v>
      </c>
      <c r="G4" s="116" t="s">
        <v>2</v>
      </c>
      <c r="H4" s="116" t="s">
        <v>3</v>
      </c>
      <c r="I4" s="116" t="s">
        <v>4</v>
      </c>
      <c r="J4" s="116" t="s">
        <v>5</v>
      </c>
      <c r="K4" s="117" t="s">
        <v>6</v>
      </c>
      <c r="L4" s="360"/>
      <c r="M4" s="360"/>
      <c r="N4" s="348" t="s">
        <v>110</v>
      </c>
      <c r="O4" s="348"/>
      <c r="P4" s="348" t="s">
        <v>110</v>
      </c>
      <c r="Q4" s="348"/>
      <c r="R4" s="81"/>
    </row>
    <row r="5" spans="2:18" ht="11.25" customHeight="1" thickBot="1" x14ac:dyDescent="0.4">
      <c r="C5" s="130" t="s">
        <v>147</v>
      </c>
      <c r="D5" s="107" t="s">
        <v>142</v>
      </c>
      <c r="E5" s="123"/>
      <c r="F5" s="85"/>
      <c r="G5" s="82"/>
      <c r="H5" s="82"/>
      <c r="I5" s="82"/>
      <c r="J5" s="82"/>
      <c r="K5" s="83"/>
      <c r="L5" s="356">
        <f>SUM(F5:K5)</f>
        <v>0</v>
      </c>
      <c r="M5" s="356"/>
      <c r="N5" s="350">
        <f>IF(AND(L5+L6+'Achivers Formulas'!AD12&gt;=10, L5+L6+'Achivers Formulas'!AD12&lt;=25), 12.49, IF(AND(L5+L6+'Achivers Formulas'!AD12&gt;=26, L5+L6+'Achivers Formulas'!AD12&lt;=75),11.99,IF(AND(L5+L6+'Achivers Formulas'!AD12&gt;=76, L5+L6+'Achivers Formulas'!AD12&lt;=150),11.49,IF(AND(L5+L6+'Achivers Formulas'!AD12&gt;=151, L5+L6+'Achivers Formulas'!AD12&lt;=250),10.99,IF(AND(L5+L6+'Achivers Formulas'!AD12&gt;=251),9.99, P5)))))</f>
        <v>12.99</v>
      </c>
      <c r="O5" s="351"/>
      <c r="P5" s="347">
        <v>12.99</v>
      </c>
      <c r="Q5" s="347"/>
      <c r="R5" s="84">
        <f>L5*N5</f>
        <v>0</v>
      </c>
    </row>
    <row r="6" spans="2:18" ht="11.25" customHeight="1" thickBot="1" x14ac:dyDescent="0.4">
      <c r="C6" s="131" t="s">
        <v>148</v>
      </c>
      <c r="D6" s="108" t="s">
        <v>142</v>
      </c>
      <c r="E6" s="123"/>
      <c r="F6" s="85"/>
      <c r="G6" s="82"/>
      <c r="H6" s="82"/>
      <c r="I6" s="82"/>
      <c r="J6" s="82"/>
      <c r="K6" s="83"/>
      <c r="L6" s="356">
        <f t="shared" ref="L6:L12" si="0">SUM(F6:K6)</f>
        <v>0</v>
      </c>
      <c r="M6" s="356"/>
      <c r="N6" s="352">
        <f>IF(AND(L5+L6+'Achivers Formulas'!AD12&gt;=10, L5+L6+'Achivers Formulas'!AD12&lt;=25), 12.49, IF(AND(L5+L6+'Achivers Formulas'!AD12&gt;=26, L5+L6+'Achivers Formulas'!AD12&lt;=75),11.99,IF(AND(L5+L6+'Achivers Formulas'!AD12&gt;=76, L5+L6+'Achivers Formulas'!AD12&lt;=150),11.49,IF(AND(L5+L6+'Achivers Formulas'!AD12&gt;=151, L5+L6+'Achivers Formulas'!AD12&lt;=250),10.99,IF(AND(L5+L6+'Achivers Formulas'!AD12&gt;=251),9.99, P5)))))</f>
        <v>12.99</v>
      </c>
      <c r="O6" s="353"/>
      <c r="P6" s="347">
        <v>12.99</v>
      </c>
      <c r="Q6" s="347"/>
      <c r="R6" s="84">
        <f t="shared" ref="R6:R16" si="1">L6*N6</f>
        <v>0</v>
      </c>
    </row>
    <row r="7" spans="2:18" ht="11.25" customHeight="1" thickBot="1" x14ac:dyDescent="0.4">
      <c r="C7" s="131" t="s">
        <v>38</v>
      </c>
      <c r="D7" s="108" t="s">
        <v>142</v>
      </c>
      <c r="E7" s="123"/>
      <c r="F7" s="89"/>
      <c r="G7" s="82"/>
      <c r="H7" s="82"/>
      <c r="I7" s="82"/>
      <c r="J7" s="82"/>
      <c r="K7" s="83"/>
      <c r="L7" s="356">
        <f t="shared" si="0"/>
        <v>0</v>
      </c>
      <c r="M7" s="356"/>
      <c r="N7" s="352">
        <f>IF(AND(L7+'Achivers Formulas'!AE12&gt;=10, L7+'Achivers Formulas'!AE12&lt;=25), 25.49, IF(AND(L7+'Achivers Formulas'!AE12&gt;=26, L7+'Achivers Formulas'!AE12&lt;=75),24.99,IF(AND(L7+'Achivers Formulas'!AE12&gt;=76, L7+'Achivers Formulas'!AE12&lt;=150),23.99,IF(AND(L7+'Achivers Formulas'!AE12&gt;=151, L7+'Achivers Formulas'!AE12&lt;=250),22.99,IF(AND(L7+'Achivers Formulas'!AE12&gt;=251),21.99, P7)))))</f>
        <v>25.99</v>
      </c>
      <c r="O7" s="353"/>
      <c r="P7" s="347">
        <v>25.99</v>
      </c>
      <c r="Q7" s="347"/>
      <c r="R7" s="84">
        <f t="shared" si="1"/>
        <v>0</v>
      </c>
    </row>
    <row r="8" spans="2:18" ht="11.25" customHeight="1" thickBot="1" x14ac:dyDescent="0.4">
      <c r="C8" s="131" t="s">
        <v>39</v>
      </c>
      <c r="D8" s="108" t="s">
        <v>142</v>
      </c>
      <c r="E8" s="123"/>
      <c r="F8" s="85"/>
      <c r="G8" s="86"/>
      <c r="H8" s="82"/>
      <c r="I8" s="82"/>
      <c r="J8" s="82"/>
      <c r="K8" s="83"/>
      <c r="L8" s="356">
        <f t="shared" si="0"/>
        <v>0</v>
      </c>
      <c r="M8" s="356"/>
      <c r="N8" s="352">
        <f>IF(AND(L8+'Achivers Formulas'!AF12&gt;=10, L8+'Achivers Formulas'!AF12&lt;=25), 21.49, IF(AND(L8+'Achivers Formulas'!AF12&gt;=26, L8+'Achivers Formulas'!AF12&lt;=75),20.99,IF(AND(L8+'Achivers Formulas'!AF12&gt;=76, L8+'Achivers Formulas'!AF12&lt;=150),20.49,IF(AND(L8+'Achivers Formulas'!AF12&gt;=151, L8+'Achivers Formulas'!AF12&lt;=250),19.99,IF(AND(L8+'Achivers Formulas'!AF12&gt;=251),18.99, P8)))))</f>
        <v>21.99</v>
      </c>
      <c r="O8" s="353"/>
      <c r="P8" s="347">
        <v>21.99</v>
      </c>
      <c r="Q8" s="347"/>
      <c r="R8" s="84">
        <f t="shared" si="1"/>
        <v>0</v>
      </c>
    </row>
    <row r="9" spans="2:18" ht="11.25" customHeight="1" thickBot="1" x14ac:dyDescent="0.4">
      <c r="B9" s="106" t="s">
        <v>141</v>
      </c>
      <c r="C9" s="132"/>
      <c r="D9" s="108" t="s">
        <v>142</v>
      </c>
      <c r="E9" s="123"/>
      <c r="F9" s="153"/>
      <c r="G9" s="82"/>
      <c r="H9" s="82"/>
      <c r="I9" s="82"/>
      <c r="J9" s="82"/>
      <c r="K9" s="83"/>
      <c r="L9" s="356">
        <f t="shared" si="0"/>
        <v>0</v>
      </c>
      <c r="M9" s="356"/>
      <c r="N9" s="346">
        <f>IF(OR(C9="Achievers Mens Polo",C9="Achievers Womens Polo"),$N$5,IF(C9="Achievers Unisex Premium Hoodie",$N$7,IF(C9="Achievers Unisex Quarter Zip Sweatshirt",$N$8,0)))</f>
        <v>0</v>
      </c>
      <c r="O9" s="346"/>
      <c r="P9" s="347">
        <f>IF(C9="Achievers Mens Polo",12.99,IF(C9="Achievers Womens Polo",12.99,IF(C9="Achievers Unisex Premium Hoodie",25.99,IF(C9="Achievers Unisex Quarter Zip Sweatshirt",21.99,0))))</f>
        <v>0</v>
      </c>
      <c r="Q9" s="347"/>
      <c r="R9" s="84">
        <f t="shared" si="1"/>
        <v>0</v>
      </c>
    </row>
    <row r="10" spans="2:18" ht="11.25" customHeight="1" thickBot="1" x14ac:dyDescent="0.4">
      <c r="B10" s="106" t="s">
        <v>141</v>
      </c>
      <c r="C10" s="132"/>
      <c r="D10" s="108" t="s">
        <v>142</v>
      </c>
      <c r="E10" s="123"/>
      <c r="F10" s="153"/>
      <c r="G10" s="82"/>
      <c r="H10" s="82"/>
      <c r="I10" s="82"/>
      <c r="J10" s="82"/>
      <c r="K10" s="83"/>
      <c r="L10" s="356">
        <f t="shared" si="0"/>
        <v>0</v>
      </c>
      <c r="M10" s="356"/>
      <c r="N10" s="346">
        <f t="shared" ref="N10:N16" si="2">IF(OR(C10="Achievers Mens Polo",C10="Achievers Womens Polo"),$N$5,IF(C10="Achievers Unisex Premium Hoodie",$N$7,IF(C10="Achievers Unisex Quarter Zip Sweatshirt",$N$8,0)))</f>
        <v>0</v>
      </c>
      <c r="O10" s="346"/>
      <c r="P10" s="347">
        <f t="shared" ref="P10:P16" si="3">IF(C10="Achievers Mens Polo",12.99,IF(C10="Achievers Womens Polo",12.99,IF(C10="Achievers Unisex Premium Hoodie",25.99,IF(C10="Achievers Unisex Quarter Zip Sweatshirt",21.99,0))))</f>
        <v>0</v>
      </c>
      <c r="Q10" s="347"/>
      <c r="R10" s="84">
        <f t="shared" si="1"/>
        <v>0</v>
      </c>
    </row>
    <row r="11" spans="2:18" ht="11.25" customHeight="1" thickBot="1" x14ac:dyDescent="0.4">
      <c r="B11" s="106" t="s">
        <v>141</v>
      </c>
      <c r="C11" s="132"/>
      <c r="D11" s="108" t="s">
        <v>142</v>
      </c>
      <c r="E11" s="123"/>
      <c r="F11" s="153"/>
      <c r="G11" s="82"/>
      <c r="H11" s="82"/>
      <c r="I11" s="82"/>
      <c r="J11" s="82"/>
      <c r="K11" s="83"/>
      <c r="L11" s="356">
        <f>SUM(F11:K11)</f>
        <v>0</v>
      </c>
      <c r="M11" s="356"/>
      <c r="N11" s="346">
        <f t="shared" si="2"/>
        <v>0</v>
      </c>
      <c r="O11" s="346"/>
      <c r="P11" s="347">
        <f t="shared" si="3"/>
        <v>0</v>
      </c>
      <c r="Q11" s="347"/>
      <c r="R11" s="84">
        <f t="shared" si="1"/>
        <v>0</v>
      </c>
    </row>
    <row r="12" spans="2:18" ht="11.25" customHeight="1" thickBot="1" x14ac:dyDescent="0.4">
      <c r="B12" s="106" t="s">
        <v>141</v>
      </c>
      <c r="C12" s="132"/>
      <c r="D12" s="108" t="s">
        <v>142</v>
      </c>
      <c r="E12" s="123"/>
      <c r="F12" s="153"/>
      <c r="G12" s="82"/>
      <c r="H12" s="82"/>
      <c r="I12" s="82"/>
      <c r="J12" s="82"/>
      <c r="K12" s="83"/>
      <c r="L12" s="356">
        <f t="shared" si="0"/>
        <v>0</v>
      </c>
      <c r="M12" s="356"/>
      <c r="N12" s="346">
        <f t="shared" si="2"/>
        <v>0</v>
      </c>
      <c r="O12" s="346"/>
      <c r="P12" s="347">
        <f t="shared" si="3"/>
        <v>0</v>
      </c>
      <c r="Q12" s="347"/>
      <c r="R12" s="84">
        <f t="shared" si="1"/>
        <v>0</v>
      </c>
    </row>
    <row r="13" spans="2:18" ht="11.25" customHeight="1" thickBot="1" x14ac:dyDescent="0.4">
      <c r="B13" s="106" t="s">
        <v>141</v>
      </c>
      <c r="C13" s="132"/>
      <c r="D13" s="108" t="s">
        <v>142</v>
      </c>
      <c r="E13" s="123"/>
      <c r="F13" s="153"/>
      <c r="G13" s="82"/>
      <c r="H13" s="82"/>
      <c r="I13" s="82"/>
      <c r="J13" s="82"/>
      <c r="K13" s="83"/>
      <c r="L13" s="356">
        <f t="shared" ref="L13:L16" si="4">SUM(F13:K13)</f>
        <v>0</v>
      </c>
      <c r="M13" s="356"/>
      <c r="N13" s="346">
        <f t="shared" si="2"/>
        <v>0</v>
      </c>
      <c r="O13" s="346"/>
      <c r="P13" s="347">
        <f t="shared" si="3"/>
        <v>0</v>
      </c>
      <c r="Q13" s="347"/>
      <c r="R13" s="84">
        <f t="shared" si="1"/>
        <v>0</v>
      </c>
    </row>
    <row r="14" spans="2:18" ht="11.25" customHeight="1" thickBot="1" x14ac:dyDescent="0.4">
      <c r="B14" s="106" t="s">
        <v>141</v>
      </c>
      <c r="C14" s="132"/>
      <c r="D14" s="110" t="s">
        <v>142</v>
      </c>
      <c r="E14" s="123"/>
      <c r="F14" s="153"/>
      <c r="G14" s="82"/>
      <c r="H14" s="82"/>
      <c r="I14" s="82"/>
      <c r="J14" s="82"/>
      <c r="K14" s="83"/>
      <c r="L14" s="356">
        <f t="shared" si="4"/>
        <v>0</v>
      </c>
      <c r="M14" s="356"/>
      <c r="N14" s="346">
        <f t="shared" si="2"/>
        <v>0</v>
      </c>
      <c r="O14" s="346"/>
      <c r="P14" s="347">
        <f t="shared" si="3"/>
        <v>0</v>
      </c>
      <c r="Q14" s="347"/>
      <c r="R14" s="84">
        <f t="shared" si="1"/>
        <v>0</v>
      </c>
    </row>
    <row r="15" spans="2:18" ht="11.25" customHeight="1" thickBot="1" x14ac:dyDescent="0.4">
      <c r="B15" s="106" t="s">
        <v>141</v>
      </c>
      <c r="C15" s="132"/>
      <c r="D15" s="108" t="s">
        <v>142</v>
      </c>
      <c r="E15" s="123"/>
      <c r="F15" s="153"/>
      <c r="G15" s="82"/>
      <c r="H15" s="139"/>
      <c r="I15" s="82"/>
      <c r="J15" s="82"/>
      <c r="K15" s="83"/>
      <c r="L15" s="356">
        <f t="shared" si="4"/>
        <v>0</v>
      </c>
      <c r="M15" s="356"/>
      <c r="N15" s="346">
        <f t="shared" si="2"/>
        <v>0</v>
      </c>
      <c r="O15" s="346"/>
      <c r="P15" s="347">
        <f t="shared" si="3"/>
        <v>0</v>
      </c>
      <c r="Q15" s="347"/>
      <c r="R15" s="84">
        <f t="shared" si="1"/>
        <v>0</v>
      </c>
    </row>
    <row r="16" spans="2:18" ht="11.25" customHeight="1" thickBot="1" x14ac:dyDescent="0.4">
      <c r="B16" s="106" t="s">
        <v>141</v>
      </c>
      <c r="C16" s="132"/>
      <c r="D16" s="108" t="s">
        <v>142</v>
      </c>
      <c r="E16" s="123"/>
      <c r="F16" s="153"/>
      <c r="G16" s="82"/>
      <c r="H16" s="122"/>
      <c r="I16" s="82"/>
      <c r="J16" s="82"/>
      <c r="K16" s="83"/>
      <c r="L16" s="356">
        <f t="shared" si="4"/>
        <v>0</v>
      </c>
      <c r="M16" s="356"/>
      <c r="N16" s="346">
        <f t="shared" si="2"/>
        <v>0</v>
      </c>
      <c r="O16" s="346"/>
      <c r="P16" s="347">
        <f t="shared" si="3"/>
        <v>0</v>
      </c>
      <c r="Q16" s="347"/>
      <c r="R16" s="84">
        <f t="shared" si="1"/>
        <v>0</v>
      </c>
    </row>
    <row r="17" spans="3:18" s="92" customFormat="1" ht="8.25" customHeight="1" thickBot="1" x14ac:dyDescent="0.4">
      <c r="C17" s="134"/>
      <c r="D17" s="93"/>
      <c r="E17" s="125"/>
      <c r="F17" s="94"/>
      <c r="G17" s="94"/>
      <c r="H17" s="94"/>
      <c r="I17" s="94"/>
      <c r="J17" s="94"/>
      <c r="K17" s="94"/>
      <c r="L17" s="95"/>
      <c r="M17" s="378" t="s">
        <v>149</v>
      </c>
      <c r="N17" s="379"/>
      <c r="O17" s="379"/>
      <c r="P17" s="379"/>
      <c r="Q17" s="380"/>
      <c r="R17" s="96">
        <f>SUM(R5:R16)</f>
        <v>0</v>
      </c>
    </row>
    <row r="18" spans="3:18" ht="4.5" customHeight="1" thickBot="1" x14ac:dyDescent="0.4">
      <c r="C18" s="128"/>
      <c r="M18" s="97"/>
      <c r="R18" s="98"/>
    </row>
    <row r="19" spans="3:18" ht="13.5" customHeight="1" thickBot="1" x14ac:dyDescent="0.4">
      <c r="C19" s="403" t="s">
        <v>109</v>
      </c>
      <c r="D19" s="404"/>
      <c r="E19" s="404"/>
      <c r="F19" s="404"/>
      <c r="G19" s="404"/>
      <c r="H19" s="404"/>
      <c r="I19" s="404"/>
      <c r="J19" s="404"/>
      <c r="K19" s="404"/>
      <c r="L19" s="404"/>
      <c r="M19" s="404"/>
      <c r="N19" s="404"/>
      <c r="O19" s="404"/>
      <c r="P19" s="404"/>
      <c r="Q19" s="404"/>
      <c r="R19" s="405"/>
    </row>
    <row r="20" spans="3:18" ht="8.25" customHeight="1" thickBot="1" x14ac:dyDescent="0.4">
      <c r="C20" s="406" t="s">
        <v>192</v>
      </c>
      <c r="D20" s="406"/>
      <c r="E20" s="406"/>
      <c r="F20" s="406"/>
      <c r="G20" s="406"/>
      <c r="H20" s="406"/>
      <c r="I20" s="406"/>
      <c r="J20" s="406"/>
      <c r="K20" s="406"/>
      <c r="L20" s="406"/>
      <c r="M20" s="406"/>
      <c r="N20" s="406"/>
      <c r="O20" s="406"/>
      <c r="P20" s="406"/>
      <c r="Q20" s="406"/>
      <c r="R20" s="406"/>
    </row>
    <row r="21" spans="3:18" ht="7.5" customHeight="1" thickBot="1" x14ac:dyDescent="0.4">
      <c r="C21" s="408" t="s">
        <v>161</v>
      </c>
      <c r="D21" s="409"/>
      <c r="E21" s="409"/>
      <c r="F21" s="409"/>
      <c r="G21" s="409"/>
      <c r="H21" s="409"/>
      <c r="I21" s="409"/>
      <c r="J21" s="409"/>
      <c r="K21" s="409"/>
      <c r="L21" s="409"/>
      <c r="M21" s="409"/>
      <c r="N21" s="409"/>
      <c r="O21" s="409"/>
      <c r="P21" s="409"/>
      <c r="Q21" s="409"/>
      <c r="R21" s="410"/>
    </row>
    <row r="22" spans="3:18" ht="9.75" customHeight="1" thickBot="1" x14ac:dyDescent="0.4">
      <c r="C22" s="407" t="s">
        <v>115</v>
      </c>
      <c r="D22" s="407"/>
      <c r="E22" s="407"/>
      <c r="F22" s="407"/>
      <c r="G22" s="407"/>
      <c r="H22" s="407"/>
      <c r="I22" s="407"/>
      <c r="J22" s="407"/>
      <c r="K22" s="407"/>
      <c r="L22" s="407"/>
      <c r="M22" s="407"/>
      <c r="N22" s="407"/>
      <c r="O22" s="407"/>
      <c r="P22" s="407"/>
      <c r="Q22" s="407"/>
      <c r="R22" s="407"/>
    </row>
    <row r="23" spans="3:18" ht="22.5" customHeight="1" thickBot="1" x14ac:dyDescent="0.4">
      <c r="C23" s="135"/>
      <c r="D23" s="99"/>
      <c r="F23" s="381" t="s">
        <v>173</v>
      </c>
      <c r="G23" s="382"/>
      <c r="H23" s="382"/>
      <c r="I23" s="382"/>
      <c r="J23" s="382"/>
      <c r="K23" s="382"/>
      <c r="L23" s="382"/>
      <c r="M23" s="383"/>
      <c r="N23" s="387" t="s">
        <v>156</v>
      </c>
      <c r="O23" s="388"/>
      <c r="P23" s="388"/>
      <c r="Q23" s="389"/>
      <c r="R23" s="104" t="s">
        <v>79</v>
      </c>
    </row>
    <row r="24" spans="3:18" s="97" customFormat="1" ht="9.75" customHeight="1" thickBot="1" x14ac:dyDescent="0.4">
      <c r="C24" s="399" t="s">
        <v>58</v>
      </c>
      <c r="D24" s="120"/>
      <c r="E24" s="401" t="s">
        <v>59</v>
      </c>
      <c r="F24" s="384" t="s">
        <v>151</v>
      </c>
      <c r="G24" s="385"/>
      <c r="H24" s="385"/>
      <c r="I24" s="386"/>
      <c r="J24" s="384" t="s">
        <v>150</v>
      </c>
      <c r="K24" s="385"/>
      <c r="L24" s="385"/>
      <c r="M24" s="386"/>
      <c r="N24" s="390"/>
      <c r="O24" s="391"/>
      <c r="P24" s="391"/>
      <c r="Q24" s="392"/>
      <c r="R24" s="114">
        <f>SUM(R28:R1028)</f>
        <v>0</v>
      </c>
    </row>
    <row r="25" spans="3:18" s="97" customFormat="1" ht="7.5" customHeight="1" thickBot="1" x14ac:dyDescent="0.4">
      <c r="C25" s="400"/>
      <c r="D25" s="121"/>
      <c r="E25" s="402"/>
      <c r="F25" s="393" t="s">
        <v>105</v>
      </c>
      <c r="G25" s="394"/>
      <c r="H25" s="394"/>
      <c r="I25" s="395"/>
      <c r="J25" s="393" t="s">
        <v>105</v>
      </c>
      <c r="K25" s="394"/>
      <c r="L25" s="394"/>
      <c r="M25" s="395"/>
      <c r="N25" s="393" t="s">
        <v>105</v>
      </c>
      <c r="O25" s="394"/>
      <c r="P25" s="394"/>
      <c r="Q25" s="395"/>
      <c r="R25" s="114"/>
    </row>
    <row r="26" spans="3:18" s="97" customFormat="1" ht="15" customHeight="1" thickBot="1" x14ac:dyDescent="0.4">
      <c r="C26" s="136" t="s">
        <v>154</v>
      </c>
      <c r="D26" s="119"/>
      <c r="E26" s="126" t="s">
        <v>4</v>
      </c>
      <c r="F26" s="396" t="s">
        <v>153</v>
      </c>
      <c r="G26" s="397"/>
      <c r="H26" s="397"/>
      <c r="I26" s="398"/>
      <c r="J26" s="396" t="s">
        <v>112</v>
      </c>
      <c r="K26" s="397"/>
      <c r="L26" s="397"/>
      <c r="M26" s="398"/>
      <c r="N26" s="396">
        <v>1234567</v>
      </c>
      <c r="O26" s="397"/>
      <c r="P26" s="397"/>
      <c r="Q26" s="398"/>
      <c r="R26" s="114"/>
    </row>
    <row r="27" spans="3:18" s="97" customFormat="1" ht="15" customHeight="1" thickBot="1" x14ac:dyDescent="0.4">
      <c r="C27" s="137" t="s">
        <v>155</v>
      </c>
      <c r="D27" s="118"/>
      <c r="E27" s="127" t="s">
        <v>2</v>
      </c>
      <c r="F27" s="375" t="s">
        <v>152</v>
      </c>
      <c r="G27" s="376"/>
      <c r="H27" s="376"/>
      <c r="I27" s="377"/>
      <c r="J27" s="375" t="s">
        <v>113</v>
      </c>
      <c r="K27" s="376"/>
      <c r="L27" s="376"/>
      <c r="M27" s="377"/>
      <c r="N27" s="375">
        <v>9876543</v>
      </c>
      <c r="O27" s="376"/>
      <c r="P27" s="376"/>
      <c r="Q27" s="377"/>
      <c r="R27" s="114"/>
    </row>
    <row r="28" spans="3:18" ht="15" customHeight="1" thickBot="1" x14ac:dyDescent="0.4">
      <c r="C28" s="105">
        <f>'Achivers Formulas'!I15</f>
        <v>0</v>
      </c>
      <c r="D28" s="85"/>
      <c r="E28" s="100">
        <f>'Achivers Formulas'!P15</f>
        <v>0</v>
      </c>
      <c r="F28" s="369"/>
      <c r="G28" s="370"/>
      <c r="H28" s="370"/>
      <c r="I28" s="371"/>
      <c r="J28" s="372"/>
      <c r="K28" s="373"/>
      <c r="L28" s="373"/>
      <c r="M28" s="374"/>
      <c r="N28" s="369"/>
      <c r="O28" s="370"/>
      <c r="P28" s="370"/>
      <c r="Q28" s="371"/>
      <c r="R28" s="101">
        <f>(IF(J28&gt;"",3,0))</f>
        <v>0</v>
      </c>
    </row>
    <row r="29" spans="3:18" ht="15.75" customHeight="1" thickBot="1" x14ac:dyDescent="0.4">
      <c r="C29" s="105">
        <f>'Achivers Formulas'!I16</f>
        <v>0</v>
      </c>
      <c r="D29" s="85"/>
      <c r="E29" s="100">
        <f>'Achivers Formulas'!P16</f>
        <v>0</v>
      </c>
      <c r="F29" s="369"/>
      <c r="G29" s="370"/>
      <c r="H29" s="370"/>
      <c r="I29" s="371"/>
      <c r="J29" s="372"/>
      <c r="K29" s="373"/>
      <c r="L29" s="373"/>
      <c r="M29" s="374"/>
      <c r="N29" s="369"/>
      <c r="O29" s="370"/>
      <c r="P29" s="370"/>
      <c r="Q29" s="371"/>
      <c r="R29" s="101">
        <f t="shared" ref="R29:R92" si="5">(IF(H29="*no role*",0,(IF(OR(F29&lt;&gt;"",H29&lt;&gt;"",J29&lt;&gt;""),3,0))))+(IF(L29&lt;&gt;"",3,0))+(IF(N29&lt;&gt;"",3,0))+(IF(P29="YES",3,0))</f>
        <v>0</v>
      </c>
    </row>
    <row r="30" spans="3:18" ht="14.5" thickBot="1" x14ac:dyDescent="0.4">
      <c r="C30" s="105">
        <f>'Achivers Formulas'!I17</f>
        <v>0</v>
      </c>
      <c r="D30" s="85"/>
      <c r="E30" s="100">
        <f>'Achivers Formulas'!P17</f>
        <v>0</v>
      </c>
      <c r="F30" s="369"/>
      <c r="G30" s="370"/>
      <c r="H30" s="370"/>
      <c r="I30" s="371"/>
      <c r="J30" s="372"/>
      <c r="K30" s="373"/>
      <c r="L30" s="373"/>
      <c r="M30" s="374"/>
      <c r="N30" s="369"/>
      <c r="O30" s="370"/>
      <c r="P30" s="370"/>
      <c r="Q30" s="371"/>
      <c r="R30" s="101">
        <f t="shared" si="5"/>
        <v>0</v>
      </c>
    </row>
    <row r="31" spans="3:18" ht="14.5" thickBot="1" x14ac:dyDescent="0.4">
      <c r="C31" s="105">
        <f>'Achivers Formulas'!I18</f>
        <v>0</v>
      </c>
      <c r="D31" s="85"/>
      <c r="E31" s="100">
        <f>'Achivers Formulas'!P18</f>
        <v>0</v>
      </c>
      <c r="F31" s="369"/>
      <c r="G31" s="370"/>
      <c r="H31" s="370"/>
      <c r="I31" s="371"/>
      <c r="J31" s="372"/>
      <c r="K31" s="373"/>
      <c r="L31" s="373"/>
      <c r="M31" s="374"/>
      <c r="N31" s="369"/>
      <c r="O31" s="370"/>
      <c r="P31" s="370"/>
      <c r="Q31" s="371"/>
      <c r="R31" s="101">
        <f t="shared" si="5"/>
        <v>0</v>
      </c>
    </row>
    <row r="32" spans="3:18" ht="14.5" thickBot="1" x14ac:dyDescent="0.4">
      <c r="C32" s="105">
        <f>'Achivers Formulas'!I19</f>
        <v>0</v>
      </c>
      <c r="D32" s="85"/>
      <c r="E32" s="100">
        <f>'Achivers Formulas'!P19</f>
        <v>0</v>
      </c>
      <c r="F32" s="369"/>
      <c r="G32" s="370"/>
      <c r="H32" s="370"/>
      <c r="I32" s="371"/>
      <c r="J32" s="372"/>
      <c r="K32" s="373"/>
      <c r="L32" s="373"/>
      <c r="M32" s="374"/>
      <c r="N32" s="369"/>
      <c r="O32" s="370"/>
      <c r="P32" s="370"/>
      <c r="Q32" s="371"/>
      <c r="R32" s="101">
        <f t="shared" si="5"/>
        <v>0</v>
      </c>
    </row>
    <row r="33" spans="3:18" ht="14.5" thickBot="1" x14ac:dyDescent="0.4">
      <c r="C33" s="105">
        <f>'Achivers Formulas'!I20</f>
        <v>0</v>
      </c>
      <c r="D33" s="85"/>
      <c r="E33" s="100">
        <f>'Achivers Formulas'!P20</f>
        <v>0</v>
      </c>
      <c r="F33" s="369"/>
      <c r="G33" s="370"/>
      <c r="H33" s="370"/>
      <c r="I33" s="371"/>
      <c r="J33" s="372"/>
      <c r="K33" s="373"/>
      <c r="L33" s="373"/>
      <c r="M33" s="374"/>
      <c r="N33" s="369"/>
      <c r="O33" s="370"/>
      <c r="P33" s="370"/>
      <c r="Q33" s="371"/>
      <c r="R33" s="101">
        <f t="shared" si="5"/>
        <v>0</v>
      </c>
    </row>
    <row r="34" spans="3:18" ht="14.5" thickBot="1" x14ac:dyDescent="0.4">
      <c r="C34" s="105">
        <f>'Achivers Formulas'!I21</f>
        <v>0</v>
      </c>
      <c r="D34" s="85"/>
      <c r="E34" s="100">
        <f>'Achivers Formulas'!P21</f>
        <v>0</v>
      </c>
      <c r="F34" s="369"/>
      <c r="G34" s="370"/>
      <c r="H34" s="370"/>
      <c r="I34" s="371"/>
      <c r="J34" s="372"/>
      <c r="K34" s="373"/>
      <c r="L34" s="373"/>
      <c r="M34" s="374"/>
      <c r="N34" s="369"/>
      <c r="O34" s="370"/>
      <c r="P34" s="370"/>
      <c r="Q34" s="371"/>
      <c r="R34" s="101">
        <f t="shared" si="5"/>
        <v>0</v>
      </c>
    </row>
    <row r="35" spans="3:18" ht="14.5" thickBot="1" x14ac:dyDescent="0.4">
      <c r="C35" s="105">
        <f>'Achivers Formulas'!I22</f>
        <v>0</v>
      </c>
      <c r="D35" s="85"/>
      <c r="E35" s="100">
        <f>'Achivers Formulas'!P22</f>
        <v>0</v>
      </c>
      <c r="F35" s="369"/>
      <c r="G35" s="370"/>
      <c r="H35" s="370"/>
      <c r="I35" s="371"/>
      <c r="J35" s="372"/>
      <c r="K35" s="373"/>
      <c r="L35" s="373"/>
      <c r="M35" s="374"/>
      <c r="N35" s="369"/>
      <c r="O35" s="370"/>
      <c r="P35" s="370"/>
      <c r="Q35" s="371"/>
      <c r="R35" s="101">
        <f t="shared" si="5"/>
        <v>0</v>
      </c>
    </row>
    <row r="36" spans="3:18" ht="14.5" thickBot="1" x14ac:dyDescent="0.4">
      <c r="C36" s="105">
        <f>'Achivers Formulas'!I23</f>
        <v>0</v>
      </c>
      <c r="D36" s="85"/>
      <c r="E36" s="100">
        <f>'Achivers Formulas'!P23</f>
        <v>0</v>
      </c>
      <c r="F36" s="369"/>
      <c r="G36" s="370"/>
      <c r="H36" s="370"/>
      <c r="I36" s="371"/>
      <c r="J36" s="372"/>
      <c r="K36" s="373"/>
      <c r="L36" s="373"/>
      <c r="M36" s="374"/>
      <c r="N36" s="369"/>
      <c r="O36" s="370"/>
      <c r="P36" s="370"/>
      <c r="Q36" s="371"/>
      <c r="R36" s="101">
        <f t="shared" si="5"/>
        <v>0</v>
      </c>
    </row>
    <row r="37" spans="3:18" ht="14.5" thickBot="1" x14ac:dyDescent="0.4">
      <c r="C37" s="105">
        <f>'Achivers Formulas'!I24</f>
        <v>0</v>
      </c>
      <c r="D37" s="85"/>
      <c r="E37" s="100">
        <f>'Achivers Formulas'!P24</f>
        <v>0</v>
      </c>
      <c r="F37" s="369"/>
      <c r="G37" s="370"/>
      <c r="H37" s="370"/>
      <c r="I37" s="371"/>
      <c r="J37" s="372"/>
      <c r="K37" s="373"/>
      <c r="L37" s="373"/>
      <c r="M37" s="374"/>
      <c r="N37" s="369"/>
      <c r="O37" s="370"/>
      <c r="P37" s="370"/>
      <c r="Q37" s="371"/>
      <c r="R37" s="101">
        <f t="shared" si="5"/>
        <v>0</v>
      </c>
    </row>
    <row r="38" spans="3:18" ht="14.5" thickBot="1" x14ac:dyDescent="0.4">
      <c r="C38" s="105">
        <f>'Achivers Formulas'!I25</f>
        <v>0</v>
      </c>
      <c r="D38" s="85"/>
      <c r="E38" s="100">
        <f>'Achivers Formulas'!P25</f>
        <v>0</v>
      </c>
      <c r="F38" s="369"/>
      <c r="G38" s="370"/>
      <c r="H38" s="370"/>
      <c r="I38" s="371"/>
      <c r="J38" s="372"/>
      <c r="K38" s="373"/>
      <c r="L38" s="373"/>
      <c r="M38" s="374"/>
      <c r="N38" s="369"/>
      <c r="O38" s="370"/>
      <c r="P38" s="370"/>
      <c r="Q38" s="371"/>
      <c r="R38" s="101">
        <f t="shared" si="5"/>
        <v>0</v>
      </c>
    </row>
    <row r="39" spans="3:18" ht="14.5" thickBot="1" x14ac:dyDescent="0.4">
      <c r="C39" s="105">
        <f>'Achivers Formulas'!I26</f>
        <v>0</v>
      </c>
      <c r="D39" s="85"/>
      <c r="E39" s="100">
        <f>'Achivers Formulas'!P26</f>
        <v>0</v>
      </c>
      <c r="F39" s="369"/>
      <c r="G39" s="370"/>
      <c r="H39" s="370"/>
      <c r="I39" s="371"/>
      <c r="J39" s="372"/>
      <c r="K39" s="373"/>
      <c r="L39" s="373"/>
      <c r="M39" s="374"/>
      <c r="N39" s="369"/>
      <c r="O39" s="370"/>
      <c r="P39" s="370"/>
      <c r="Q39" s="371"/>
      <c r="R39" s="101">
        <f t="shared" si="5"/>
        <v>0</v>
      </c>
    </row>
    <row r="40" spans="3:18" ht="14.5" thickBot="1" x14ac:dyDescent="0.4">
      <c r="C40" s="105">
        <f>'Achivers Formulas'!I27</f>
        <v>0</v>
      </c>
      <c r="D40" s="85"/>
      <c r="E40" s="100">
        <f>'Achivers Formulas'!P27</f>
        <v>0</v>
      </c>
      <c r="F40" s="369"/>
      <c r="G40" s="370"/>
      <c r="H40" s="370"/>
      <c r="I40" s="371"/>
      <c r="J40" s="372"/>
      <c r="K40" s="373"/>
      <c r="L40" s="373"/>
      <c r="M40" s="374"/>
      <c r="N40" s="369"/>
      <c r="O40" s="370"/>
      <c r="P40" s="370"/>
      <c r="Q40" s="371"/>
      <c r="R40" s="101">
        <f t="shared" si="5"/>
        <v>0</v>
      </c>
    </row>
    <row r="41" spans="3:18" ht="14.5" thickBot="1" x14ac:dyDescent="0.4">
      <c r="C41" s="105">
        <f>'Achivers Formulas'!I28</f>
        <v>0</v>
      </c>
      <c r="D41" s="85"/>
      <c r="E41" s="100">
        <f>'Achivers Formulas'!P28</f>
        <v>0</v>
      </c>
      <c r="F41" s="369"/>
      <c r="G41" s="370"/>
      <c r="H41" s="370"/>
      <c r="I41" s="371"/>
      <c r="J41" s="372"/>
      <c r="K41" s="373"/>
      <c r="L41" s="373"/>
      <c r="M41" s="374"/>
      <c r="N41" s="369"/>
      <c r="O41" s="370"/>
      <c r="P41" s="370"/>
      <c r="Q41" s="371"/>
      <c r="R41" s="101">
        <f t="shared" si="5"/>
        <v>0</v>
      </c>
    </row>
    <row r="42" spans="3:18" ht="14.5" thickBot="1" x14ac:dyDescent="0.4">
      <c r="C42" s="105">
        <f>'Achivers Formulas'!I29</f>
        <v>0</v>
      </c>
      <c r="D42" s="85"/>
      <c r="E42" s="100">
        <f>'Achivers Formulas'!P29</f>
        <v>0</v>
      </c>
      <c r="F42" s="369"/>
      <c r="G42" s="370"/>
      <c r="H42" s="370"/>
      <c r="I42" s="371"/>
      <c r="J42" s="372"/>
      <c r="K42" s="373"/>
      <c r="L42" s="373"/>
      <c r="M42" s="374"/>
      <c r="N42" s="369"/>
      <c r="O42" s="370"/>
      <c r="P42" s="370"/>
      <c r="Q42" s="371"/>
      <c r="R42" s="101">
        <f t="shared" si="5"/>
        <v>0</v>
      </c>
    </row>
    <row r="43" spans="3:18" ht="14.5" thickBot="1" x14ac:dyDescent="0.4">
      <c r="C43" s="105">
        <f>'Achivers Formulas'!I30</f>
        <v>0</v>
      </c>
      <c r="D43" s="85"/>
      <c r="E43" s="100">
        <f>'Achivers Formulas'!P30</f>
        <v>0</v>
      </c>
      <c r="F43" s="369"/>
      <c r="G43" s="370"/>
      <c r="H43" s="370"/>
      <c r="I43" s="371"/>
      <c r="J43" s="372"/>
      <c r="K43" s="373"/>
      <c r="L43" s="373"/>
      <c r="M43" s="374"/>
      <c r="N43" s="369"/>
      <c r="O43" s="370"/>
      <c r="P43" s="370"/>
      <c r="Q43" s="371"/>
      <c r="R43" s="101">
        <f t="shared" si="5"/>
        <v>0</v>
      </c>
    </row>
    <row r="44" spans="3:18" ht="14.5" thickBot="1" x14ac:dyDescent="0.4">
      <c r="C44" s="105">
        <f>'Achivers Formulas'!I31</f>
        <v>0</v>
      </c>
      <c r="D44" s="85"/>
      <c r="E44" s="100">
        <f>'Achivers Formulas'!P31</f>
        <v>0</v>
      </c>
      <c r="F44" s="369"/>
      <c r="G44" s="370"/>
      <c r="H44" s="370"/>
      <c r="I44" s="371"/>
      <c r="J44" s="372"/>
      <c r="K44" s="373"/>
      <c r="L44" s="373"/>
      <c r="M44" s="374"/>
      <c r="N44" s="369"/>
      <c r="O44" s="370"/>
      <c r="P44" s="370"/>
      <c r="Q44" s="371"/>
      <c r="R44" s="101">
        <f t="shared" si="5"/>
        <v>0</v>
      </c>
    </row>
    <row r="45" spans="3:18" ht="14.5" thickBot="1" x14ac:dyDescent="0.4">
      <c r="C45" s="105">
        <f>'Achivers Formulas'!I32</f>
        <v>0</v>
      </c>
      <c r="D45" s="85"/>
      <c r="E45" s="100">
        <f>'Achivers Formulas'!P32</f>
        <v>0</v>
      </c>
      <c r="F45" s="369"/>
      <c r="G45" s="370"/>
      <c r="H45" s="370"/>
      <c r="I45" s="371"/>
      <c r="J45" s="372"/>
      <c r="K45" s="373"/>
      <c r="L45" s="373"/>
      <c r="M45" s="374"/>
      <c r="N45" s="369"/>
      <c r="O45" s="370"/>
      <c r="P45" s="370"/>
      <c r="Q45" s="371"/>
      <c r="R45" s="101">
        <f t="shared" si="5"/>
        <v>0</v>
      </c>
    </row>
    <row r="46" spans="3:18" ht="14.5" thickBot="1" x14ac:dyDescent="0.4">
      <c r="C46" s="105">
        <f>'Achivers Formulas'!I33</f>
        <v>0</v>
      </c>
      <c r="D46" s="85"/>
      <c r="E46" s="100">
        <f>'Achivers Formulas'!P33</f>
        <v>0</v>
      </c>
      <c r="F46" s="369"/>
      <c r="G46" s="370"/>
      <c r="H46" s="370"/>
      <c r="I46" s="371"/>
      <c r="J46" s="372"/>
      <c r="K46" s="373"/>
      <c r="L46" s="373"/>
      <c r="M46" s="374"/>
      <c r="N46" s="369"/>
      <c r="O46" s="370"/>
      <c r="P46" s="370"/>
      <c r="Q46" s="371"/>
      <c r="R46" s="101">
        <f t="shared" si="5"/>
        <v>0</v>
      </c>
    </row>
    <row r="47" spans="3:18" ht="14.5" thickBot="1" x14ac:dyDescent="0.4">
      <c r="C47" s="105">
        <f>'Achivers Formulas'!I34</f>
        <v>0</v>
      </c>
      <c r="D47" s="85"/>
      <c r="E47" s="100">
        <f>'Achivers Formulas'!P34</f>
        <v>0</v>
      </c>
      <c r="F47" s="369"/>
      <c r="G47" s="370"/>
      <c r="H47" s="370"/>
      <c r="I47" s="371"/>
      <c r="J47" s="372"/>
      <c r="K47" s="373"/>
      <c r="L47" s="373"/>
      <c r="M47" s="374"/>
      <c r="N47" s="369"/>
      <c r="O47" s="370"/>
      <c r="P47" s="370"/>
      <c r="Q47" s="371"/>
      <c r="R47" s="101">
        <f t="shared" si="5"/>
        <v>0</v>
      </c>
    </row>
    <row r="48" spans="3:18" ht="14.5" thickBot="1" x14ac:dyDescent="0.4">
      <c r="C48" s="105">
        <f>'Achivers Formulas'!I35</f>
        <v>0</v>
      </c>
      <c r="D48" s="85"/>
      <c r="E48" s="100">
        <f>'Achivers Formulas'!P35</f>
        <v>0</v>
      </c>
      <c r="F48" s="369"/>
      <c r="G48" s="370"/>
      <c r="H48" s="370"/>
      <c r="I48" s="371"/>
      <c r="J48" s="372"/>
      <c r="K48" s="373"/>
      <c r="L48" s="373"/>
      <c r="M48" s="374"/>
      <c r="N48" s="369"/>
      <c r="O48" s="370"/>
      <c r="P48" s="370"/>
      <c r="Q48" s="371"/>
      <c r="R48" s="101">
        <f t="shared" si="5"/>
        <v>0</v>
      </c>
    </row>
    <row r="49" spans="3:18" ht="14.5" thickBot="1" x14ac:dyDescent="0.4">
      <c r="C49" s="105">
        <f>'Achivers Formulas'!I36</f>
        <v>0</v>
      </c>
      <c r="D49" s="85"/>
      <c r="E49" s="100">
        <f>'Achivers Formulas'!P36</f>
        <v>0</v>
      </c>
      <c r="F49" s="369"/>
      <c r="G49" s="370"/>
      <c r="H49" s="370"/>
      <c r="I49" s="371"/>
      <c r="J49" s="372"/>
      <c r="K49" s="373"/>
      <c r="L49" s="373"/>
      <c r="M49" s="374"/>
      <c r="N49" s="369"/>
      <c r="O49" s="370"/>
      <c r="P49" s="370"/>
      <c r="Q49" s="371"/>
      <c r="R49" s="101">
        <f t="shared" si="5"/>
        <v>0</v>
      </c>
    </row>
    <row r="50" spans="3:18" ht="14.5" thickBot="1" x14ac:dyDescent="0.4">
      <c r="C50" s="105">
        <f>'Achivers Formulas'!I37</f>
        <v>0</v>
      </c>
      <c r="D50" s="85"/>
      <c r="E50" s="100">
        <f>'Achivers Formulas'!P37</f>
        <v>0</v>
      </c>
      <c r="F50" s="369"/>
      <c r="G50" s="370"/>
      <c r="H50" s="370"/>
      <c r="I50" s="371"/>
      <c r="J50" s="372"/>
      <c r="K50" s="373"/>
      <c r="L50" s="373"/>
      <c r="M50" s="374"/>
      <c r="N50" s="369"/>
      <c r="O50" s="370"/>
      <c r="P50" s="370"/>
      <c r="Q50" s="371"/>
      <c r="R50" s="101">
        <f t="shared" si="5"/>
        <v>0</v>
      </c>
    </row>
    <row r="51" spans="3:18" ht="14.5" thickBot="1" x14ac:dyDescent="0.4">
      <c r="C51" s="105">
        <f>'Achivers Formulas'!I38</f>
        <v>0</v>
      </c>
      <c r="D51" s="85"/>
      <c r="E51" s="100">
        <f>'Achivers Formulas'!P38</f>
        <v>0</v>
      </c>
      <c r="F51" s="369"/>
      <c r="G51" s="370"/>
      <c r="H51" s="370"/>
      <c r="I51" s="371"/>
      <c r="J51" s="372"/>
      <c r="K51" s="373"/>
      <c r="L51" s="373"/>
      <c r="M51" s="374"/>
      <c r="N51" s="369"/>
      <c r="O51" s="370"/>
      <c r="P51" s="370"/>
      <c r="Q51" s="371"/>
      <c r="R51" s="101">
        <f t="shared" si="5"/>
        <v>0</v>
      </c>
    </row>
    <row r="52" spans="3:18" ht="14.5" thickBot="1" x14ac:dyDescent="0.4">
      <c r="C52" s="105">
        <f>'Achivers Formulas'!I39</f>
        <v>0</v>
      </c>
      <c r="D52" s="85"/>
      <c r="E52" s="100">
        <f>'Achivers Formulas'!P39</f>
        <v>0</v>
      </c>
      <c r="F52" s="369"/>
      <c r="G52" s="370"/>
      <c r="H52" s="370"/>
      <c r="I52" s="371"/>
      <c r="J52" s="372"/>
      <c r="K52" s="373"/>
      <c r="L52" s="373"/>
      <c r="M52" s="374"/>
      <c r="N52" s="369"/>
      <c r="O52" s="370"/>
      <c r="P52" s="370"/>
      <c r="Q52" s="371"/>
      <c r="R52" s="101">
        <f t="shared" si="5"/>
        <v>0</v>
      </c>
    </row>
    <row r="53" spans="3:18" ht="14.5" thickBot="1" x14ac:dyDescent="0.4">
      <c r="C53" s="105">
        <f>'Achivers Formulas'!I40</f>
        <v>0</v>
      </c>
      <c r="D53" s="85"/>
      <c r="E53" s="100">
        <f>'Achivers Formulas'!P40</f>
        <v>0</v>
      </c>
      <c r="F53" s="369"/>
      <c r="G53" s="370"/>
      <c r="H53" s="370"/>
      <c r="I53" s="371"/>
      <c r="J53" s="372"/>
      <c r="K53" s="373"/>
      <c r="L53" s="373"/>
      <c r="M53" s="374"/>
      <c r="N53" s="369"/>
      <c r="O53" s="370"/>
      <c r="P53" s="370"/>
      <c r="Q53" s="371"/>
      <c r="R53" s="101">
        <f t="shared" si="5"/>
        <v>0</v>
      </c>
    </row>
    <row r="54" spans="3:18" ht="14.5" thickBot="1" x14ac:dyDescent="0.4">
      <c r="C54" s="105">
        <f>'Achivers Formulas'!I41</f>
        <v>0</v>
      </c>
      <c r="D54" s="85"/>
      <c r="E54" s="100">
        <f>'Achivers Formulas'!P41</f>
        <v>0</v>
      </c>
      <c r="F54" s="369"/>
      <c r="G54" s="370"/>
      <c r="H54" s="370"/>
      <c r="I54" s="371"/>
      <c r="J54" s="372"/>
      <c r="K54" s="373"/>
      <c r="L54" s="373"/>
      <c r="M54" s="374"/>
      <c r="N54" s="369"/>
      <c r="O54" s="370"/>
      <c r="P54" s="370"/>
      <c r="Q54" s="371"/>
      <c r="R54" s="101">
        <f t="shared" si="5"/>
        <v>0</v>
      </c>
    </row>
    <row r="55" spans="3:18" ht="14.5" thickBot="1" x14ac:dyDescent="0.4">
      <c r="C55" s="105">
        <f>'Achivers Formulas'!I42</f>
        <v>0</v>
      </c>
      <c r="D55" s="85"/>
      <c r="E55" s="100">
        <f>'Achivers Formulas'!P42</f>
        <v>0</v>
      </c>
      <c r="F55" s="369"/>
      <c r="G55" s="370"/>
      <c r="H55" s="370"/>
      <c r="I55" s="371"/>
      <c r="J55" s="372"/>
      <c r="K55" s="373"/>
      <c r="L55" s="373"/>
      <c r="M55" s="374"/>
      <c r="N55" s="369"/>
      <c r="O55" s="370"/>
      <c r="P55" s="370"/>
      <c r="Q55" s="371"/>
      <c r="R55" s="101">
        <f t="shared" si="5"/>
        <v>0</v>
      </c>
    </row>
    <row r="56" spans="3:18" ht="14.5" thickBot="1" x14ac:dyDescent="0.4">
      <c r="C56" s="105">
        <f>'Achivers Formulas'!I43</f>
        <v>0</v>
      </c>
      <c r="D56" s="85"/>
      <c r="E56" s="100">
        <f>'Achivers Formulas'!P43</f>
        <v>0</v>
      </c>
      <c r="F56" s="369"/>
      <c r="G56" s="370"/>
      <c r="H56" s="370"/>
      <c r="I56" s="371"/>
      <c r="J56" s="372"/>
      <c r="K56" s="373"/>
      <c r="L56" s="373"/>
      <c r="M56" s="374"/>
      <c r="N56" s="369"/>
      <c r="O56" s="370"/>
      <c r="P56" s="370"/>
      <c r="Q56" s="371"/>
      <c r="R56" s="101">
        <f t="shared" si="5"/>
        <v>0</v>
      </c>
    </row>
    <row r="57" spans="3:18" ht="14.5" thickBot="1" x14ac:dyDescent="0.4">
      <c r="C57" s="105">
        <f>'Achivers Formulas'!I44</f>
        <v>0</v>
      </c>
      <c r="D57" s="85"/>
      <c r="E57" s="100">
        <f>'Achivers Formulas'!P44</f>
        <v>0</v>
      </c>
      <c r="F57" s="369"/>
      <c r="G57" s="370"/>
      <c r="H57" s="370"/>
      <c r="I57" s="371"/>
      <c r="J57" s="372"/>
      <c r="K57" s="373"/>
      <c r="L57" s="373"/>
      <c r="M57" s="374"/>
      <c r="N57" s="369"/>
      <c r="O57" s="370"/>
      <c r="P57" s="370"/>
      <c r="Q57" s="371"/>
      <c r="R57" s="101">
        <f t="shared" si="5"/>
        <v>0</v>
      </c>
    </row>
    <row r="58" spans="3:18" ht="14.5" thickBot="1" x14ac:dyDescent="0.4">
      <c r="C58" s="105">
        <f>'Achivers Formulas'!I45</f>
        <v>0</v>
      </c>
      <c r="D58" s="85"/>
      <c r="E58" s="100">
        <f>'Achivers Formulas'!P45</f>
        <v>0</v>
      </c>
      <c r="F58" s="369"/>
      <c r="G58" s="370"/>
      <c r="H58" s="370"/>
      <c r="I58" s="371"/>
      <c r="J58" s="372"/>
      <c r="K58" s="373"/>
      <c r="L58" s="373"/>
      <c r="M58" s="374"/>
      <c r="N58" s="369"/>
      <c r="O58" s="370"/>
      <c r="P58" s="370"/>
      <c r="Q58" s="371"/>
      <c r="R58" s="101">
        <f t="shared" si="5"/>
        <v>0</v>
      </c>
    </row>
    <row r="59" spans="3:18" ht="14.5" thickBot="1" x14ac:dyDescent="0.4">
      <c r="C59" s="105">
        <f>'Achivers Formulas'!I46</f>
        <v>0</v>
      </c>
      <c r="D59" s="85"/>
      <c r="E59" s="100">
        <f>'Achivers Formulas'!P46</f>
        <v>0</v>
      </c>
      <c r="F59" s="369"/>
      <c r="G59" s="370"/>
      <c r="H59" s="370"/>
      <c r="I59" s="371"/>
      <c r="J59" s="372"/>
      <c r="K59" s="373"/>
      <c r="L59" s="373"/>
      <c r="M59" s="374"/>
      <c r="N59" s="369"/>
      <c r="O59" s="370"/>
      <c r="P59" s="370"/>
      <c r="Q59" s="371"/>
      <c r="R59" s="101">
        <f t="shared" si="5"/>
        <v>0</v>
      </c>
    </row>
    <row r="60" spans="3:18" ht="14.5" thickBot="1" x14ac:dyDescent="0.4">
      <c r="C60" s="105">
        <f>'Achivers Formulas'!I47</f>
        <v>0</v>
      </c>
      <c r="D60" s="85"/>
      <c r="E60" s="100">
        <f>'Achivers Formulas'!P47</f>
        <v>0</v>
      </c>
      <c r="F60" s="369"/>
      <c r="G60" s="370"/>
      <c r="H60" s="370"/>
      <c r="I60" s="371"/>
      <c r="J60" s="372"/>
      <c r="K60" s="373"/>
      <c r="L60" s="373"/>
      <c r="M60" s="374"/>
      <c r="N60" s="369"/>
      <c r="O60" s="370"/>
      <c r="P60" s="370"/>
      <c r="Q60" s="371"/>
      <c r="R60" s="101">
        <f t="shared" si="5"/>
        <v>0</v>
      </c>
    </row>
    <row r="61" spans="3:18" ht="14.5" thickBot="1" x14ac:dyDescent="0.4">
      <c r="C61" s="105">
        <f>'Achivers Formulas'!I48</f>
        <v>0</v>
      </c>
      <c r="D61" s="85"/>
      <c r="E61" s="100">
        <f>'Achivers Formulas'!P48</f>
        <v>0</v>
      </c>
      <c r="F61" s="369"/>
      <c r="G61" s="370"/>
      <c r="H61" s="370"/>
      <c r="I61" s="371"/>
      <c r="J61" s="372"/>
      <c r="K61" s="373"/>
      <c r="L61" s="373"/>
      <c r="M61" s="374"/>
      <c r="N61" s="369"/>
      <c r="O61" s="370"/>
      <c r="P61" s="370"/>
      <c r="Q61" s="371"/>
      <c r="R61" s="101">
        <f t="shared" si="5"/>
        <v>0</v>
      </c>
    </row>
    <row r="62" spans="3:18" ht="14.5" thickBot="1" x14ac:dyDescent="0.4">
      <c r="C62" s="105">
        <f>'Achivers Formulas'!I49</f>
        <v>0</v>
      </c>
      <c r="D62" s="85"/>
      <c r="E62" s="100">
        <f>'Achivers Formulas'!P49</f>
        <v>0</v>
      </c>
      <c r="F62" s="369"/>
      <c r="G62" s="370"/>
      <c r="H62" s="370"/>
      <c r="I62" s="371"/>
      <c r="J62" s="372"/>
      <c r="K62" s="373"/>
      <c r="L62" s="373"/>
      <c r="M62" s="374"/>
      <c r="N62" s="369"/>
      <c r="O62" s="370"/>
      <c r="P62" s="370"/>
      <c r="Q62" s="371"/>
      <c r="R62" s="101">
        <f t="shared" si="5"/>
        <v>0</v>
      </c>
    </row>
    <row r="63" spans="3:18" ht="14.5" thickBot="1" x14ac:dyDescent="0.4">
      <c r="C63" s="105">
        <f>'Achivers Formulas'!I50</f>
        <v>0</v>
      </c>
      <c r="D63" s="85"/>
      <c r="E63" s="100">
        <f>'Achivers Formulas'!P50</f>
        <v>0</v>
      </c>
      <c r="F63" s="369"/>
      <c r="G63" s="370"/>
      <c r="H63" s="370"/>
      <c r="I63" s="371"/>
      <c r="J63" s="372"/>
      <c r="K63" s="373"/>
      <c r="L63" s="373"/>
      <c r="M63" s="374"/>
      <c r="N63" s="369"/>
      <c r="O63" s="370"/>
      <c r="P63" s="370"/>
      <c r="Q63" s="371"/>
      <c r="R63" s="101">
        <f t="shared" si="5"/>
        <v>0</v>
      </c>
    </row>
    <row r="64" spans="3:18" ht="14.5" thickBot="1" x14ac:dyDescent="0.4">
      <c r="C64" s="105">
        <f>'Achivers Formulas'!I51</f>
        <v>0</v>
      </c>
      <c r="D64" s="85"/>
      <c r="E64" s="100">
        <f>'Achivers Formulas'!P51</f>
        <v>0</v>
      </c>
      <c r="F64" s="369"/>
      <c r="G64" s="370"/>
      <c r="H64" s="370"/>
      <c r="I64" s="371"/>
      <c r="J64" s="372"/>
      <c r="K64" s="373"/>
      <c r="L64" s="373"/>
      <c r="M64" s="374"/>
      <c r="N64" s="369"/>
      <c r="O64" s="370"/>
      <c r="P64" s="370"/>
      <c r="Q64" s="371"/>
      <c r="R64" s="101">
        <f t="shared" si="5"/>
        <v>0</v>
      </c>
    </row>
    <row r="65" spans="3:18" ht="14.5" thickBot="1" x14ac:dyDescent="0.4">
      <c r="C65" s="105">
        <f>'Achivers Formulas'!I52</f>
        <v>0</v>
      </c>
      <c r="D65" s="85"/>
      <c r="E65" s="100">
        <f>'Achivers Formulas'!P52</f>
        <v>0</v>
      </c>
      <c r="F65" s="369"/>
      <c r="G65" s="370"/>
      <c r="H65" s="370"/>
      <c r="I65" s="371"/>
      <c r="J65" s="372"/>
      <c r="K65" s="373"/>
      <c r="L65" s="373"/>
      <c r="M65" s="374"/>
      <c r="N65" s="369"/>
      <c r="O65" s="370"/>
      <c r="P65" s="370"/>
      <c r="Q65" s="371"/>
      <c r="R65" s="101">
        <f t="shared" si="5"/>
        <v>0</v>
      </c>
    </row>
    <row r="66" spans="3:18" ht="14.5" thickBot="1" x14ac:dyDescent="0.4">
      <c r="C66" s="105">
        <f>'Achivers Formulas'!I53</f>
        <v>0</v>
      </c>
      <c r="D66" s="85"/>
      <c r="E66" s="100">
        <f>'Achivers Formulas'!P53</f>
        <v>0</v>
      </c>
      <c r="F66" s="369"/>
      <c r="G66" s="370"/>
      <c r="H66" s="370"/>
      <c r="I66" s="371"/>
      <c r="J66" s="372"/>
      <c r="K66" s="373"/>
      <c r="L66" s="373"/>
      <c r="M66" s="374"/>
      <c r="N66" s="369"/>
      <c r="O66" s="370"/>
      <c r="P66" s="370"/>
      <c r="Q66" s="371"/>
      <c r="R66" s="101">
        <f t="shared" si="5"/>
        <v>0</v>
      </c>
    </row>
    <row r="67" spans="3:18" ht="14.5" thickBot="1" x14ac:dyDescent="0.4">
      <c r="C67" s="105">
        <f>'Achivers Formulas'!I54</f>
        <v>0</v>
      </c>
      <c r="D67" s="85"/>
      <c r="E67" s="100">
        <f>'Achivers Formulas'!P54</f>
        <v>0</v>
      </c>
      <c r="F67" s="369"/>
      <c r="G67" s="370"/>
      <c r="H67" s="370"/>
      <c r="I67" s="371"/>
      <c r="J67" s="372"/>
      <c r="K67" s="373"/>
      <c r="L67" s="373"/>
      <c r="M67" s="374"/>
      <c r="N67" s="369"/>
      <c r="O67" s="370"/>
      <c r="P67" s="370"/>
      <c r="Q67" s="371"/>
      <c r="R67" s="101">
        <f t="shared" si="5"/>
        <v>0</v>
      </c>
    </row>
    <row r="68" spans="3:18" ht="14.5" thickBot="1" x14ac:dyDescent="0.4">
      <c r="C68" s="105">
        <f>'Achivers Formulas'!I55</f>
        <v>0</v>
      </c>
      <c r="D68" s="85"/>
      <c r="E68" s="100">
        <f>'Achivers Formulas'!P55</f>
        <v>0</v>
      </c>
      <c r="F68" s="369"/>
      <c r="G68" s="370"/>
      <c r="H68" s="370"/>
      <c r="I68" s="371"/>
      <c r="J68" s="372"/>
      <c r="K68" s="373"/>
      <c r="L68" s="373"/>
      <c r="M68" s="374"/>
      <c r="N68" s="369"/>
      <c r="O68" s="370"/>
      <c r="P68" s="370"/>
      <c r="Q68" s="371"/>
      <c r="R68" s="101">
        <f t="shared" si="5"/>
        <v>0</v>
      </c>
    </row>
    <row r="69" spans="3:18" ht="14.5" thickBot="1" x14ac:dyDescent="0.4">
      <c r="C69" s="105">
        <f>'Achivers Formulas'!I56</f>
        <v>0</v>
      </c>
      <c r="D69" s="85"/>
      <c r="E69" s="100">
        <f>'Achivers Formulas'!P56</f>
        <v>0</v>
      </c>
      <c r="F69" s="369"/>
      <c r="G69" s="370"/>
      <c r="H69" s="370"/>
      <c r="I69" s="371"/>
      <c r="J69" s="372"/>
      <c r="K69" s="373"/>
      <c r="L69" s="373"/>
      <c r="M69" s="374"/>
      <c r="N69" s="369"/>
      <c r="O69" s="370"/>
      <c r="P69" s="370"/>
      <c r="Q69" s="371"/>
      <c r="R69" s="101">
        <f t="shared" si="5"/>
        <v>0</v>
      </c>
    </row>
    <row r="70" spans="3:18" ht="14.5" thickBot="1" x14ac:dyDescent="0.4">
      <c r="C70" s="105">
        <f>'Achivers Formulas'!I57</f>
        <v>0</v>
      </c>
      <c r="D70" s="85"/>
      <c r="E70" s="100">
        <f>'Achivers Formulas'!P57</f>
        <v>0</v>
      </c>
      <c r="F70" s="369"/>
      <c r="G70" s="370"/>
      <c r="H70" s="370"/>
      <c r="I70" s="371"/>
      <c r="J70" s="372"/>
      <c r="K70" s="373"/>
      <c r="L70" s="373"/>
      <c r="M70" s="374"/>
      <c r="N70" s="369"/>
      <c r="O70" s="370"/>
      <c r="P70" s="370"/>
      <c r="Q70" s="371"/>
      <c r="R70" s="101">
        <f t="shared" si="5"/>
        <v>0</v>
      </c>
    </row>
    <row r="71" spans="3:18" ht="14.5" thickBot="1" x14ac:dyDescent="0.4">
      <c r="C71" s="105">
        <f>'Achivers Formulas'!I58</f>
        <v>0</v>
      </c>
      <c r="D71" s="85"/>
      <c r="E71" s="100">
        <f>'Achivers Formulas'!P58</f>
        <v>0</v>
      </c>
      <c r="F71" s="369"/>
      <c r="G71" s="370"/>
      <c r="H71" s="370"/>
      <c r="I71" s="371"/>
      <c r="J71" s="372"/>
      <c r="K71" s="373"/>
      <c r="L71" s="373"/>
      <c r="M71" s="374"/>
      <c r="N71" s="369"/>
      <c r="O71" s="370"/>
      <c r="P71" s="370"/>
      <c r="Q71" s="371"/>
      <c r="R71" s="101">
        <f t="shared" si="5"/>
        <v>0</v>
      </c>
    </row>
    <row r="72" spans="3:18" ht="14.5" thickBot="1" x14ac:dyDescent="0.4">
      <c r="C72" s="105">
        <f>'Achivers Formulas'!I59</f>
        <v>0</v>
      </c>
      <c r="D72" s="85"/>
      <c r="E72" s="100">
        <f>'Achivers Formulas'!P59</f>
        <v>0</v>
      </c>
      <c r="F72" s="369"/>
      <c r="G72" s="370"/>
      <c r="H72" s="370"/>
      <c r="I72" s="371"/>
      <c r="J72" s="372"/>
      <c r="K72" s="373"/>
      <c r="L72" s="373"/>
      <c r="M72" s="374"/>
      <c r="N72" s="369"/>
      <c r="O72" s="370"/>
      <c r="P72" s="370"/>
      <c r="Q72" s="371"/>
      <c r="R72" s="101">
        <f t="shared" si="5"/>
        <v>0</v>
      </c>
    </row>
    <row r="73" spans="3:18" ht="14.5" thickBot="1" x14ac:dyDescent="0.4">
      <c r="C73" s="105">
        <f>'Achivers Formulas'!I60</f>
        <v>0</v>
      </c>
      <c r="D73" s="85"/>
      <c r="E73" s="100">
        <f>'Achivers Formulas'!P60</f>
        <v>0</v>
      </c>
      <c r="F73" s="369"/>
      <c r="G73" s="370"/>
      <c r="H73" s="370"/>
      <c r="I73" s="371"/>
      <c r="J73" s="372"/>
      <c r="K73" s="373"/>
      <c r="L73" s="373"/>
      <c r="M73" s="374"/>
      <c r="N73" s="369"/>
      <c r="O73" s="370"/>
      <c r="P73" s="370"/>
      <c r="Q73" s="371"/>
      <c r="R73" s="101">
        <f t="shared" si="5"/>
        <v>0</v>
      </c>
    </row>
    <row r="74" spans="3:18" ht="14.5" thickBot="1" x14ac:dyDescent="0.4">
      <c r="C74" s="105">
        <f>'Achivers Formulas'!I61</f>
        <v>0</v>
      </c>
      <c r="D74" s="85"/>
      <c r="E74" s="100">
        <f>'Achivers Formulas'!P61</f>
        <v>0</v>
      </c>
      <c r="F74" s="369"/>
      <c r="G74" s="370"/>
      <c r="H74" s="370"/>
      <c r="I74" s="371"/>
      <c r="J74" s="372"/>
      <c r="K74" s="373"/>
      <c r="L74" s="373"/>
      <c r="M74" s="374"/>
      <c r="N74" s="369"/>
      <c r="O74" s="370"/>
      <c r="P74" s="370"/>
      <c r="Q74" s="371"/>
      <c r="R74" s="101">
        <f t="shared" si="5"/>
        <v>0</v>
      </c>
    </row>
    <row r="75" spans="3:18" ht="14.5" thickBot="1" x14ac:dyDescent="0.4">
      <c r="C75" s="105">
        <f>'Achivers Formulas'!I62</f>
        <v>0</v>
      </c>
      <c r="D75" s="85"/>
      <c r="E75" s="100">
        <f>'Achivers Formulas'!P62</f>
        <v>0</v>
      </c>
      <c r="F75" s="369"/>
      <c r="G75" s="370"/>
      <c r="H75" s="370"/>
      <c r="I75" s="371"/>
      <c r="J75" s="372"/>
      <c r="K75" s="373"/>
      <c r="L75" s="373"/>
      <c r="M75" s="374"/>
      <c r="N75" s="369"/>
      <c r="O75" s="370"/>
      <c r="P75" s="370"/>
      <c r="Q75" s="371"/>
      <c r="R75" s="101">
        <f t="shared" si="5"/>
        <v>0</v>
      </c>
    </row>
    <row r="76" spans="3:18" ht="14.5" thickBot="1" x14ac:dyDescent="0.4">
      <c r="C76" s="105">
        <f>'Achivers Formulas'!I63</f>
        <v>0</v>
      </c>
      <c r="D76" s="85"/>
      <c r="E76" s="100">
        <f>'Achivers Formulas'!P63</f>
        <v>0</v>
      </c>
      <c r="F76" s="369"/>
      <c r="G76" s="370"/>
      <c r="H76" s="370"/>
      <c r="I76" s="371"/>
      <c r="J76" s="372"/>
      <c r="K76" s="373"/>
      <c r="L76" s="373"/>
      <c r="M76" s="374"/>
      <c r="N76" s="369"/>
      <c r="O76" s="370"/>
      <c r="P76" s="370"/>
      <c r="Q76" s="371"/>
      <c r="R76" s="101">
        <f t="shared" si="5"/>
        <v>0</v>
      </c>
    </row>
    <row r="77" spans="3:18" ht="14.5" thickBot="1" x14ac:dyDescent="0.4">
      <c r="C77" s="105">
        <f>'Achivers Formulas'!I64</f>
        <v>0</v>
      </c>
      <c r="D77" s="85"/>
      <c r="E77" s="100">
        <f>'Achivers Formulas'!P64</f>
        <v>0</v>
      </c>
      <c r="F77" s="369"/>
      <c r="G77" s="370"/>
      <c r="H77" s="370"/>
      <c r="I77" s="371"/>
      <c r="J77" s="372"/>
      <c r="K77" s="373"/>
      <c r="L77" s="373"/>
      <c r="M77" s="374"/>
      <c r="N77" s="369"/>
      <c r="O77" s="370"/>
      <c r="P77" s="370"/>
      <c r="Q77" s="371"/>
      <c r="R77" s="101">
        <f t="shared" si="5"/>
        <v>0</v>
      </c>
    </row>
    <row r="78" spans="3:18" ht="14.5" thickBot="1" x14ac:dyDescent="0.4">
      <c r="C78" s="105">
        <f>'Achivers Formulas'!I65</f>
        <v>0</v>
      </c>
      <c r="D78" s="85"/>
      <c r="E78" s="100">
        <f>'Achivers Formulas'!P65</f>
        <v>0</v>
      </c>
      <c r="F78" s="369"/>
      <c r="G78" s="370"/>
      <c r="H78" s="370"/>
      <c r="I78" s="371"/>
      <c r="J78" s="372"/>
      <c r="K78" s="373"/>
      <c r="L78" s="373"/>
      <c r="M78" s="374"/>
      <c r="N78" s="369"/>
      <c r="O78" s="370"/>
      <c r="P78" s="370"/>
      <c r="Q78" s="371"/>
      <c r="R78" s="101">
        <f t="shared" si="5"/>
        <v>0</v>
      </c>
    </row>
    <row r="79" spans="3:18" ht="14.5" thickBot="1" x14ac:dyDescent="0.4">
      <c r="C79" s="105">
        <f>'Achivers Formulas'!I66</f>
        <v>0</v>
      </c>
      <c r="D79" s="85"/>
      <c r="E79" s="100">
        <f>'Achivers Formulas'!P66</f>
        <v>0</v>
      </c>
      <c r="F79" s="369"/>
      <c r="G79" s="370"/>
      <c r="H79" s="370"/>
      <c r="I79" s="371"/>
      <c r="J79" s="372"/>
      <c r="K79" s="373"/>
      <c r="L79" s="373"/>
      <c r="M79" s="374"/>
      <c r="N79" s="369"/>
      <c r="O79" s="370"/>
      <c r="P79" s="370"/>
      <c r="Q79" s="371"/>
      <c r="R79" s="101">
        <f t="shared" si="5"/>
        <v>0</v>
      </c>
    </row>
    <row r="80" spans="3:18" ht="14.5" thickBot="1" x14ac:dyDescent="0.4">
      <c r="C80" s="105">
        <f>'Achivers Formulas'!I67</f>
        <v>0</v>
      </c>
      <c r="D80" s="85"/>
      <c r="E80" s="100">
        <f>'Achivers Formulas'!P67</f>
        <v>0</v>
      </c>
      <c r="F80" s="369"/>
      <c r="G80" s="370"/>
      <c r="H80" s="370"/>
      <c r="I80" s="371"/>
      <c r="J80" s="372"/>
      <c r="K80" s="373"/>
      <c r="L80" s="373"/>
      <c r="M80" s="374"/>
      <c r="N80" s="369"/>
      <c r="O80" s="370"/>
      <c r="P80" s="370"/>
      <c r="Q80" s="371"/>
      <c r="R80" s="101">
        <f t="shared" si="5"/>
        <v>0</v>
      </c>
    </row>
    <row r="81" spans="3:18" ht="14.5" thickBot="1" x14ac:dyDescent="0.4">
      <c r="C81" s="105">
        <f>'Achivers Formulas'!I68</f>
        <v>0</v>
      </c>
      <c r="D81" s="85"/>
      <c r="E81" s="100">
        <f>'Achivers Formulas'!P68</f>
        <v>0</v>
      </c>
      <c r="F81" s="369"/>
      <c r="G81" s="370"/>
      <c r="H81" s="370"/>
      <c r="I81" s="371"/>
      <c r="J81" s="372"/>
      <c r="K81" s="373"/>
      <c r="L81" s="373"/>
      <c r="M81" s="374"/>
      <c r="N81" s="369"/>
      <c r="O81" s="370"/>
      <c r="P81" s="370"/>
      <c r="Q81" s="371"/>
      <c r="R81" s="101">
        <f t="shared" si="5"/>
        <v>0</v>
      </c>
    </row>
    <row r="82" spans="3:18" ht="14.5" thickBot="1" x14ac:dyDescent="0.4">
      <c r="C82" s="105">
        <f>'Achivers Formulas'!I69</f>
        <v>0</v>
      </c>
      <c r="D82" s="85"/>
      <c r="E82" s="100">
        <f>'Achivers Formulas'!P69</f>
        <v>0</v>
      </c>
      <c r="F82" s="369"/>
      <c r="G82" s="370"/>
      <c r="H82" s="370"/>
      <c r="I82" s="371"/>
      <c r="J82" s="372"/>
      <c r="K82" s="373"/>
      <c r="L82" s="373"/>
      <c r="M82" s="374"/>
      <c r="N82" s="369"/>
      <c r="O82" s="370"/>
      <c r="P82" s="370"/>
      <c r="Q82" s="371"/>
      <c r="R82" s="101">
        <f t="shared" si="5"/>
        <v>0</v>
      </c>
    </row>
    <row r="83" spans="3:18" ht="14.5" thickBot="1" x14ac:dyDescent="0.4">
      <c r="C83" s="105">
        <f>'Achivers Formulas'!I70</f>
        <v>0</v>
      </c>
      <c r="D83" s="85"/>
      <c r="E83" s="100">
        <f>'Achivers Formulas'!P70</f>
        <v>0</v>
      </c>
      <c r="F83" s="369"/>
      <c r="G83" s="370"/>
      <c r="H83" s="370"/>
      <c r="I83" s="371"/>
      <c r="J83" s="372"/>
      <c r="K83" s="373"/>
      <c r="L83" s="373"/>
      <c r="M83" s="374"/>
      <c r="N83" s="369"/>
      <c r="O83" s="370"/>
      <c r="P83" s="370"/>
      <c r="Q83" s="371"/>
      <c r="R83" s="101">
        <f t="shared" si="5"/>
        <v>0</v>
      </c>
    </row>
    <row r="84" spans="3:18" ht="14.5" thickBot="1" x14ac:dyDescent="0.4">
      <c r="C84" s="105">
        <f>'Achivers Formulas'!I71</f>
        <v>0</v>
      </c>
      <c r="D84" s="85"/>
      <c r="E84" s="100">
        <f>'Achivers Formulas'!P71</f>
        <v>0</v>
      </c>
      <c r="F84" s="369"/>
      <c r="G84" s="370"/>
      <c r="H84" s="370"/>
      <c r="I84" s="371"/>
      <c r="J84" s="372"/>
      <c r="K84" s="373"/>
      <c r="L84" s="373"/>
      <c r="M84" s="374"/>
      <c r="N84" s="369"/>
      <c r="O84" s="370"/>
      <c r="P84" s="370"/>
      <c r="Q84" s="371"/>
      <c r="R84" s="101">
        <f t="shared" si="5"/>
        <v>0</v>
      </c>
    </row>
    <row r="85" spans="3:18" ht="14.5" thickBot="1" x14ac:dyDescent="0.4">
      <c r="C85" s="105">
        <f>'Achivers Formulas'!I72</f>
        <v>0</v>
      </c>
      <c r="D85" s="85"/>
      <c r="E85" s="100">
        <f>'Achivers Formulas'!P72</f>
        <v>0</v>
      </c>
      <c r="F85" s="369"/>
      <c r="G85" s="370"/>
      <c r="H85" s="370"/>
      <c r="I85" s="371"/>
      <c r="J85" s="372"/>
      <c r="K85" s="373"/>
      <c r="L85" s="373"/>
      <c r="M85" s="374"/>
      <c r="N85" s="369"/>
      <c r="O85" s="370"/>
      <c r="P85" s="370"/>
      <c r="Q85" s="371"/>
      <c r="R85" s="101">
        <f t="shared" si="5"/>
        <v>0</v>
      </c>
    </row>
    <row r="86" spans="3:18" ht="14.5" thickBot="1" x14ac:dyDescent="0.4">
      <c r="C86" s="105">
        <f>'Achivers Formulas'!I73</f>
        <v>0</v>
      </c>
      <c r="D86" s="85"/>
      <c r="E86" s="100">
        <f>'Achivers Formulas'!P73</f>
        <v>0</v>
      </c>
      <c r="F86" s="369"/>
      <c r="G86" s="370"/>
      <c r="H86" s="370"/>
      <c r="I86" s="371"/>
      <c r="J86" s="372"/>
      <c r="K86" s="373"/>
      <c r="L86" s="373"/>
      <c r="M86" s="374"/>
      <c r="N86" s="369"/>
      <c r="O86" s="370"/>
      <c r="P86" s="370"/>
      <c r="Q86" s="371"/>
      <c r="R86" s="101">
        <f t="shared" si="5"/>
        <v>0</v>
      </c>
    </row>
    <row r="87" spans="3:18" ht="14.5" thickBot="1" x14ac:dyDescent="0.4">
      <c r="C87" s="105">
        <f>'Achivers Formulas'!I74</f>
        <v>0</v>
      </c>
      <c r="D87" s="85"/>
      <c r="E87" s="100">
        <f>'Achivers Formulas'!P74</f>
        <v>0</v>
      </c>
      <c r="F87" s="369"/>
      <c r="G87" s="370"/>
      <c r="H87" s="370"/>
      <c r="I87" s="371"/>
      <c r="J87" s="372"/>
      <c r="K87" s="373"/>
      <c r="L87" s="373"/>
      <c r="M87" s="374"/>
      <c r="N87" s="369"/>
      <c r="O87" s="370"/>
      <c r="P87" s="370"/>
      <c r="Q87" s="371"/>
      <c r="R87" s="101">
        <f t="shared" si="5"/>
        <v>0</v>
      </c>
    </row>
    <row r="88" spans="3:18" ht="14.5" thickBot="1" x14ac:dyDescent="0.4">
      <c r="C88" s="105">
        <f>'Achivers Formulas'!I75</f>
        <v>0</v>
      </c>
      <c r="D88" s="85"/>
      <c r="E88" s="100">
        <f>'Achivers Formulas'!P75</f>
        <v>0</v>
      </c>
      <c r="F88" s="369"/>
      <c r="G88" s="370"/>
      <c r="H88" s="370"/>
      <c r="I88" s="371"/>
      <c r="J88" s="372"/>
      <c r="K88" s="373"/>
      <c r="L88" s="373"/>
      <c r="M88" s="374"/>
      <c r="N88" s="369"/>
      <c r="O88" s="370"/>
      <c r="P88" s="370"/>
      <c r="Q88" s="371"/>
      <c r="R88" s="101">
        <f t="shared" si="5"/>
        <v>0</v>
      </c>
    </row>
    <row r="89" spans="3:18" ht="14.5" thickBot="1" x14ac:dyDescent="0.4">
      <c r="C89" s="105">
        <f>'Achivers Formulas'!I76</f>
        <v>0</v>
      </c>
      <c r="D89" s="85"/>
      <c r="E89" s="100">
        <f>'Achivers Formulas'!P76</f>
        <v>0</v>
      </c>
      <c r="F89" s="369"/>
      <c r="G89" s="370"/>
      <c r="H89" s="370"/>
      <c r="I89" s="371"/>
      <c r="J89" s="372"/>
      <c r="K89" s="373"/>
      <c r="L89" s="373"/>
      <c r="M89" s="374"/>
      <c r="N89" s="369"/>
      <c r="O89" s="370"/>
      <c r="P89" s="370"/>
      <c r="Q89" s="371"/>
      <c r="R89" s="101">
        <f t="shared" si="5"/>
        <v>0</v>
      </c>
    </row>
    <row r="90" spans="3:18" ht="14.5" thickBot="1" x14ac:dyDescent="0.4">
      <c r="C90" s="105">
        <f>'Achivers Formulas'!I77</f>
        <v>0</v>
      </c>
      <c r="D90" s="85"/>
      <c r="E90" s="100">
        <f>'Achivers Formulas'!P77</f>
        <v>0</v>
      </c>
      <c r="F90" s="369"/>
      <c r="G90" s="370"/>
      <c r="H90" s="370"/>
      <c r="I90" s="371"/>
      <c r="J90" s="372"/>
      <c r="K90" s="373"/>
      <c r="L90" s="373"/>
      <c r="M90" s="374"/>
      <c r="N90" s="369"/>
      <c r="O90" s="370"/>
      <c r="P90" s="370"/>
      <c r="Q90" s="371"/>
      <c r="R90" s="101">
        <f t="shared" si="5"/>
        <v>0</v>
      </c>
    </row>
    <row r="91" spans="3:18" ht="14.5" thickBot="1" x14ac:dyDescent="0.4">
      <c r="C91" s="105">
        <f>'Achivers Formulas'!I78</f>
        <v>0</v>
      </c>
      <c r="D91" s="85"/>
      <c r="E91" s="100">
        <f>'Achivers Formulas'!P78</f>
        <v>0</v>
      </c>
      <c r="F91" s="369"/>
      <c r="G91" s="370"/>
      <c r="H91" s="370"/>
      <c r="I91" s="371"/>
      <c r="J91" s="372"/>
      <c r="K91" s="373"/>
      <c r="L91" s="373"/>
      <c r="M91" s="374"/>
      <c r="N91" s="369"/>
      <c r="O91" s="370"/>
      <c r="P91" s="370"/>
      <c r="Q91" s="371"/>
      <c r="R91" s="101">
        <f t="shared" si="5"/>
        <v>0</v>
      </c>
    </row>
    <row r="92" spans="3:18" ht="14.5" thickBot="1" x14ac:dyDescent="0.4">
      <c r="C92" s="105">
        <f>'Achivers Formulas'!I79</f>
        <v>0</v>
      </c>
      <c r="D92" s="85"/>
      <c r="E92" s="100">
        <f>'Achivers Formulas'!P79</f>
        <v>0</v>
      </c>
      <c r="F92" s="369"/>
      <c r="G92" s="370"/>
      <c r="H92" s="370"/>
      <c r="I92" s="371"/>
      <c r="J92" s="372"/>
      <c r="K92" s="373"/>
      <c r="L92" s="373"/>
      <c r="M92" s="374"/>
      <c r="N92" s="369"/>
      <c r="O92" s="370"/>
      <c r="P92" s="370"/>
      <c r="Q92" s="371"/>
      <c r="R92" s="101">
        <f t="shared" si="5"/>
        <v>0</v>
      </c>
    </row>
    <row r="93" spans="3:18" ht="14.5" thickBot="1" x14ac:dyDescent="0.4">
      <c r="C93" s="105">
        <f>'Achivers Formulas'!I80</f>
        <v>0</v>
      </c>
      <c r="D93" s="85"/>
      <c r="E93" s="100">
        <f>'Achivers Formulas'!P80</f>
        <v>0</v>
      </c>
      <c r="F93" s="369"/>
      <c r="G93" s="370"/>
      <c r="H93" s="370"/>
      <c r="I93" s="371"/>
      <c r="J93" s="372"/>
      <c r="K93" s="373"/>
      <c r="L93" s="373"/>
      <c r="M93" s="374"/>
      <c r="N93" s="369"/>
      <c r="O93" s="370"/>
      <c r="P93" s="370"/>
      <c r="Q93" s="371"/>
      <c r="R93" s="101">
        <f t="shared" ref="R93:R156" si="6">(IF(H93="*no role*",0,(IF(OR(F93&lt;&gt;"",H93&lt;&gt;"",J93&lt;&gt;""),3,0))))+(IF(L93&lt;&gt;"",3,0))+(IF(N93&lt;&gt;"",3,0))+(IF(P93="YES",3,0))</f>
        <v>0</v>
      </c>
    </row>
    <row r="94" spans="3:18" ht="14.5" thickBot="1" x14ac:dyDescent="0.4">
      <c r="C94" s="105">
        <f>'Achivers Formulas'!I81</f>
        <v>0</v>
      </c>
      <c r="D94" s="85"/>
      <c r="E94" s="100">
        <f>'Achivers Formulas'!P81</f>
        <v>0</v>
      </c>
      <c r="F94" s="369"/>
      <c r="G94" s="370"/>
      <c r="H94" s="370"/>
      <c r="I94" s="371"/>
      <c r="J94" s="372"/>
      <c r="K94" s="373"/>
      <c r="L94" s="373"/>
      <c r="M94" s="374"/>
      <c r="N94" s="369"/>
      <c r="O94" s="370"/>
      <c r="P94" s="370"/>
      <c r="Q94" s="371"/>
      <c r="R94" s="101">
        <f t="shared" si="6"/>
        <v>0</v>
      </c>
    </row>
    <row r="95" spans="3:18" ht="14.5" thickBot="1" x14ac:dyDescent="0.4">
      <c r="C95" s="105">
        <f>'Achivers Formulas'!I82</f>
        <v>0</v>
      </c>
      <c r="D95" s="85"/>
      <c r="E95" s="100">
        <f>'Achivers Formulas'!P82</f>
        <v>0</v>
      </c>
      <c r="F95" s="369"/>
      <c r="G95" s="370"/>
      <c r="H95" s="370"/>
      <c r="I95" s="371"/>
      <c r="J95" s="372"/>
      <c r="K95" s="373"/>
      <c r="L95" s="373"/>
      <c r="M95" s="374"/>
      <c r="N95" s="369"/>
      <c r="O95" s="370"/>
      <c r="P95" s="370"/>
      <c r="Q95" s="371"/>
      <c r="R95" s="101">
        <f t="shared" si="6"/>
        <v>0</v>
      </c>
    </row>
    <row r="96" spans="3:18" ht="14.5" thickBot="1" x14ac:dyDescent="0.4">
      <c r="C96" s="105">
        <f>'Achivers Formulas'!I83</f>
        <v>0</v>
      </c>
      <c r="D96" s="85"/>
      <c r="E96" s="100">
        <f>'Achivers Formulas'!P83</f>
        <v>0</v>
      </c>
      <c r="F96" s="369"/>
      <c r="G96" s="370"/>
      <c r="H96" s="370"/>
      <c r="I96" s="371"/>
      <c r="J96" s="372"/>
      <c r="K96" s="373"/>
      <c r="L96" s="373"/>
      <c r="M96" s="374"/>
      <c r="N96" s="369"/>
      <c r="O96" s="370"/>
      <c r="P96" s="370"/>
      <c r="Q96" s="371"/>
      <c r="R96" s="101">
        <f t="shared" si="6"/>
        <v>0</v>
      </c>
    </row>
    <row r="97" spans="3:18" ht="14.5" thickBot="1" x14ac:dyDescent="0.4">
      <c r="C97" s="105">
        <f>'Achivers Formulas'!I84</f>
        <v>0</v>
      </c>
      <c r="D97" s="85"/>
      <c r="E97" s="100">
        <f>'Achivers Formulas'!P84</f>
        <v>0</v>
      </c>
      <c r="F97" s="369"/>
      <c r="G97" s="370"/>
      <c r="H97" s="370"/>
      <c r="I97" s="371"/>
      <c r="J97" s="372"/>
      <c r="K97" s="373"/>
      <c r="L97" s="373"/>
      <c r="M97" s="374"/>
      <c r="N97" s="369"/>
      <c r="O97" s="370"/>
      <c r="P97" s="370"/>
      <c r="Q97" s="371"/>
      <c r="R97" s="101">
        <f t="shared" si="6"/>
        <v>0</v>
      </c>
    </row>
    <row r="98" spans="3:18" ht="14.5" thickBot="1" x14ac:dyDescent="0.4">
      <c r="C98" s="105">
        <f>'Achivers Formulas'!I85</f>
        <v>0</v>
      </c>
      <c r="D98" s="85"/>
      <c r="E98" s="100">
        <f>'Achivers Formulas'!P85</f>
        <v>0</v>
      </c>
      <c r="F98" s="369"/>
      <c r="G98" s="370"/>
      <c r="H98" s="370"/>
      <c r="I98" s="371"/>
      <c r="J98" s="372"/>
      <c r="K98" s="373"/>
      <c r="L98" s="373"/>
      <c r="M98" s="374"/>
      <c r="N98" s="369"/>
      <c r="O98" s="370"/>
      <c r="P98" s="370"/>
      <c r="Q98" s="371"/>
      <c r="R98" s="101">
        <f t="shared" si="6"/>
        <v>0</v>
      </c>
    </row>
    <row r="99" spans="3:18" ht="14.5" thickBot="1" x14ac:dyDescent="0.4">
      <c r="C99" s="105">
        <f>'Achivers Formulas'!I86</f>
        <v>0</v>
      </c>
      <c r="D99" s="85"/>
      <c r="E99" s="100">
        <f>'Achivers Formulas'!P86</f>
        <v>0</v>
      </c>
      <c r="F99" s="369"/>
      <c r="G99" s="370"/>
      <c r="H99" s="370"/>
      <c r="I99" s="371"/>
      <c r="J99" s="372"/>
      <c r="K99" s="373"/>
      <c r="L99" s="373"/>
      <c r="M99" s="374"/>
      <c r="N99" s="369"/>
      <c r="O99" s="370"/>
      <c r="P99" s="370"/>
      <c r="Q99" s="371"/>
      <c r="R99" s="101">
        <f t="shared" si="6"/>
        <v>0</v>
      </c>
    </row>
    <row r="100" spans="3:18" ht="14.5" thickBot="1" x14ac:dyDescent="0.4">
      <c r="C100" s="105">
        <f>'Achivers Formulas'!I87</f>
        <v>0</v>
      </c>
      <c r="D100" s="85"/>
      <c r="E100" s="100">
        <f>'Achivers Formulas'!P87</f>
        <v>0</v>
      </c>
      <c r="F100" s="369"/>
      <c r="G100" s="370"/>
      <c r="H100" s="370"/>
      <c r="I100" s="371"/>
      <c r="J100" s="372"/>
      <c r="K100" s="373"/>
      <c r="L100" s="373"/>
      <c r="M100" s="374"/>
      <c r="N100" s="369"/>
      <c r="O100" s="370"/>
      <c r="P100" s="370"/>
      <c r="Q100" s="371"/>
      <c r="R100" s="101">
        <f t="shared" si="6"/>
        <v>0</v>
      </c>
    </row>
    <row r="101" spans="3:18" ht="14.5" thickBot="1" x14ac:dyDescent="0.4">
      <c r="C101" s="105">
        <f>'Achivers Formulas'!I88</f>
        <v>0</v>
      </c>
      <c r="D101" s="85"/>
      <c r="E101" s="100">
        <f>'Achivers Formulas'!P88</f>
        <v>0</v>
      </c>
      <c r="F101" s="369"/>
      <c r="G101" s="370"/>
      <c r="H101" s="370"/>
      <c r="I101" s="371"/>
      <c r="J101" s="372"/>
      <c r="K101" s="373"/>
      <c r="L101" s="373"/>
      <c r="M101" s="374"/>
      <c r="N101" s="369"/>
      <c r="O101" s="370"/>
      <c r="P101" s="370"/>
      <c r="Q101" s="371"/>
      <c r="R101" s="101">
        <f t="shared" si="6"/>
        <v>0</v>
      </c>
    </row>
    <row r="102" spans="3:18" ht="14.5" thickBot="1" x14ac:dyDescent="0.4">
      <c r="C102" s="105">
        <f>'Achivers Formulas'!I89</f>
        <v>0</v>
      </c>
      <c r="D102" s="85"/>
      <c r="E102" s="100">
        <f>'Achivers Formulas'!P89</f>
        <v>0</v>
      </c>
      <c r="F102" s="369"/>
      <c r="G102" s="370"/>
      <c r="H102" s="370"/>
      <c r="I102" s="371"/>
      <c r="J102" s="372"/>
      <c r="K102" s="373"/>
      <c r="L102" s="373"/>
      <c r="M102" s="374"/>
      <c r="N102" s="369"/>
      <c r="O102" s="370"/>
      <c r="P102" s="370"/>
      <c r="Q102" s="371"/>
      <c r="R102" s="101">
        <f t="shared" si="6"/>
        <v>0</v>
      </c>
    </row>
    <row r="103" spans="3:18" ht="14.5" thickBot="1" x14ac:dyDescent="0.4">
      <c r="C103" s="105">
        <f>'Achivers Formulas'!I90</f>
        <v>0</v>
      </c>
      <c r="D103" s="85"/>
      <c r="E103" s="100">
        <f>'Achivers Formulas'!P90</f>
        <v>0</v>
      </c>
      <c r="F103" s="369"/>
      <c r="G103" s="370"/>
      <c r="H103" s="370"/>
      <c r="I103" s="371"/>
      <c r="J103" s="372"/>
      <c r="K103" s="373"/>
      <c r="L103" s="373"/>
      <c r="M103" s="374"/>
      <c r="N103" s="369"/>
      <c r="O103" s="370"/>
      <c r="P103" s="370"/>
      <c r="Q103" s="371"/>
      <c r="R103" s="101">
        <f t="shared" si="6"/>
        <v>0</v>
      </c>
    </row>
    <row r="104" spans="3:18" ht="14.5" thickBot="1" x14ac:dyDescent="0.4">
      <c r="C104" s="105">
        <f>'Achivers Formulas'!I91</f>
        <v>0</v>
      </c>
      <c r="D104" s="85"/>
      <c r="E104" s="100">
        <f>'Achivers Formulas'!P91</f>
        <v>0</v>
      </c>
      <c r="F104" s="369"/>
      <c r="G104" s="370"/>
      <c r="H104" s="370"/>
      <c r="I104" s="371"/>
      <c r="J104" s="372"/>
      <c r="K104" s="373"/>
      <c r="L104" s="373"/>
      <c r="M104" s="374"/>
      <c r="N104" s="369"/>
      <c r="O104" s="370"/>
      <c r="P104" s="370"/>
      <c r="Q104" s="371"/>
      <c r="R104" s="101">
        <f t="shared" si="6"/>
        <v>0</v>
      </c>
    </row>
    <row r="105" spans="3:18" ht="14.5" thickBot="1" x14ac:dyDescent="0.4">
      <c r="C105" s="105">
        <f>'Achivers Formulas'!I92</f>
        <v>0</v>
      </c>
      <c r="D105" s="85"/>
      <c r="E105" s="100">
        <f>'Achivers Formulas'!P92</f>
        <v>0</v>
      </c>
      <c r="F105" s="369"/>
      <c r="G105" s="370"/>
      <c r="H105" s="370"/>
      <c r="I105" s="371"/>
      <c r="J105" s="372"/>
      <c r="K105" s="373"/>
      <c r="L105" s="373"/>
      <c r="M105" s="374"/>
      <c r="N105" s="369"/>
      <c r="O105" s="370"/>
      <c r="P105" s="370"/>
      <c r="Q105" s="371"/>
      <c r="R105" s="101">
        <f t="shared" si="6"/>
        <v>0</v>
      </c>
    </row>
    <row r="106" spans="3:18" ht="14.5" thickBot="1" x14ac:dyDescent="0.4">
      <c r="C106" s="105">
        <f>'Achivers Formulas'!I93</f>
        <v>0</v>
      </c>
      <c r="D106" s="85"/>
      <c r="E106" s="100">
        <f>'Achivers Formulas'!P93</f>
        <v>0</v>
      </c>
      <c r="F106" s="369"/>
      <c r="G106" s="370"/>
      <c r="H106" s="370"/>
      <c r="I106" s="371"/>
      <c r="J106" s="372"/>
      <c r="K106" s="373"/>
      <c r="L106" s="373"/>
      <c r="M106" s="374"/>
      <c r="N106" s="369"/>
      <c r="O106" s="370"/>
      <c r="P106" s="370"/>
      <c r="Q106" s="371"/>
      <c r="R106" s="101">
        <f t="shared" si="6"/>
        <v>0</v>
      </c>
    </row>
    <row r="107" spans="3:18" ht="14.5" thickBot="1" x14ac:dyDescent="0.4">
      <c r="C107" s="105">
        <f>'Achivers Formulas'!I94</f>
        <v>0</v>
      </c>
      <c r="D107" s="85"/>
      <c r="E107" s="100">
        <f>'Achivers Formulas'!P94</f>
        <v>0</v>
      </c>
      <c r="F107" s="369"/>
      <c r="G107" s="370"/>
      <c r="H107" s="370"/>
      <c r="I107" s="371"/>
      <c r="J107" s="372"/>
      <c r="K107" s="373"/>
      <c r="L107" s="373"/>
      <c r="M107" s="374"/>
      <c r="N107" s="369"/>
      <c r="O107" s="370"/>
      <c r="P107" s="370"/>
      <c r="Q107" s="371"/>
      <c r="R107" s="101">
        <f t="shared" si="6"/>
        <v>0</v>
      </c>
    </row>
    <row r="108" spans="3:18" ht="14.5" thickBot="1" x14ac:dyDescent="0.4">
      <c r="C108" s="105">
        <f>'Achivers Formulas'!I95</f>
        <v>0</v>
      </c>
      <c r="D108" s="85"/>
      <c r="E108" s="100">
        <f>'Achivers Formulas'!P95</f>
        <v>0</v>
      </c>
      <c r="F108" s="369"/>
      <c r="G108" s="370"/>
      <c r="H108" s="370"/>
      <c r="I108" s="371"/>
      <c r="J108" s="372"/>
      <c r="K108" s="373"/>
      <c r="L108" s="373"/>
      <c r="M108" s="374"/>
      <c r="N108" s="369"/>
      <c r="O108" s="370"/>
      <c r="P108" s="370"/>
      <c r="Q108" s="371"/>
      <c r="R108" s="101">
        <f t="shared" si="6"/>
        <v>0</v>
      </c>
    </row>
    <row r="109" spans="3:18" ht="14.5" thickBot="1" x14ac:dyDescent="0.4">
      <c r="C109" s="105">
        <f>'Achivers Formulas'!I96</f>
        <v>0</v>
      </c>
      <c r="D109" s="85"/>
      <c r="E109" s="100">
        <f>'Achivers Formulas'!P96</f>
        <v>0</v>
      </c>
      <c r="F109" s="369"/>
      <c r="G109" s="370"/>
      <c r="H109" s="370"/>
      <c r="I109" s="371"/>
      <c r="J109" s="372"/>
      <c r="K109" s="373"/>
      <c r="L109" s="373"/>
      <c r="M109" s="374"/>
      <c r="N109" s="369"/>
      <c r="O109" s="370"/>
      <c r="P109" s="370"/>
      <c r="Q109" s="371"/>
      <c r="R109" s="101">
        <f t="shared" si="6"/>
        <v>0</v>
      </c>
    </row>
    <row r="110" spans="3:18" ht="14.5" thickBot="1" x14ac:dyDescent="0.4">
      <c r="C110" s="105">
        <f>'Achivers Formulas'!I97</f>
        <v>0</v>
      </c>
      <c r="D110" s="85"/>
      <c r="E110" s="100">
        <f>'Achivers Formulas'!P97</f>
        <v>0</v>
      </c>
      <c r="F110" s="369"/>
      <c r="G110" s="370"/>
      <c r="H110" s="370"/>
      <c r="I110" s="371"/>
      <c r="J110" s="372"/>
      <c r="K110" s="373"/>
      <c r="L110" s="373"/>
      <c r="M110" s="374"/>
      <c r="N110" s="369"/>
      <c r="O110" s="370"/>
      <c r="P110" s="370"/>
      <c r="Q110" s="371"/>
      <c r="R110" s="101">
        <f t="shared" si="6"/>
        <v>0</v>
      </c>
    </row>
    <row r="111" spans="3:18" ht="14.5" thickBot="1" x14ac:dyDescent="0.4">
      <c r="C111" s="105">
        <f>'Achivers Formulas'!I98</f>
        <v>0</v>
      </c>
      <c r="D111" s="85"/>
      <c r="E111" s="100">
        <f>'Achivers Formulas'!P98</f>
        <v>0</v>
      </c>
      <c r="F111" s="369"/>
      <c r="G111" s="370"/>
      <c r="H111" s="370"/>
      <c r="I111" s="371"/>
      <c r="J111" s="372"/>
      <c r="K111" s="373"/>
      <c r="L111" s="373"/>
      <c r="M111" s="374"/>
      <c r="N111" s="369"/>
      <c r="O111" s="370"/>
      <c r="P111" s="370"/>
      <c r="Q111" s="371"/>
      <c r="R111" s="101">
        <f t="shared" si="6"/>
        <v>0</v>
      </c>
    </row>
    <row r="112" spans="3:18" ht="14.5" thickBot="1" x14ac:dyDescent="0.4">
      <c r="C112" s="105">
        <f>'Achivers Formulas'!I99</f>
        <v>0</v>
      </c>
      <c r="D112" s="85"/>
      <c r="E112" s="100">
        <f>'Achivers Formulas'!P99</f>
        <v>0</v>
      </c>
      <c r="F112" s="369"/>
      <c r="G112" s="370"/>
      <c r="H112" s="370"/>
      <c r="I112" s="371"/>
      <c r="J112" s="372"/>
      <c r="K112" s="373"/>
      <c r="L112" s="373"/>
      <c r="M112" s="374"/>
      <c r="N112" s="369"/>
      <c r="O112" s="370"/>
      <c r="P112" s="370"/>
      <c r="Q112" s="371"/>
      <c r="R112" s="101">
        <f t="shared" si="6"/>
        <v>0</v>
      </c>
    </row>
    <row r="113" spans="3:18" ht="14.5" thickBot="1" x14ac:dyDescent="0.4">
      <c r="C113" s="105">
        <f>'Achivers Formulas'!I100</f>
        <v>0</v>
      </c>
      <c r="D113" s="85"/>
      <c r="E113" s="100">
        <f>'Achivers Formulas'!P100</f>
        <v>0</v>
      </c>
      <c r="F113" s="369"/>
      <c r="G113" s="370"/>
      <c r="H113" s="370"/>
      <c r="I113" s="371"/>
      <c r="J113" s="372"/>
      <c r="K113" s="373"/>
      <c r="L113" s="373"/>
      <c r="M113" s="374"/>
      <c r="N113" s="369"/>
      <c r="O113" s="370"/>
      <c r="P113" s="370"/>
      <c r="Q113" s="371"/>
      <c r="R113" s="101">
        <f t="shared" si="6"/>
        <v>0</v>
      </c>
    </row>
    <row r="114" spans="3:18" ht="14.5" thickBot="1" x14ac:dyDescent="0.4">
      <c r="C114" s="105">
        <f>'Achivers Formulas'!I101</f>
        <v>0</v>
      </c>
      <c r="D114" s="85"/>
      <c r="E114" s="100">
        <f>'Achivers Formulas'!P101</f>
        <v>0</v>
      </c>
      <c r="F114" s="369"/>
      <c r="G114" s="370"/>
      <c r="H114" s="370"/>
      <c r="I114" s="371"/>
      <c r="J114" s="372"/>
      <c r="K114" s="373"/>
      <c r="L114" s="373"/>
      <c r="M114" s="374"/>
      <c r="N114" s="369"/>
      <c r="O114" s="370"/>
      <c r="P114" s="370"/>
      <c r="Q114" s="371"/>
      <c r="R114" s="101">
        <f t="shared" si="6"/>
        <v>0</v>
      </c>
    </row>
    <row r="115" spans="3:18" ht="14.5" thickBot="1" x14ac:dyDescent="0.4">
      <c r="C115" s="105">
        <f>'Achivers Formulas'!I102</f>
        <v>0</v>
      </c>
      <c r="D115" s="85"/>
      <c r="E115" s="100">
        <f>'Achivers Formulas'!P102</f>
        <v>0</v>
      </c>
      <c r="F115" s="369"/>
      <c r="G115" s="370"/>
      <c r="H115" s="370"/>
      <c r="I115" s="371"/>
      <c r="J115" s="372"/>
      <c r="K115" s="373"/>
      <c r="L115" s="373"/>
      <c r="M115" s="374"/>
      <c r="N115" s="369"/>
      <c r="O115" s="370"/>
      <c r="P115" s="370"/>
      <c r="Q115" s="371"/>
      <c r="R115" s="101">
        <f t="shared" si="6"/>
        <v>0</v>
      </c>
    </row>
    <row r="116" spans="3:18" ht="14.5" thickBot="1" x14ac:dyDescent="0.4">
      <c r="C116" s="105">
        <f>'Achivers Formulas'!I103</f>
        <v>0</v>
      </c>
      <c r="D116" s="85"/>
      <c r="E116" s="100">
        <f>'Achivers Formulas'!P103</f>
        <v>0</v>
      </c>
      <c r="F116" s="369"/>
      <c r="G116" s="370"/>
      <c r="H116" s="370"/>
      <c r="I116" s="371"/>
      <c r="J116" s="372"/>
      <c r="K116" s="373"/>
      <c r="L116" s="373"/>
      <c r="M116" s="374"/>
      <c r="N116" s="369"/>
      <c r="O116" s="370"/>
      <c r="P116" s="370"/>
      <c r="Q116" s="371"/>
      <c r="R116" s="101">
        <f t="shared" si="6"/>
        <v>0</v>
      </c>
    </row>
    <row r="117" spans="3:18" ht="14.5" thickBot="1" x14ac:dyDescent="0.4">
      <c r="C117" s="105">
        <f>'Achivers Formulas'!I104</f>
        <v>0</v>
      </c>
      <c r="D117" s="85"/>
      <c r="E117" s="100">
        <f>'Achivers Formulas'!P104</f>
        <v>0</v>
      </c>
      <c r="F117" s="369"/>
      <c r="G117" s="370"/>
      <c r="H117" s="370"/>
      <c r="I117" s="371"/>
      <c r="J117" s="372"/>
      <c r="K117" s="373"/>
      <c r="L117" s="373"/>
      <c r="M117" s="374"/>
      <c r="N117" s="369"/>
      <c r="O117" s="370"/>
      <c r="P117" s="370"/>
      <c r="Q117" s="371"/>
      <c r="R117" s="101">
        <f t="shared" si="6"/>
        <v>0</v>
      </c>
    </row>
    <row r="118" spans="3:18" ht="14.5" thickBot="1" x14ac:dyDescent="0.4">
      <c r="C118" s="105">
        <f>'Achivers Formulas'!I105</f>
        <v>0</v>
      </c>
      <c r="D118" s="85"/>
      <c r="E118" s="100">
        <f>'Achivers Formulas'!P105</f>
        <v>0</v>
      </c>
      <c r="F118" s="369"/>
      <c r="G118" s="370"/>
      <c r="H118" s="370"/>
      <c r="I118" s="371"/>
      <c r="J118" s="372"/>
      <c r="K118" s="373"/>
      <c r="L118" s="373"/>
      <c r="M118" s="374"/>
      <c r="N118" s="369"/>
      <c r="O118" s="370"/>
      <c r="P118" s="370"/>
      <c r="Q118" s="371"/>
      <c r="R118" s="101">
        <f t="shared" si="6"/>
        <v>0</v>
      </c>
    </row>
    <row r="119" spans="3:18" ht="14.5" thickBot="1" x14ac:dyDescent="0.4">
      <c r="C119" s="105">
        <f>'Achivers Formulas'!I106</f>
        <v>0</v>
      </c>
      <c r="D119" s="85"/>
      <c r="E119" s="100">
        <f>'Achivers Formulas'!P106</f>
        <v>0</v>
      </c>
      <c r="F119" s="369"/>
      <c r="G119" s="370"/>
      <c r="H119" s="370"/>
      <c r="I119" s="371"/>
      <c r="J119" s="372"/>
      <c r="K119" s="373"/>
      <c r="L119" s="373"/>
      <c r="M119" s="374"/>
      <c r="N119" s="369"/>
      <c r="O119" s="370"/>
      <c r="P119" s="370"/>
      <c r="Q119" s="371"/>
      <c r="R119" s="101">
        <f t="shared" si="6"/>
        <v>0</v>
      </c>
    </row>
    <row r="120" spans="3:18" ht="14.5" thickBot="1" x14ac:dyDescent="0.4">
      <c r="C120" s="105">
        <f>'Achivers Formulas'!I107</f>
        <v>0</v>
      </c>
      <c r="D120" s="85"/>
      <c r="E120" s="100">
        <f>'Achivers Formulas'!P107</f>
        <v>0</v>
      </c>
      <c r="F120" s="369"/>
      <c r="G120" s="370"/>
      <c r="H120" s="370"/>
      <c r="I120" s="371"/>
      <c r="J120" s="372"/>
      <c r="K120" s="373"/>
      <c r="L120" s="373"/>
      <c r="M120" s="374"/>
      <c r="N120" s="369"/>
      <c r="O120" s="370"/>
      <c r="P120" s="370"/>
      <c r="Q120" s="371"/>
      <c r="R120" s="101">
        <f t="shared" si="6"/>
        <v>0</v>
      </c>
    </row>
    <row r="121" spans="3:18" ht="14.5" thickBot="1" x14ac:dyDescent="0.4">
      <c r="C121" s="105">
        <f>'Achivers Formulas'!I108</f>
        <v>0</v>
      </c>
      <c r="D121" s="85"/>
      <c r="E121" s="100">
        <f>'Achivers Formulas'!P108</f>
        <v>0</v>
      </c>
      <c r="F121" s="369"/>
      <c r="G121" s="370"/>
      <c r="H121" s="370"/>
      <c r="I121" s="371"/>
      <c r="J121" s="372"/>
      <c r="K121" s="373"/>
      <c r="L121" s="373"/>
      <c r="M121" s="374"/>
      <c r="N121" s="369"/>
      <c r="O121" s="370"/>
      <c r="P121" s="370"/>
      <c r="Q121" s="371"/>
      <c r="R121" s="101">
        <f t="shared" si="6"/>
        <v>0</v>
      </c>
    </row>
    <row r="122" spans="3:18" ht="14.5" thickBot="1" x14ac:dyDescent="0.4">
      <c r="C122" s="105">
        <f>'Achivers Formulas'!I109</f>
        <v>0</v>
      </c>
      <c r="D122" s="85"/>
      <c r="E122" s="100">
        <f>'Achivers Formulas'!P109</f>
        <v>0</v>
      </c>
      <c r="F122" s="369"/>
      <c r="G122" s="370"/>
      <c r="H122" s="370"/>
      <c r="I122" s="371"/>
      <c r="J122" s="372"/>
      <c r="K122" s="373"/>
      <c r="L122" s="373"/>
      <c r="M122" s="374"/>
      <c r="N122" s="369"/>
      <c r="O122" s="370"/>
      <c r="P122" s="370"/>
      <c r="Q122" s="371"/>
      <c r="R122" s="101">
        <f t="shared" si="6"/>
        <v>0</v>
      </c>
    </row>
    <row r="123" spans="3:18" ht="14.5" thickBot="1" x14ac:dyDescent="0.4">
      <c r="C123" s="105">
        <f>'Achivers Formulas'!I110</f>
        <v>0</v>
      </c>
      <c r="D123" s="85"/>
      <c r="E123" s="100">
        <f>'Achivers Formulas'!P110</f>
        <v>0</v>
      </c>
      <c r="F123" s="369"/>
      <c r="G123" s="370"/>
      <c r="H123" s="370"/>
      <c r="I123" s="371"/>
      <c r="J123" s="372"/>
      <c r="K123" s="373"/>
      <c r="L123" s="373"/>
      <c r="M123" s="374"/>
      <c r="N123" s="369"/>
      <c r="O123" s="370"/>
      <c r="P123" s="370"/>
      <c r="Q123" s="371"/>
      <c r="R123" s="101">
        <f t="shared" si="6"/>
        <v>0</v>
      </c>
    </row>
    <row r="124" spans="3:18" ht="14.5" thickBot="1" x14ac:dyDescent="0.4">
      <c r="C124" s="105">
        <f>'Achivers Formulas'!I111</f>
        <v>0</v>
      </c>
      <c r="D124" s="85"/>
      <c r="E124" s="100">
        <f>'Achivers Formulas'!P111</f>
        <v>0</v>
      </c>
      <c r="F124" s="369"/>
      <c r="G124" s="370"/>
      <c r="H124" s="370"/>
      <c r="I124" s="371"/>
      <c r="J124" s="372"/>
      <c r="K124" s="373"/>
      <c r="L124" s="373"/>
      <c r="M124" s="374"/>
      <c r="N124" s="369"/>
      <c r="O124" s="370"/>
      <c r="P124" s="370"/>
      <c r="Q124" s="371"/>
      <c r="R124" s="101">
        <f t="shared" si="6"/>
        <v>0</v>
      </c>
    </row>
    <row r="125" spans="3:18" ht="14.5" thickBot="1" x14ac:dyDescent="0.4">
      <c r="C125" s="105">
        <f>'Achivers Formulas'!I112</f>
        <v>0</v>
      </c>
      <c r="D125" s="85"/>
      <c r="E125" s="100">
        <f>'Achivers Formulas'!P112</f>
        <v>0</v>
      </c>
      <c r="F125" s="369"/>
      <c r="G125" s="370"/>
      <c r="H125" s="370"/>
      <c r="I125" s="371"/>
      <c r="J125" s="372"/>
      <c r="K125" s="373"/>
      <c r="L125" s="373"/>
      <c r="M125" s="374"/>
      <c r="N125" s="369"/>
      <c r="O125" s="370"/>
      <c r="P125" s="370"/>
      <c r="Q125" s="371"/>
      <c r="R125" s="101">
        <f t="shared" si="6"/>
        <v>0</v>
      </c>
    </row>
    <row r="126" spans="3:18" ht="14.5" thickBot="1" x14ac:dyDescent="0.4">
      <c r="C126" s="105">
        <f>'Achivers Formulas'!I113</f>
        <v>0</v>
      </c>
      <c r="D126" s="85"/>
      <c r="E126" s="100">
        <f>'Achivers Formulas'!P113</f>
        <v>0</v>
      </c>
      <c r="F126" s="369"/>
      <c r="G126" s="370"/>
      <c r="H126" s="370"/>
      <c r="I126" s="371"/>
      <c r="J126" s="372"/>
      <c r="K126" s="373"/>
      <c r="L126" s="373"/>
      <c r="M126" s="374"/>
      <c r="N126" s="369"/>
      <c r="O126" s="370"/>
      <c r="P126" s="370"/>
      <c r="Q126" s="371"/>
      <c r="R126" s="101">
        <f t="shared" si="6"/>
        <v>0</v>
      </c>
    </row>
    <row r="127" spans="3:18" ht="14.5" thickBot="1" x14ac:dyDescent="0.4">
      <c r="C127" s="105">
        <f>'Achivers Formulas'!I114</f>
        <v>0</v>
      </c>
      <c r="D127" s="85"/>
      <c r="E127" s="100">
        <f>'Achivers Formulas'!P114</f>
        <v>0</v>
      </c>
      <c r="F127" s="369"/>
      <c r="G127" s="370"/>
      <c r="H127" s="370"/>
      <c r="I127" s="371"/>
      <c r="J127" s="372"/>
      <c r="K127" s="373"/>
      <c r="L127" s="373"/>
      <c r="M127" s="374"/>
      <c r="N127" s="369"/>
      <c r="O127" s="370"/>
      <c r="P127" s="370"/>
      <c r="Q127" s="371"/>
      <c r="R127" s="101">
        <f t="shared" si="6"/>
        <v>0</v>
      </c>
    </row>
    <row r="128" spans="3:18" ht="14.5" thickBot="1" x14ac:dyDescent="0.4">
      <c r="C128" s="105">
        <f>'Achivers Formulas'!I115</f>
        <v>0</v>
      </c>
      <c r="D128" s="85"/>
      <c r="E128" s="100">
        <f>'Achivers Formulas'!P115</f>
        <v>0</v>
      </c>
      <c r="F128" s="369"/>
      <c r="G128" s="370"/>
      <c r="H128" s="370"/>
      <c r="I128" s="371"/>
      <c r="J128" s="372"/>
      <c r="K128" s="373"/>
      <c r="L128" s="373"/>
      <c r="M128" s="374"/>
      <c r="N128" s="369"/>
      <c r="O128" s="370"/>
      <c r="P128" s="370"/>
      <c r="Q128" s="371"/>
      <c r="R128" s="101">
        <f t="shared" si="6"/>
        <v>0</v>
      </c>
    </row>
    <row r="129" spans="3:18" ht="14.5" thickBot="1" x14ac:dyDescent="0.4">
      <c r="C129" s="105">
        <f>'Achivers Formulas'!I116</f>
        <v>0</v>
      </c>
      <c r="D129" s="85"/>
      <c r="E129" s="100">
        <f>'Achivers Formulas'!P116</f>
        <v>0</v>
      </c>
      <c r="F129" s="369"/>
      <c r="G129" s="370"/>
      <c r="H129" s="370"/>
      <c r="I129" s="371"/>
      <c r="J129" s="372"/>
      <c r="K129" s="373"/>
      <c r="L129" s="373"/>
      <c r="M129" s="374"/>
      <c r="N129" s="369"/>
      <c r="O129" s="370"/>
      <c r="P129" s="370"/>
      <c r="Q129" s="371"/>
      <c r="R129" s="101">
        <f t="shared" si="6"/>
        <v>0</v>
      </c>
    </row>
    <row r="130" spans="3:18" ht="14.5" thickBot="1" x14ac:dyDescent="0.4">
      <c r="C130" s="105">
        <f>'Achivers Formulas'!I117</f>
        <v>0</v>
      </c>
      <c r="D130" s="85"/>
      <c r="E130" s="100">
        <f>'Achivers Formulas'!P117</f>
        <v>0</v>
      </c>
      <c r="F130" s="369"/>
      <c r="G130" s="370"/>
      <c r="H130" s="370"/>
      <c r="I130" s="371"/>
      <c r="J130" s="372"/>
      <c r="K130" s="373"/>
      <c r="L130" s="373"/>
      <c r="M130" s="374"/>
      <c r="N130" s="369"/>
      <c r="O130" s="370"/>
      <c r="P130" s="370"/>
      <c r="Q130" s="371"/>
      <c r="R130" s="101">
        <f t="shared" si="6"/>
        <v>0</v>
      </c>
    </row>
    <row r="131" spans="3:18" ht="14.5" thickBot="1" x14ac:dyDescent="0.4">
      <c r="C131" s="105">
        <f>'Achivers Formulas'!I118</f>
        <v>0</v>
      </c>
      <c r="D131" s="85"/>
      <c r="E131" s="100">
        <f>'Achivers Formulas'!P118</f>
        <v>0</v>
      </c>
      <c r="F131" s="369"/>
      <c r="G131" s="370"/>
      <c r="H131" s="370"/>
      <c r="I131" s="371"/>
      <c r="J131" s="372"/>
      <c r="K131" s="373"/>
      <c r="L131" s="373"/>
      <c r="M131" s="374"/>
      <c r="N131" s="369"/>
      <c r="O131" s="370"/>
      <c r="P131" s="370"/>
      <c r="Q131" s="371"/>
      <c r="R131" s="101">
        <f t="shared" si="6"/>
        <v>0</v>
      </c>
    </row>
    <row r="132" spans="3:18" ht="14.5" thickBot="1" x14ac:dyDescent="0.4">
      <c r="C132" s="105">
        <f>'Achivers Formulas'!I119</f>
        <v>0</v>
      </c>
      <c r="D132" s="85"/>
      <c r="E132" s="100">
        <f>'Achivers Formulas'!P119</f>
        <v>0</v>
      </c>
      <c r="F132" s="369"/>
      <c r="G132" s="370"/>
      <c r="H132" s="370"/>
      <c r="I132" s="371"/>
      <c r="J132" s="372"/>
      <c r="K132" s="373"/>
      <c r="L132" s="373"/>
      <c r="M132" s="374"/>
      <c r="N132" s="369"/>
      <c r="O132" s="370"/>
      <c r="P132" s="370"/>
      <c r="Q132" s="371"/>
      <c r="R132" s="101">
        <f t="shared" si="6"/>
        <v>0</v>
      </c>
    </row>
    <row r="133" spans="3:18" ht="14.5" thickBot="1" x14ac:dyDescent="0.4">
      <c r="C133" s="105">
        <f>'Achivers Formulas'!I120</f>
        <v>0</v>
      </c>
      <c r="D133" s="85"/>
      <c r="E133" s="100">
        <f>'Achivers Formulas'!P120</f>
        <v>0</v>
      </c>
      <c r="F133" s="369"/>
      <c r="G133" s="370"/>
      <c r="H133" s="370"/>
      <c r="I133" s="371"/>
      <c r="J133" s="372"/>
      <c r="K133" s="373"/>
      <c r="L133" s="373"/>
      <c r="M133" s="374"/>
      <c r="N133" s="369"/>
      <c r="O133" s="370"/>
      <c r="P133" s="370"/>
      <c r="Q133" s="371"/>
      <c r="R133" s="101">
        <f t="shared" si="6"/>
        <v>0</v>
      </c>
    </row>
    <row r="134" spans="3:18" ht="14.5" thickBot="1" x14ac:dyDescent="0.4">
      <c r="C134" s="105">
        <f>'Achivers Formulas'!I121</f>
        <v>0</v>
      </c>
      <c r="D134" s="85"/>
      <c r="E134" s="100">
        <f>'Achivers Formulas'!P121</f>
        <v>0</v>
      </c>
      <c r="F134" s="369"/>
      <c r="G134" s="370"/>
      <c r="H134" s="370"/>
      <c r="I134" s="371"/>
      <c r="J134" s="372"/>
      <c r="K134" s="373"/>
      <c r="L134" s="373"/>
      <c r="M134" s="374"/>
      <c r="N134" s="369"/>
      <c r="O134" s="370"/>
      <c r="P134" s="370"/>
      <c r="Q134" s="371"/>
      <c r="R134" s="101">
        <f t="shared" si="6"/>
        <v>0</v>
      </c>
    </row>
    <row r="135" spans="3:18" ht="14.5" thickBot="1" x14ac:dyDescent="0.4">
      <c r="C135" s="105">
        <f>'Achivers Formulas'!I122</f>
        <v>0</v>
      </c>
      <c r="D135" s="85"/>
      <c r="E135" s="100">
        <f>'Achivers Formulas'!P122</f>
        <v>0</v>
      </c>
      <c r="F135" s="369"/>
      <c r="G135" s="370"/>
      <c r="H135" s="370"/>
      <c r="I135" s="371"/>
      <c r="J135" s="372"/>
      <c r="K135" s="373"/>
      <c r="L135" s="373"/>
      <c r="M135" s="374"/>
      <c r="N135" s="369"/>
      <c r="O135" s="370"/>
      <c r="P135" s="370"/>
      <c r="Q135" s="371"/>
      <c r="R135" s="101">
        <f t="shared" si="6"/>
        <v>0</v>
      </c>
    </row>
    <row r="136" spans="3:18" ht="14.5" thickBot="1" x14ac:dyDescent="0.4">
      <c r="C136" s="105">
        <f>'Achivers Formulas'!I123</f>
        <v>0</v>
      </c>
      <c r="D136" s="85"/>
      <c r="E136" s="100">
        <f>'Achivers Formulas'!P123</f>
        <v>0</v>
      </c>
      <c r="F136" s="369"/>
      <c r="G136" s="370"/>
      <c r="H136" s="370"/>
      <c r="I136" s="371"/>
      <c r="J136" s="372"/>
      <c r="K136" s="373"/>
      <c r="L136" s="373"/>
      <c r="M136" s="374"/>
      <c r="N136" s="369"/>
      <c r="O136" s="370"/>
      <c r="P136" s="370"/>
      <c r="Q136" s="371"/>
      <c r="R136" s="101">
        <f t="shared" si="6"/>
        <v>0</v>
      </c>
    </row>
    <row r="137" spans="3:18" ht="14.5" thickBot="1" x14ac:dyDescent="0.4">
      <c r="C137" s="105">
        <f>'Achivers Formulas'!I124</f>
        <v>0</v>
      </c>
      <c r="D137" s="85"/>
      <c r="E137" s="100">
        <f>'Achivers Formulas'!P124</f>
        <v>0</v>
      </c>
      <c r="F137" s="369"/>
      <c r="G137" s="370"/>
      <c r="H137" s="370"/>
      <c r="I137" s="371"/>
      <c r="J137" s="372"/>
      <c r="K137" s="373"/>
      <c r="L137" s="373"/>
      <c r="M137" s="374"/>
      <c r="N137" s="369"/>
      <c r="O137" s="370"/>
      <c r="P137" s="370"/>
      <c r="Q137" s="371"/>
      <c r="R137" s="101">
        <f t="shared" si="6"/>
        <v>0</v>
      </c>
    </row>
    <row r="138" spans="3:18" ht="14.5" thickBot="1" x14ac:dyDescent="0.4">
      <c r="C138" s="105">
        <f>'Achivers Formulas'!I125</f>
        <v>0</v>
      </c>
      <c r="D138" s="85"/>
      <c r="E138" s="100">
        <f>'Achivers Formulas'!P125</f>
        <v>0</v>
      </c>
      <c r="F138" s="369"/>
      <c r="G138" s="370"/>
      <c r="H138" s="370"/>
      <c r="I138" s="371"/>
      <c r="J138" s="372"/>
      <c r="K138" s="373"/>
      <c r="L138" s="373"/>
      <c r="M138" s="374"/>
      <c r="N138" s="369"/>
      <c r="O138" s="370"/>
      <c r="P138" s="370"/>
      <c r="Q138" s="371"/>
      <c r="R138" s="101">
        <f t="shared" si="6"/>
        <v>0</v>
      </c>
    </row>
    <row r="139" spans="3:18" ht="14.5" thickBot="1" x14ac:dyDescent="0.4">
      <c r="C139" s="105">
        <f>'Achivers Formulas'!I126</f>
        <v>0</v>
      </c>
      <c r="D139" s="85"/>
      <c r="E139" s="100">
        <f>'Achivers Formulas'!P126</f>
        <v>0</v>
      </c>
      <c r="F139" s="369"/>
      <c r="G139" s="370"/>
      <c r="H139" s="370"/>
      <c r="I139" s="371"/>
      <c r="J139" s="372"/>
      <c r="K139" s="373"/>
      <c r="L139" s="373"/>
      <c r="M139" s="374"/>
      <c r="N139" s="369"/>
      <c r="O139" s="370"/>
      <c r="P139" s="370"/>
      <c r="Q139" s="371"/>
      <c r="R139" s="101">
        <f t="shared" si="6"/>
        <v>0</v>
      </c>
    </row>
    <row r="140" spans="3:18" ht="14.5" thickBot="1" x14ac:dyDescent="0.4">
      <c r="C140" s="105">
        <f>'Achivers Formulas'!I127</f>
        <v>0</v>
      </c>
      <c r="D140" s="85"/>
      <c r="E140" s="100">
        <f>'Achivers Formulas'!P127</f>
        <v>0</v>
      </c>
      <c r="F140" s="369"/>
      <c r="G140" s="370"/>
      <c r="H140" s="370"/>
      <c r="I140" s="371"/>
      <c r="J140" s="372"/>
      <c r="K140" s="373"/>
      <c r="L140" s="373"/>
      <c r="M140" s="374"/>
      <c r="N140" s="369"/>
      <c r="O140" s="370"/>
      <c r="P140" s="370"/>
      <c r="Q140" s="371"/>
      <c r="R140" s="101">
        <f t="shared" si="6"/>
        <v>0</v>
      </c>
    </row>
    <row r="141" spans="3:18" ht="14.5" thickBot="1" x14ac:dyDescent="0.4">
      <c r="C141" s="105">
        <f>'Achivers Formulas'!I128</f>
        <v>0</v>
      </c>
      <c r="D141" s="85"/>
      <c r="E141" s="100">
        <f>'Achivers Formulas'!P128</f>
        <v>0</v>
      </c>
      <c r="F141" s="369"/>
      <c r="G141" s="370"/>
      <c r="H141" s="370"/>
      <c r="I141" s="371"/>
      <c r="J141" s="372"/>
      <c r="K141" s="373"/>
      <c r="L141" s="373"/>
      <c r="M141" s="374"/>
      <c r="N141" s="369"/>
      <c r="O141" s="370"/>
      <c r="P141" s="370"/>
      <c r="Q141" s="371"/>
      <c r="R141" s="101">
        <f t="shared" si="6"/>
        <v>0</v>
      </c>
    </row>
    <row r="142" spans="3:18" ht="14.5" thickBot="1" x14ac:dyDescent="0.4">
      <c r="C142" s="105">
        <f>'Achivers Formulas'!I129</f>
        <v>0</v>
      </c>
      <c r="D142" s="85"/>
      <c r="E142" s="100">
        <f>'Achivers Formulas'!P129</f>
        <v>0</v>
      </c>
      <c r="F142" s="369"/>
      <c r="G142" s="370"/>
      <c r="H142" s="370"/>
      <c r="I142" s="371"/>
      <c r="J142" s="372"/>
      <c r="K142" s="373"/>
      <c r="L142" s="373"/>
      <c r="M142" s="374"/>
      <c r="N142" s="369"/>
      <c r="O142" s="370"/>
      <c r="P142" s="370"/>
      <c r="Q142" s="371"/>
      <c r="R142" s="101">
        <f t="shared" si="6"/>
        <v>0</v>
      </c>
    </row>
    <row r="143" spans="3:18" ht="14.5" thickBot="1" x14ac:dyDescent="0.4">
      <c r="C143" s="105">
        <f>'Achivers Formulas'!I130</f>
        <v>0</v>
      </c>
      <c r="D143" s="85"/>
      <c r="E143" s="100">
        <f>'Achivers Formulas'!P130</f>
        <v>0</v>
      </c>
      <c r="F143" s="369"/>
      <c r="G143" s="370"/>
      <c r="H143" s="370"/>
      <c r="I143" s="371"/>
      <c r="J143" s="372"/>
      <c r="K143" s="373"/>
      <c r="L143" s="373"/>
      <c r="M143" s="374"/>
      <c r="N143" s="369"/>
      <c r="O143" s="370"/>
      <c r="P143" s="370"/>
      <c r="Q143" s="371"/>
      <c r="R143" s="101">
        <f t="shared" si="6"/>
        <v>0</v>
      </c>
    </row>
    <row r="144" spans="3:18" ht="14.5" thickBot="1" x14ac:dyDescent="0.4">
      <c r="C144" s="105">
        <f>'Achivers Formulas'!I131</f>
        <v>0</v>
      </c>
      <c r="D144" s="85"/>
      <c r="E144" s="100">
        <f>'Achivers Formulas'!P131</f>
        <v>0</v>
      </c>
      <c r="F144" s="369"/>
      <c r="G144" s="370"/>
      <c r="H144" s="370"/>
      <c r="I144" s="371"/>
      <c r="J144" s="372"/>
      <c r="K144" s="373"/>
      <c r="L144" s="373"/>
      <c r="M144" s="374"/>
      <c r="N144" s="369"/>
      <c r="O144" s="370"/>
      <c r="P144" s="370"/>
      <c r="Q144" s="371"/>
      <c r="R144" s="101">
        <f t="shared" si="6"/>
        <v>0</v>
      </c>
    </row>
    <row r="145" spans="3:18" ht="14.5" thickBot="1" x14ac:dyDescent="0.4">
      <c r="C145" s="105">
        <f>'Achivers Formulas'!I132</f>
        <v>0</v>
      </c>
      <c r="D145" s="85"/>
      <c r="E145" s="100">
        <f>'Achivers Formulas'!P132</f>
        <v>0</v>
      </c>
      <c r="F145" s="369"/>
      <c r="G145" s="370"/>
      <c r="H145" s="370"/>
      <c r="I145" s="371"/>
      <c r="J145" s="372"/>
      <c r="K145" s="373"/>
      <c r="L145" s="373"/>
      <c r="M145" s="374"/>
      <c r="N145" s="369"/>
      <c r="O145" s="370"/>
      <c r="P145" s="370"/>
      <c r="Q145" s="371"/>
      <c r="R145" s="101">
        <f t="shared" si="6"/>
        <v>0</v>
      </c>
    </row>
    <row r="146" spans="3:18" ht="14.5" thickBot="1" x14ac:dyDescent="0.4">
      <c r="C146" s="105">
        <f>'Achivers Formulas'!I133</f>
        <v>0</v>
      </c>
      <c r="D146" s="85"/>
      <c r="E146" s="100">
        <f>'Achivers Formulas'!P133</f>
        <v>0</v>
      </c>
      <c r="F146" s="369"/>
      <c r="G146" s="370"/>
      <c r="H146" s="370"/>
      <c r="I146" s="371"/>
      <c r="J146" s="372"/>
      <c r="K146" s="373"/>
      <c r="L146" s="373"/>
      <c r="M146" s="374"/>
      <c r="N146" s="369"/>
      <c r="O146" s="370"/>
      <c r="P146" s="370"/>
      <c r="Q146" s="371"/>
      <c r="R146" s="101">
        <f t="shared" si="6"/>
        <v>0</v>
      </c>
    </row>
    <row r="147" spans="3:18" ht="14.5" thickBot="1" x14ac:dyDescent="0.4">
      <c r="C147" s="105">
        <f>'Achivers Formulas'!I134</f>
        <v>0</v>
      </c>
      <c r="D147" s="85"/>
      <c r="E147" s="100">
        <f>'Achivers Formulas'!P134</f>
        <v>0</v>
      </c>
      <c r="F147" s="369"/>
      <c r="G147" s="370"/>
      <c r="H147" s="370"/>
      <c r="I147" s="371"/>
      <c r="J147" s="372"/>
      <c r="K147" s="373"/>
      <c r="L147" s="373"/>
      <c r="M147" s="374"/>
      <c r="N147" s="369"/>
      <c r="O147" s="370"/>
      <c r="P147" s="370"/>
      <c r="Q147" s="371"/>
      <c r="R147" s="101">
        <f t="shared" si="6"/>
        <v>0</v>
      </c>
    </row>
    <row r="148" spans="3:18" ht="14.5" thickBot="1" x14ac:dyDescent="0.4">
      <c r="C148" s="105">
        <f>'Achivers Formulas'!I135</f>
        <v>0</v>
      </c>
      <c r="D148" s="85"/>
      <c r="E148" s="100">
        <f>'Achivers Formulas'!P135</f>
        <v>0</v>
      </c>
      <c r="F148" s="369"/>
      <c r="G148" s="370"/>
      <c r="H148" s="370"/>
      <c r="I148" s="371"/>
      <c r="J148" s="372"/>
      <c r="K148" s="373"/>
      <c r="L148" s="373"/>
      <c r="M148" s="374"/>
      <c r="N148" s="369"/>
      <c r="O148" s="370"/>
      <c r="P148" s="370"/>
      <c r="Q148" s="371"/>
      <c r="R148" s="101">
        <f t="shared" si="6"/>
        <v>0</v>
      </c>
    </row>
    <row r="149" spans="3:18" ht="14.5" thickBot="1" x14ac:dyDescent="0.4">
      <c r="C149" s="105">
        <f>'Achivers Formulas'!I136</f>
        <v>0</v>
      </c>
      <c r="D149" s="85"/>
      <c r="E149" s="100">
        <f>'Achivers Formulas'!P136</f>
        <v>0</v>
      </c>
      <c r="F149" s="369"/>
      <c r="G149" s="370"/>
      <c r="H149" s="370"/>
      <c r="I149" s="371"/>
      <c r="J149" s="372"/>
      <c r="K149" s="373"/>
      <c r="L149" s="373"/>
      <c r="M149" s="374"/>
      <c r="N149" s="369"/>
      <c r="O149" s="370"/>
      <c r="P149" s="370"/>
      <c r="Q149" s="371"/>
      <c r="R149" s="101">
        <f t="shared" si="6"/>
        <v>0</v>
      </c>
    </row>
    <row r="150" spans="3:18" ht="14.5" thickBot="1" x14ac:dyDescent="0.4">
      <c r="C150" s="105">
        <f>'Achivers Formulas'!I137</f>
        <v>0</v>
      </c>
      <c r="D150" s="85"/>
      <c r="E150" s="100">
        <f>'Achivers Formulas'!P137</f>
        <v>0</v>
      </c>
      <c r="F150" s="369"/>
      <c r="G150" s="370"/>
      <c r="H150" s="370"/>
      <c r="I150" s="371"/>
      <c r="J150" s="372"/>
      <c r="K150" s="373"/>
      <c r="L150" s="373"/>
      <c r="M150" s="374"/>
      <c r="N150" s="369"/>
      <c r="O150" s="370"/>
      <c r="P150" s="370"/>
      <c r="Q150" s="371"/>
      <c r="R150" s="101">
        <f t="shared" si="6"/>
        <v>0</v>
      </c>
    </row>
    <row r="151" spans="3:18" ht="14.5" thickBot="1" x14ac:dyDescent="0.4">
      <c r="C151" s="105">
        <f>'Achivers Formulas'!I138</f>
        <v>0</v>
      </c>
      <c r="D151" s="85"/>
      <c r="E151" s="100">
        <f>'Achivers Formulas'!P138</f>
        <v>0</v>
      </c>
      <c r="F151" s="369"/>
      <c r="G151" s="370"/>
      <c r="H151" s="370"/>
      <c r="I151" s="371"/>
      <c r="J151" s="372"/>
      <c r="K151" s="373"/>
      <c r="L151" s="373"/>
      <c r="M151" s="374"/>
      <c r="N151" s="369"/>
      <c r="O151" s="370"/>
      <c r="P151" s="370"/>
      <c r="Q151" s="371"/>
      <c r="R151" s="101">
        <f t="shared" si="6"/>
        <v>0</v>
      </c>
    </row>
    <row r="152" spans="3:18" ht="14.5" thickBot="1" x14ac:dyDescent="0.4">
      <c r="C152" s="105">
        <f>'Achivers Formulas'!I139</f>
        <v>0</v>
      </c>
      <c r="D152" s="85"/>
      <c r="E152" s="100">
        <f>'Achivers Formulas'!P139</f>
        <v>0</v>
      </c>
      <c r="F152" s="369"/>
      <c r="G152" s="370"/>
      <c r="H152" s="370"/>
      <c r="I152" s="371"/>
      <c r="J152" s="372"/>
      <c r="K152" s="373"/>
      <c r="L152" s="373"/>
      <c r="M152" s="374"/>
      <c r="N152" s="369"/>
      <c r="O152" s="370"/>
      <c r="P152" s="370"/>
      <c r="Q152" s="371"/>
      <c r="R152" s="101">
        <f t="shared" si="6"/>
        <v>0</v>
      </c>
    </row>
    <row r="153" spans="3:18" ht="14.5" thickBot="1" x14ac:dyDescent="0.4">
      <c r="C153" s="105">
        <f>'Achivers Formulas'!I140</f>
        <v>0</v>
      </c>
      <c r="D153" s="85"/>
      <c r="E153" s="100">
        <f>'Achivers Formulas'!P140</f>
        <v>0</v>
      </c>
      <c r="F153" s="369"/>
      <c r="G153" s="370"/>
      <c r="H153" s="370"/>
      <c r="I153" s="371"/>
      <c r="J153" s="372"/>
      <c r="K153" s="373"/>
      <c r="L153" s="373"/>
      <c r="M153" s="374"/>
      <c r="N153" s="369"/>
      <c r="O153" s="370"/>
      <c r="P153" s="370"/>
      <c r="Q153" s="371"/>
      <c r="R153" s="101">
        <f t="shared" si="6"/>
        <v>0</v>
      </c>
    </row>
    <row r="154" spans="3:18" ht="14.5" thickBot="1" x14ac:dyDescent="0.4">
      <c r="C154" s="105">
        <f>'Achivers Formulas'!I141</f>
        <v>0</v>
      </c>
      <c r="D154" s="85"/>
      <c r="E154" s="100">
        <f>'Achivers Formulas'!P141</f>
        <v>0</v>
      </c>
      <c r="F154" s="369"/>
      <c r="G154" s="370"/>
      <c r="H154" s="370"/>
      <c r="I154" s="371"/>
      <c r="J154" s="372"/>
      <c r="K154" s="373"/>
      <c r="L154" s="373"/>
      <c r="M154" s="374"/>
      <c r="N154" s="369"/>
      <c r="O154" s="370"/>
      <c r="P154" s="370"/>
      <c r="Q154" s="371"/>
      <c r="R154" s="101">
        <f t="shared" si="6"/>
        <v>0</v>
      </c>
    </row>
    <row r="155" spans="3:18" ht="14.5" thickBot="1" x14ac:dyDescent="0.4">
      <c r="C155" s="105">
        <f>'Achivers Formulas'!I142</f>
        <v>0</v>
      </c>
      <c r="D155" s="85"/>
      <c r="E155" s="100">
        <f>'Achivers Formulas'!P142</f>
        <v>0</v>
      </c>
      <c r="F155" s="369"/>
      <c r="G155" s="370"/>
      <c r="H155" s="370"/>
      <c r="I155" s="371"/>
      <c r="J155" s="372"/>
      <c r="K155" s="373"/>
      <c r="L155" s="373"/>
      <c r="M155" s="374"/>
      <c r="N155" s="369"/>
      <c r="O155" s="370"/>
      <c r="P155" s="370"/>
      <c r="Q155" s="371"/>
      <c r="R155" s="101">
        <f t="shared" si="6"/>
        <v>0</v>
      </c>
    </row>
    <row r="156" spans="3:18" ht="14.5" thickBot="1" x14ac:dyDescent="0.4">
      <c r="C156" s="105">
        <f>'Achivers Formulas'!I143</f>
        <v>0</v>
      </c>
      <c r="D156" s="85"/>
      <c r="E156" s="100">
        <f>'Achivers Formulas'!P143</f>
        <v>0</v>
      </c>
      <c r="F156" s="369"/>
      <c r="G156" s="370"/>
      <c r="H156" s="370"/>
      <c r="I156" s="371"/>
      <c r="J156" s="372"/>
      <c r="K156" s="373"/>
      <c r="L156" s="373"/>
      <c r="M156" s="374"/>
      <c r="N156" s="369"/>
      <c r="O156" s="370"/>
      <c r="P156" s="370"/>
      <c r="Q156" s="371"/>
      <c r="R156" s="101">
        <f t="shared" si="6"/>
        <v>0</v>
      </c>
    </row>
    <row r="157" spans="3:18" ht="14.5" thickBot="1" x14ac:dyDescent="0.4">
      <c r="C157" s="105">
        <f>'Achivers Formulas'!I144</f>
        <v>0</v>
      </c>
      <c r="D157" s="85"/>
      <c r="E157" s="100">
        <f>'Achivers Formulas'!P144</f>
        <v>0</v>
      </c>
      <c r="F157" s="369"/>
      <c r="G157" s="370"/>
      <c r="H157" s="370"/>
      <c r="I157" s="371"/>
      <c r="J157" s="372"/>
      <c r="K157" s="373"/>
      <c r="L157" s="373"/>
      <c r="M157" s="374"/>
      <c r="N157" s="369"/>
      <c r="O157" s="370"/>
      <c r="P157" s="370"/>
      <c r="Q157" s="371"/>
      <c r="R157" s="101">
        <f t="shared" ref="R157:R220" si="7">(IF(H157="*no role*",0,(IF(OR(F157&lt;&gt;"",H157&lt;&gt;"",J157&lt;&gt;""),3,0))))+(IF(L157&lt;&gt;"",3,0))+(IF(N157&lt;&gt;"",3,0))+(IF(P157="YES",3,0))</f>
        <v>0</v>
      </c>
    </row>
    <row r="158" spans="3:18" ht="14.5" thickBot="1" x14ac:dyDescent="0.4">
      <c r="C158" s="105">
        <f>'Achivers Formulas'!I145</f>
        <v>0</v>
      </c>
      <c r="D158" s="85"/>
      <c r="E158" s="100">
        <f>'Achivers Formulas'!P145</f>
        <v>0</v>
      </c>
      <c r="F158" s="369"/>
      <c r="G158" s="370"/>
      <c r="H158" s="370"/>
      <c r="I158" s="371"/>
      <c r="J158" s="372"/>
      <c r="K158" s="373"/>
      <c r="L158" s="373"/>
      <c r="M158" s="374"/>
      <c r="N158" s="369"/>
      <c r="O158" s="370"/>
      <c r="P158" s="370"/>
      <c r="Q158" s="371"/>
      <c r="R158" s="101">
        <f t="shared" si="7"/>
        <v>0</v>
      </c>
    </row>
    <row r="159" spans="3:18" ht="14.5" thickBot="1" x14ac:dyDescent="0.4">
      <c r="C159" s="105">
        <f>'Achivers Formulas'!I146</f>
        <v>0</v>
      </c>
      <c r="D159" s="85"/>
      <c r="E159" s="100">
        <f>'Achivers Formulas'!P146</f>
        <v>0</v>
      </c>
      <c r="F159" s="369"/>
      <c r="G159" s="370"/>
      <c r="H159" s="370"/>
      <c r="I159" s="371"/>
      <c r="J159" s="372"/>
      <c r="K159" s="373"/>
      <c r="L159" s="373"/>
      <c r="M159" s="374"/>
      <c r="N159" s="369"/>
      <c r="O159" s="370"/>
      <c r="P159" s="370"/>
      <c r="Q159" s="371"/>
      <c r="R159" s="101">
        <f t="shared" si="7"/>
        <v>0</v>
      </c>
    </row>
    <row r="160" spans="3:18" ht="14.5" thickBot="1" x14ac:dyDescent="0.4">
      <c r="C160" s="105">
        <f>'Achivers Formulas'!I147</f>
        <v>0</v>
      </c>
      <c r="D160" s="85"/>
      <c r="E160" s="100">
        <f>'Achivers Formulas'!P147</f>
        <v>0</v>
      </c>
      <c r="F160" s="369"/>
      <c r="G160" s="370"/>
      <c r="H160" s="370"/>
      <c r="I160" s="371"/>
      <c r="J160" s="372"/>
      <c r="K160" s="373"/>
      <c r="L160" s="373"/>
      <c r="M160" s="374"/>
      <c r="N160" s="369"/>
      <c r="O160" s="370"/>
      <c r="P160" s="370"/>
      <c r="Q160" s="371"/>
      <c r="R160" s="101">
        <f t="shared" si="7"/>
        <v>0</v>
      </c>
    </row>
    <row r="161" spans="3:18" ht="14.5" thickBot="1" x14ac:dyDescent="0.4">
      <c r="C161" s="105">
        <f>'Achivers Formulas'!I148</f>
        <v>0</v>
      </c>
      <c r="D161" s="85"/>
      <c r="E161" s="100">
        <f>'Achivers Formulas'!P148</f>
        <v>0</v>
      </c>
      <c r="F161" s="369"/>
      <c r="G161" s="370"/>
      <c r="H161" s="370"/>
      <c r="I161" s="371"/>
      <c r="J161" s="372"/>
      <c r="K161" s="373"/>
      <c r="L161" s="373"/>
      <c r="M161" s="374"/>
      <c r="N161" s="369"/>
      <c r="O161" s="370"/>
      <c r="P161" s="370"/>
      <c r="Q161" s="371"/>
      <c r="R161" s="101">
        <f t="shared" si="7"/>
        <v>0</v>
      </c>
    </row>
    <row r="162" spans="3:18" ht="14.5" thickBot="1" x14ac:dyDescent="0.4">
      <c r="C162" s="105">
        <f>'Achivers Formulas'!I149</f>
        <v>0</v>
      </c>
      <c r="D162" s="85"/>
      <c r="E162" s="100">
        <f>'Achivers Formulas'!P149</f>
        <v>0</v>
      </c>
      <c r="F162" s="369"/>
      <c r="G162" s="370"/>
      <c r="H162" s="370"/>
      <c r="I162" s="371"/>
      <c r="J162" s="372"/>
      <c r="K162" s="373"/>
      <c r="L162" s="373"/>
      <c r="M162" s="374"/>
      <c r="N162" s="369"/>
      <c r="O162" s="370"/>
      <c r="P162" s="370"/>
      <c r="Q162" s="371"/>
      <c r="R162" s="101">
        <f t="shared" si="7"/>
        <v>0</v>
      </c>
    </row>
    <row r="163" spans="3:18" ht="14.5" thickBot="1" x14ac:dyDescent="0.4">
      <c r="C163" s="105">
        <f>'Achivers Formulas'!I150</f>
        <v>0</v>
      </c>
      <c r="D163" s="85"/>
      <c r="E163" s="100">
        <f>'Achivers Formulas'!P150</f>
        <v>0</v>
      </c>
      <c r="F163" s="369"/>
      <c r="G163" s="370"/>
      <c r="H163" s="370"/>
      <c r="I163" s="371"/>
      <c r="J163" s="372"/>
      <c r="K163" s="373"/>
      <c r="L163" s="373"/>
      <c r="M163" s="374"/>
      <c r="N163" s="369"/>
      <c r="O163" s="370"/>
      <c r="P163" s="370"/>
      <c r="Q163" s="371"/>
      <c r="R163" s="101">
        <f t="shared" si="7"/>
        <v>0</v>
      </c>
    </row>
    <row r="164" spans="3:18" ht="14.5" thickBot="1" x14ac:dyDescent="0.4">
      <c r="C164" s="105">
        <f>'Achivers Formulas'!I151</f>
        <v>0</v>
      </c>
      <c r="D164" s="85"/>
      <c r="E164" s="100">
        <f>'Achivers Formulas'!P151</f>
        <v>0</v>
      </c>
      <c r="F164" s="369"/>
      <c r="G164" s="370"/>
      <c r="H164" s="370"/>
      <c r="I164" s="371"/>
      <c r="J164" s="372"/>
      <c r="K164" s="373"/>
      <c r="L164" s="373"/>
      <c r="M164" s="374"/>
      <c r="N164" s="369"/>
      <c r="O164" s="370"/>
      <c r="P164" s="370"/>
      <c r="Q164" s="371"/>
      <c r="R164" s="101">
        <f t="shared" si="7"/>
        <v>0</v>
      </c>
    </row>
    <row r="165" spans="3:18" ht="14.5" thickBot="1" x14ac:dyDescent="0.4">
      <c r="C165" s="105">
        <f>'Achivers Formulas'!I152</f>
        <v>0</v>
      </c>
      <c r="D165" s="85"/>
      <c r="E165" s="100">
        <f>'Achivers Formulas'!P152</f>
        <v>0</v>
      </c>
      <c r="F165" s="369"/>
      <c r="G165" s="370"/>
      <c r="H165" s="370"/>
      <c r="I165" s="371"/>
      <c r="J165" s="372"/>
      <c r="K165" s="373"/>
      <c r="L165" s="373"/>
      <c r="M165" s="374"/>
      <c r="N165" s="369"/>
      <c r="O165" s="370"/>
      <c r="P165" s="370"/>
      <c r="Q165" s="371"/>
      <c r="R165" s="101">
        <f t="shared" si="7"/>
        <v>0</v>
      </c>
    </row>
    <row r="166" spans="3:18" ht="14.5" thickBot="1" x14ac:dyDescent="0.4">
      <c r="C166" s="105">
        <f>'Achivers Formulas'!I153</f>
        <v>0</v>
      </c>
      <c r="D166" s="85"/>
      <c r="E166" s="100">
        <f>'Achivers Formulas'!P153</f>
        <v>0</v>
      </c>
      <c r="F166" s="369"/>
      <c r="G166" s="370"/>
      <c r="H166" s="370"/>
      <c r="I166" s="371"/>
      <c r="J166" s="372"/>
      <c r="K166" s="373"/>
      <c r="L166" s="373"/>
      <c r="M166" s="374"/>
      <c r="N166" s="369"/>
      <c r="O166" s="370"/>
      <c r="P166" s="370"/>
      <c r="Q166" s="371"/>
      <c r="R166" s="101">
        <f t="shared" si="7"/>
        <v>0</v>
      </c>
    </row>
    <row r="167" spans="3:18" ht="14.5" thickBot="1" x14ac:dyDescent="0.4">
      <c r="C167" s="105">
        <f>'Achivers Formulas'!I154</f>
        <v>0</v>
      </c>
      <c r="D167" s="85"/>
      <c r="E167" s="100">
        <f>'Achivers Formulas'!P154</f>
        <v>0</v>
      </c>
      <c r="F167" s="369"/>
      <c r="G167" s="370"/>
      <c r="H167" s="370"/>
      <c r="I167" s="371"/>
      <c r="J167" s="372"/>
      <c r="K167" s="373"/>
      <c r="L167" s="373"/>
      <c r="M167" s="374"/>
      <c r="N167" s="369"/>
      <c r="O167" s="370"/>
      <c r="P167" s="370"/>
      <c r="Q167" s="371"/>
      <c r="R167" s="101">
        <f t="shared" si="7"/>
        <v>0</v>
      </c>
    </row>
    <row r="168" spans="3:18" ht="14.5" thickBot="1" x14ac:dyDescent="0.4">
      <c r="C168" s="105">
        <f>'Achivers Formulas'!I155</f>
        <v>0</v>
      </c>
      <c r="D168" s="85"/>
      <c r="E168" s="100">
        <f>'Achivers Formulas'!P155</f>
        <v>0</v>
      </c>
      <c r="F168" s="369"/>
      <c r="G168" s="370"/>
      <c r="H168" s="370"/>
      <c r="I168" s="371"/>
      <c r="J168" s="372"/>
      <c r="K168" s="373"/>
      <c r="L168" s="373"/>
      <c r="M168" s="374"/>
      <c r="N168" s="369"/>
      <c r="O168" s="370"/>
      <c r="P168" s="370"/>
      <c r="Q168" s="371"/>
      <c r="R168" s="101">
        <f t="shared" si="7"/>
        <v>0</v>
      </c>
    </row>
    <row r="169" spans="3:18" ht="14.5" thickBot="1" x14ac:dyDescent="0.4">
      <c r="C169" s="105">
        <f>'Achivers Formulas'!I156</f>
        <v>0</v>
      </c>
      <c r="D169" s="85"/>
      <c r="E169" s="100">
        <f>'Achivers Formulas'!P156</f>
        <v>0</v>
      </c>
      <c r="F169" s="369"/>
      <c r="G169" s="370"/>
      <c r="H169" s="370"/>
      <c r="I169" s="371"/>
      <c r="J169" s="372"/>
      <c r="K169" s="373"/>
      <c r="L169" s="373"/>
      <c r="M169" s="374"/>
      <c r="N169" s="369"/>
      <c r="O169" s="370"/>
      <c r="P169" s="370"/>
      <c r="Q169" s="371"/>
      <c r="R169" s="101">
        <f t="shared" si="7"/>
        <v>0</v>
      </c>
    </row>
    <row r="170" spans="3:18" ht="14.5" thickBot="1" x14ac:dyDescent="0.4">
      <c r="C170" s="105">
        <f>'Achivers Formulas'!I157</f>
        <v>0</v>
      </c>
      <c r="D170" s="85"/>
      <c r="E170" s="100">
        <f>'Achivers Formulas'!P157</f>
        <v>0</v>
      </c>
      <c r="F170" s="369"/>
      <c r="G170" s="370"/>
      <c r="H170" s="370"/>
      <c r="I170" s="371"/>
      <c r="J170" s="372"/>
      <c r="K170" s="373"/>
      <c r="L170" s="373"/>
      <c r="M170" s="374"/>
      <c r="N170" s="369"/>
      <c r="O170" s="370"/>
      <c r="P170" s="370"/>
      <c r="Q170" s="371"/>
      <c r="R170" s="101">
        <f t="shared" si="7"/>
        <v>0</v>
      </c>
    </row>
    <row r="171" spans="3:18" ht="14.5" thickBot="1" x14ac:dyDescent="0.4">
      <c r="C171" s="105">
        <f>'Achivers Formulas'!I158</f>
        <v>0</v>
      </c>
      <c r="D171" s="85"/>
      <c r="E171" s="100">
        <f>'Achivers Formulas'!P158</f>
        <v>0</v>
      </c>
      <c r="F171" s="369"/>
      <c r="G171" s="370"/>
      <c r="H171" s="370"/>
      <c r="I171" s="371"/>
      <c r="J171" s="372"/>
      <c r="K171" s="373"/>
      <c r="L171" s="373"/>
      <c r="M171" s="374"/>
      <c r="N171" s="369"/>
      <c r="O171" s="370"/>
      <c r="P171" s="370"/>
      <c r="Q171" s="371"/>
      <c r="R171" s="101">
        <f t="shared" si="7"/>
        <v>0</v>
      </c>
    </row>
    <row r="172" spans="3:18" ht="14.5" thickBot="1" x14ac:dyDescent="0.4">
      <c r="C172" s="105">
        <f>'Achivers Formulas'!I159</f>
        <v>0</v>
      </c>
      <c r="D172" s="85"/>
      <c r="E172" s="100">
        <f>'Achivers Formulas'!P159</f>
        <v>0</v>
      </c>
      <c r="F172" s="369"/>
      <c r="G172" s="370"/>
      <c r="H172" s="370"/>
      <c r="I172" s="371"/>
      <c r="J172" s="372"/>
      <c r="K172" s="373"/>
      <c r="L172" s="373"/>
      <c r="M172" s="374"/>
      <c r="N172" s="369"/>
      <c r="O172" s="370"/>
      <c r="P172" s="370"/>
      <c r="Q172" s="371"/>
      <c r="R172" s="101">
        <f t="shared" si="7"/>
        <v>0</v>
      </c>
    </row>
    <row r="173" spans="3:18" ht="14.5" thickBot="1" x14ac:dyDescent="0.4">
      <c r="C173" s="105">
        <f>'Achivers Formulas'!I160</f>
        <v>0</v>
      </c>
      <c r="D173" s="85"/>
      <c r="E173" s="100">
        <f>'Achivers Formulas'!P160</f>
        <v>0</v>
      </c>
      <c r="F173" s="369"/>
      <c r="G173" s="370"/>
      <c r="H173" s="370"/>
      <c r="I173" s="371"/>
      <c r="J173" s="372"/>
      <c r="K173" s="373"/>
      <c r="L173" s="373"/>
      <c r="M173" s="374"/>
      <c r="N173" s="369"/>
      <c r="O173" s="370"/>
      <c r="P173" s="370"/>
      <c r="Q173" s="371"/>
      <c r="R173" s="101">
        <f t="shared" si="7"/>
        <v>0</v>
      </c>
    </row>
    <row r="174" spans="3:18" ht="14.5" thickBot="1" x14ac:dyDescent="0.4">
      <c r="C174" s="105">
        <f>'Achivers Formulas'!I161</f>
        <v>0</v>
      </c>
      <c r="D174" s="85"/>
      <c r="E174" s="100">
        <f>'Achivers Formulas'!P161</f>
        <v>0</v>
      </c>
      <c r="F174" s="369"/>
      <c r="G174" s="370"/>
      <c r="H174" s="370"/>
      <c r="I174" s="371"/>
      <c r="J174" s="372"/>
      <c r="K174" s="373"/>
      <c r="L174" s="373"/>
      <c r="M174" s="374"/>
      <c r="N174" s="369"/>
      <c r="O174" s="370"/>
      <c r="P174" s="370"/>
      <c r="Q174" s="371"/>
      <c r="R174" s="101">
        <f t="shared" si="7"/>
        <v>0</v>
      </c>
    </row>
    <row r="175" spans="3:18" ht="14.5" thickBot="1" x14ac:dyDescent="0.4">
      <c r="C175" s="105">
        <f>'Achivers Formulas'!I162</f>
        <v>0</v>
      </c>
      <c r="D175" s="85"/>
      <c r="E175" s="100">
        <f>'Achivers Formulas'!P162</f>
        <v>0</v>
      </c>
      <c r="F175" s="369"/>
      <c r="G175" s="370"/>
      <c r="H175" s="370"/>
      <c r="I175" s="371"/>
      <c r="J175" s="372"/>
      <c r="K175" s="373"/>
      <c r="L175" s="373"/>
      <c r="M175" s="374"/>
      <c r="N175" s="369"/>
      <c r="O175" s="370"/>
      <c r="P175" s="370"/>
      <c r="Q175" s="371"/>
      <c r="R175" s="101">
        <f t="shared" si="7"/>
        <v>0</v>
      </c>
    </row>
    <row r="176" spans="3:18" ht="14.5" thickBot="1" x14ac:dyDescent="0.4">
      <c r="C176" s="105">
        <f>'Achivers Formulas'!I163</f>
        <v>0</v>
      </c>
      <c r="D176" s="85"/>
      <c r="E176" s="100">
        <f>'Achivers Formulas'!P163</f>
        <v>0</v>
      </c>
      <c r="F176" s="369"/>
      <c r="G176" s="370"/>
      <c r="H176" s="370"/>
      <c r="I176" s="371"/>
      <c r="J176" s="372"/>
      <c r="K176" s="373"/>
      <c r="L176" s="373"/>
      <c r="M176" s="374"/>
      <c r="N176" s="369"/>
      <c r="O176" s="370"/>
      <c r="P176" s="370"/>
      <c r="Q176" s="371"/>
      <c r="R176" s="101">
        <f t="shared" si="7"/>
        <v>0</v>
      </c>
    </row>
    <row r="177" spans="3:18" ht="14.5" thickBot="1" x14ac:dyDescent="0.4">
      <c r="C177" s="105">
        <f>'Achivers Formulas'!I164</f>
        <v>0</v>
      </c>
      <c r="D177" s="85"/>
      <c r="E177" s="100">
        <f>'Achivers Formulas'!P164</f>
        <v>0</v>
      </c>
      <c r="F177" s="369"/>
      <c r="G177" s="370"/>
      <c r="H177" s="370"/>
      <c r="I177" s="371"/>
      <c r="J177" s="372"/>
      <c r="K177" s="373"/>
      <c r="L177" s="373"/>
      <c r="M177" s="374"/>
      <c r="N177" s="369"/>
      <c r="O177" s="370"/>
      <c r="P177" s="370"/>
      <c r="Q177" s="371"/>
      <c r="R177" s="101">
        <f t="shared" si="7"/>
        <v>0</v>
      </c>
    </row>
    <row r="178" spans="3:18" ht="14.5" thickBot="1" x14ac:dyDescent="0.4">
      <c r="C178" s="105">
        <f>'Achivers Formulas'!I165</f>
        <v>0</v>
      </c>
      <c r="D178" s="85"/>
      <c r="E178" s="100">
        <f>'Achivers Formulas'!P165</f>
        <v>0</v>
      </c>
      <c r="F178" s="369"/>
      <c r="G178" s="370"/>
      <c r="H178" s="370"/>
      <c r="I178" s="371"/>
      <c r="J178" s="372"/>
      <c r="K178" s="373"/>
      <c r="L178" s="373"/>
      <c r="M178" s="374"/>
      <c r="N178" s="369"/>
      <c r="O178" s="370"/>
      <c r="P178" s="370"/>
      <c r="Q178" s="371"/>
      <c r="R178" s="101">
        <f t="shared" si="7"/>
        <v>0</v>
      </c>
    </row>
    <row r="179" spans="3:18" ht="14.5" thickBot="1" x14ac:dyDescent="0.4">
      <c r="C179" s="105">
        <f>'Achivers Formulas'!I166</f>
        <v>0</v>
      </c>
      <c r="D179" s="85"/>
      <c r="E179" s="100">
        <f>'Achivers Formulas'!P166</f>
        <v>0</v>
      </c>
      <c r="F179" s="369"/>
      <c r="G179" s="370"/>
      <c r="H179" s="370"/>
      <c r="I179" s="371"/>
      <c r="J179" s="372"/>
      <c r="K179" s="373"/>
      <c r="L179" s="373"/>
      <c r="M179" s="374"/>
      <c r="N179" s="369"/>
      <c r="O179" s="370"/>
      <c r="P179" s="370"/>
      <c r="Q179" s="371"/>
      <c r="R179" s="101">
        <f t="shared" si="7"/>
        <v>0</v>
      </c>
    </row>
    <row r="180" spans="3:18" ht="14.5" thickBot="1" x14ac:dyDescent="0.4">
      <c r="C180" s="105">
        <f>'Achivers Formulas'!I167</f>
        <v>0</v>
      </c>
      <c r="D180" s="85"/>
      <c r="E180" s="100">
        <f>'Achivers Formulas'!P167</f>
        <v>0</v>
      </c>
      <c r="F180" s="369"/>
      <c r="G180" s="370"/>
      <c r="H180" s="370"/>
      <c r="I180" s="371"/>
      <c r="J180" s="372"/>
      <c r="K180" s="373"/>
      <c r="L180" s="373"/>
      <c r="M180" s="374"/>
      <c r="N180" s="369"/>
      <c r="O180" s="370"/>
      <c r="P180" s="370"/>
      <c r="Q180" s="371"/>
      <c r="R180" s="101">
        <f t="shared" si="7"/>
        <v>0</v>
      </c>
    </row>
    <row r="181" spans="3:18" ht="14.5" thickBot="1" x14ac:dyDescent="0.4">
      <c r="C181" s="105">
        <f>'Achivers Formulas'!I168</f>
        <v>0</v>
      </c>
      <c r="D181" s="85"/>
      <c r="E181" s="100">
        <f>'Achivers Formulas'!P168</f>
        <v>0</v>
      </c>
      <c r="F181" s="369"/>
      <c r="G181" s="370"/>
      <c r="H181" s="370"/>
      <c r="I181" s="371"/>
      <c r="J181" s="372"/>
      <c r="K181" s="373"/>
      <c r="L181" s="373"/>
      <c r="M181" s="374"/>
      <c r="N181" s="369"/>
      <c r="O181" s="370"/>
      <c r="P181" s="370"/>
      <c r="Q181" s="371"/>
      <c r="R181" s="101">
        <f t="shared" si="7"/>
        <v>0</v>
      </c>
    </row>
    <row r="182" spans="3:18" ht="14.5" thickBot="1" x14ac:dyDescent="0.4">
      <c r="C182" s="105">
        <f>'Achivers Formulas'!I169</f>
        <v>0</v>
      </c>
      <c r="D182" s="85"/>
      <c r="E182" s="100">
        <f>'Achivers Formulas'!P169</f>
        <v>0</v>
      </c>
      <c r="F182" s="369"/>
      <c r="G182" s="370"/>
      <c r="H182" s="370"/>
      <c r="I182" s="371"/>
      <c r="J182" s="372"/>
      <c r="K182" s="373"/>
      <c r="L182" s="373"/>
      <c r="M182" s="374"/>
      <c r="N182" s="369"/>
      <c r="O182" s="370"/>
      <c r="P182" s="370"/>
      <c r="Q182" s="371"/>
      <c r="R182" s="101">
        <f t="shared" si="7"/>
        <v>0</v>
      </c>
    </row>
    <row r="183" spans="3:18" ht="14.5" thickBot="1" x14ac:dyDescent="0.4">
      <c r="C183" s="105">
        <f>'Achivers Formulas'!I170</f>
        <v>0</v>
      </c>
      <c r="D183" s="85"/>
      <c r="E183" s="100">
        <f>'Achivers Formulas'!P170</f>
        <v>0</v>
      </c>
      <c r="F183" s="369"/>
      <c r="G183" s="370"/>
      <c r="H183" s="370"/>
      <c r="I183" s="371"/>
      <c r="J183" s="372"/>
      <c r="K183" s="373"/>
      <c r="L183" s="373"/>
      <c r="M183" s="374"/>
      <c r="N183" s="369"/>
      <c r="O183" s="370"/>
      <c r="P183" s="370"/>
      <c r="Q183" s="371"/>
      <c r="R183" s="101">
        <f t="shared" si="7"/>
        <v>0</v>
      </c>
    </row>
    <row r="184" spans="3:18" ht="14.5" thickBot="1" x14ac:dyDescent="0.4">
      <c r="C184" s="105">
        <f>'Achivers Formulas'!I171</f>
        <v>0</v>
      </c>
      <c r="D184" s="85"/>
      <c r="E184" s="100">
        <f>'Achivers Formulas'!P171</f>
        <v>0</v>
      </c>
      <c r="F184" s="369"/>
      <c r="G184" s="370"/>
      <c r="H184" s="370"/>
      <c r="I184" s="371"/>
      <c r="J184" s="372"/>
      <c r="K184" s="373"/>
      <c r="L184" s="373"/>
      <c r="M184" s="374"/>
      <c r="N184" s="369"/>
      <c r="O184" s="370"/>
      <c r="P184" s="370"/>
      <c r="Q184" s="371"/>
      <c r="R184" s="101">
        <f t="shared" si="7"/>
        <v>0</v>
      </c>
    </row>
    <row r="185" spans="3:18" ht="14.5" thickBot="1" x14ac:dyDescent="0.4">
      <c r="C185" s="105">
        <f>'Achivers Formulas'!I172</f>
        <v>0</v>
      </c>
      <c r="D185" s="85"/>
      <c r="E185" s="100">
        <f>'Achivers Formulas'!P172</f>
        <v>0</v>
      </c>
      <c r="F185" s="369"/>
      <c r="G185" s="370"/>
      <c r="H185" s="370"/>
      <c r="I185" s="371"/>
      <c r="J185" s="372"/>
      <c r="K185" s="373"/>
      <c r="L185" s="373"/>
      <c r="M185" s="374"/>
      <c r="N185" s="369"/>
      <c r="O185" s="370"/>
      <c r="P185" s="370"/>
      <c r="Q185" s="371"/>
      <c r="R185" s="101">
        <f t="shared" si="7"/>
        <v>0</v>
      </c>
    </row>
    <row r="186" spans="3:18" ht="14.5" thickBot="1" x14ac:dyDescent="0.4">
      <c r="C186" s="105">
        <f>'Achivers Formulas'!I173</f>
        <v>0</v>
      </c>
      <c r="D186" s="85"/>
      <c r="E186" s="100">
        <f>'Achivers Formulas'!P173</f>
        <v>0</v>
      </c>
      <c r="F186" s="369"/>
      <c r="G186" s="370"/>
      <c r="H186" s="370"/>
      <c r="I186" s="371"/>
      <c r="J186" s="372"/>
      <c r="K186" s="373"/>
      <c r="L186" s="373"/>
      <c r="M186" s="374"/>
      <c r="N186" s="369"/>
      <c r="O186" s="370"/>
      <c r="P186" s="370"/>
      <c r="Q186" s="371"/>
      <c r="R186" s="101">
        <f t="shared" si="7"/>
        <v>0</v>
      </c>
    </row>
    <row r="187" spans="3:18" ht="14.5" thickBot="1" x14ac:dyDescent="0.4">
      <c r="C187" s="105">
        <f>'Achivers Formulas'!I174</f>
        <v>0</v>
      </c>
      <c r="D187" s="85"/>
      <c r="E187" s="100">
        <f>'Achivers Formulas'!P174</f>
        <v>0</v>
      </c>
      <c r="F187" s="369"/>
      <c r="G187" s="370"/>
      <c r="H187" s="370"/>
      <c r="I187" s="371"/>
      <c r="J187" s="372"/>
      <c r="K187" s="373"/>
      <c r="L187" s="373"/>
      <c r="M187" s="374"/>
      <c r="N187" s="369"/>
      <c r="O187" s="370"/>
      <c r="P187" s="370"/>
      <c r="Q187" s="371"/>
      <c r="R187" s="101">
        <f t="shared" si="7"/>
        <v>0</v>
      </c>
    </row>
    <row r="188" spans="3:18" ht="14.5" thickBot="1" x14ac:dyDescent="0.4">
      <c r="C188" s="105">
        <f>'Achivers Formulas'!I175</f>
        <v>0</v>
      </c>
      <c r="D188" s="85"/>
      <c r="E188" s="100">
        <f>'Achivers Formulas'!P175</f>
        <v>0</v>
      </c>
      <c r="F188" s="369"/>
      <c r="G188" s="370"/>
      <c r="H188" s="370"/>
      <c r="I188" s="371"/>
      <c r="J188" s="372"/>
      <c r="K188" s="373"/>
      <c r="L188" s="373"/>
      <c r="M188" s="374"/>
      <c r="N188" s="369"/>
      <c r="O188" s="370"/>
      <c r="P188" s="370"/>
      <c r="Q188" s="371"/>
      <c r="R188" s="101">
        <f t="shared" si="7"/>
        <v>0</v>
      </c>
    </row>
    <row r="189" spans="3:18" ht="14.5" thickBot="1" x14ac:dyDescent="0.4">
      <c r="C189" s="105">
        <f>'Achivers Formulas'!I176</f>
        <v>0</v>
      </c>
      <c r="D189" s="85"/>
      <c r="E189" s="100">
        <f>'Achivers Formulas'!P176</f>
        <v>0</v>
      </c>
      <c r="F189" s="369"/>
      <c r="G189" s="370"/>
      <c r="H189" s="370"/>
      <c r="I189" s="371"/>
      <c r="J189" s="372"/>
      <c r="K189" s="373"/>
      <c r="L189" s="373"/>
      <c r="M189" s="374"/>
      <c r="N189" s="369"/>
      <c r="O189" s="370"/>
      <c r="P189" s="370"/>
      <c r="Q189" s="371"/>
      <c r="R189" s="101">
        <f t="shared" si="7"/>
        <v>0</v>
      </c>
    </row>
    <row r="190" spans="3:18" ht="14.5" thickBot="1" x14ac:dyDescent="0.4">
      <c r="C190" s="105">
        <f>'Achivers Formulas'!I177</f>
        <v>0</v>
      </c>
      <c r="D190" s="85"/>
      <c r="E190" s="100">
        <f>'Achivers Formulas'!P177</f>
        <v>0</v>
      </c>
      <c r="F190" s="369"/>
      <c r="G190" s="370"/>
      <c r="H190" s="370"/>
      <c r="I190" s="371"/>
      <c r="J190" s="372"/>
      <c r="K190" s="373"/>
      <c r="L190" s="373"/>
      <c r="M190" s="374"/>
      <c r="N190" s="369"/>
      <c r="O190" s="370"/>
      <c r="P190" s="370"/>
      <c r="Q190" s="371"/>
      <c r="R190" s="101">
        <f t="shared" si="7"/>
        <v>0</v>
      </c>
    </row>
    <row r="191" spans="3:18" ht="14.5" thickBot="1" x14ac:dyDescent="0.4">
      <c r="C191" s="105">
        <f>'Achivers Formulas'!I178</f>
        <v>0</v>
      </c>
      <c r="D191" s="85"/>
      <c r="E191" s="100">
        <f>'Achivers Formulas'!P178</f>
        <v>0</v>
      </c>
      <c r="F191" s="369"/>
      <c r="G191" s="370"/>
      <c r="H191" s="370"/>
      <c r="I191" s="371"/>
      <c r="J191" s="372"/>
      <c r="K191" s="373"/>
      <c r="L191" s="373"/>
      <c r="M191" s="374"/>
      <c r="N191" s="369"/>
      <c r="O191" s="370"/>
      <c r="P191" s="370"/>
      <c r="Q191" s="371"/>
      <c r="R191" s="101">
        <f t="shared" si="7"/>
        <v>0</v>
      </c>
    </row>
    <row r="192" spans="3:18" ht="14.5" thickBot="1" x14ac:dyDescent="0.4">
      <c r="C192" s="105">
        <f>'Achivers Formulas'!I179</f>
        <v>0</v>
      </c>
      <c r="D192" s="85"/>
      <c r="E192" s="100">
        <f>'Achivers Formulas'!P179</f>
        <v>0</v>
      </c>
      <c r="F192" s="369"/>
      <c r="G192" s="370"/>
      <c r="H192" s="370"/>
      <c r="I192" s="371"/>
      <c r="J192" s="372"/>
      <c r="K192" s="373"/>
      <c r="L192" s="373"/>
      <c r="M192" s="374"/>
      <c r="N192" s="369"/>
      <c r="O192" s="370"/>
      <c r="P192" s="370"/>
      <c r="Q192" s="371"/>
      <c r="R192" s="101">
        <f t="shared" si="7"/>
        <v>0</v>
      </c>
    </row>
    <row r="193" spans="3:18" ht="14.5" thickBot="1" x14ac:dyDescent="0.4">
      <c r="C193" s="105">
        <f>'Achivers Formulas'!I180</f>
        <v>0</v>
      </c>
      <c r="D193" s="85"/>
      <c r="E193" s="100">
        <f>'Achivers Formulas'!P180</f>
        <v>0</v>
      </c>
      <c r="F193" s="369"/>
      <c r="G193" s="370"/>
      <c r="H193" s="370"/>
      <c r="I193" s="371"/>
      <c r="J193" s="372"/>
      <c r="K193" s="373"/>
      <c r="L193" s="373"/>
      <c r="M193" s="374"/>
      <c r="N193" s="369"/>
      <c r="O193" s="370"/>
      <c r="P193" s="370"/>
      <c r="Q193" s="371"/>
      <c r="R193" s="101">
        <f t="shared" si="7"/>
        <v>0</v>
      </c>
    </row>
    <row r="194" spans="3:18" ht="14.5" thickBot="1" x14ac:dyDescent="0.4">
      <c r="C194" s="105">
        <f>'Achivers Formulas'!I181</f>
        <v>0</v>
      </c>
      <c r="D194" s="85"/>
      <c r="E194" s="100">
        <f>'Achivers Formulas'!P181</f>
        <v>0</v>
      </c>
      <c r="F194" s="369"/>
      <c r="G194" s="370"/>
      <c r="H194" s="370"/>
      <c r="I194" s="371"/>
      <c r="J194" s="372"/>
      <c r="K194" s="373"/>
      <c r="L194" s="373"/>
      <c r="M194" s="374"/>
      <c r="N194" s="369"/>
      <c r="O194" s="370"/>
      <c r="P194" s="370"/>
      <c r="Q194" s="371"/>
      <c r="R194" s="101">
        <f t="shared" si="7"/>
        <v>0</v>
      </c>
    </row>
    <row r="195" spans="3:18" ht="14.5" thickBot="1" x14ac:dyDescent="0.4">
      <c r="C195" s="105">
        <f>'Achivers Formulas'!I182</f>
        <v>0</v>
      </c>
      <c r="D195" s="85"/>
      <c r="E195" s="100">
        <f>'Achivers Formulas'!P182</f>
        <v>0</v>
      </c>
      <c r="F195" s="369"/>
      <c r="G195" s="370"/>
      <c r="H195" s="370"/>
      <c r="I195" s="371"/>
      <c r="J195" s="372"/>
      <c r="K195" s="373"/>
      <c r="L195" s="373"/>
      <c r="M195" s="374"/>
      <c r="N195" s="369"/>
      <c r="O195" s="370"/>
      <c r="P195" s="370"/>
      <c r="Q195" s="371"/>
      <c r="R195" s="101">
        <f t="shared" si="7"/>
        <v>0</v>
      </c>
    </row>
    <row r="196" spans="3:18" ht="14.5" thickBot="1" x14ac:dyDescent="0.4">
      <c r="C196" s="105">
        <f>'Achivers Formulas'!I183</f>
        <v>0</v>
      </c>
      <c r="D196" s="85"/>
      <c r="E196" s="100">
        <f>'Achivers Formulas'!P183</f>
        <v>0</v>
      </c>
      <c r="F196" s="369"/>
      <c r="G196" s="370"/>
      <c r="H196" s="370"/>
      <c r="I196" s="371"/>
      <c r="J196" s="372"/>
      <c r="K196" s="373"/>
      <c r="L196" s="373"/>
      <c r="M196" s="374"/>
      <c r="N196" s="369"/>
      <c r="O196" s="370"/>
      <c r="P196" s="370"/>
      <c r="Q196" s="371"/>
      <c r="R196" s="101">
        <f t="shared" si="7"/>
        <v>0</v>
      </c>
    </row>
    <row r="197" spans="3:18" ht="14.5" thickBot="1" x14ac:dyDescent="0.4">
      <c r="C197" s="105">
        <f>'Achivers Formulas'!I184</f>
        <v>0</v>
      </c>
      <c r="D197" s="85"/>
      <c r="E197" s="100">
        <f>'Achivers Formulas'!P184</f>
        <v>0</v>
      </c>
      <c r="F197" s="369"/>
      <c r="G197" s="370"/>
      <c r="H197" s="370"/>
      <c r="I197" s="371"/>
      <c r="J197" s="372"/>
      <c r="K197" s="373"/>
      <c r="L197" s="373"/>
      <c r="M197" s="374"/>
      <c r="N197" s="369"/>
      <c r="O197" s="370"/>
      <c r="P197" s="370"/>
      <c r="Q197" s="371"/>
      <c r="R197" s="101">
        <f t="shared" si="7"/>
        <v>0</v>
      </c>
    </row>
    <row r="198" spans="3:18" ht="14.5" thickBot="1" x14ac:dyDescent="0.4">
      <c r="C198" s="105">
        <f>'Achivers Formulas'!I185</f>
        <v>0</v>
      </c>
      <c r="D198" s="85"/>
      <c r="E198" s="100">
        <f>'Achivers Formulas'!P185</f>
        <v>0</v>
      </c>
      <c r="F198" s="369"/>
      <c r="G198" s="370"/>
      <c r="H198" s="370"/>
      <c r="I198" s="371"/>
      <c r="J198" s="372"/>
      <c r="K198" s="373"/>
      <c r="L198" s="373"/>
      <c r="M198" s="374"/>
      <c r="N198" s="369"/>
      <c r="O198" s="370"/>
      <c r="P198" s="370"/>
      <c r="Q198" s="371"/>
      <c r="R198" s="101">
        <f t="shared" si="7"/>
        <v>0</v>
      </c>
    </row>
    <row r="199" spans="3:18" ht="14.5" thickBot="1" x14ac:dyDescent="0.4">
      <c r="C199" s="105">
        <f>'Achivers Formulas'!I186</f>
        <v>0</v>
      </c>
      <c r="D199" s="85"/>
      <c r="E199" s="100">
        <f>'Achivers Formulas'!P186</f>
        <v>0</v>
      </c>
      <c r="F199" s="369"/>
      <c r="G199" s="370"/>
      <c r="H199" s="370"/>
      <c r="I199" s="371"/>
      <c r="J199" s="372"/>
      <c r="K199" s="373"/>
      <c r="L199" s="373"/>
      <c r="M199" s="374"/>
      <c r="N199" s="369"/>
      <c r="O199" s="370"/>
      <c r="P199" s="370"/>
      <c r="Q199" s="371"/>
      <c r="R199" s="101">
        <f t="shared" si="7"/>
        <v>0</v>
      </c>
    </row>
    <row r="200" spans="3:18" ht="14.5" thickBot="1" x14ac:dyDescent="0.4">
      <c r="C200" s="105">
        <f>'Achivers Formulas'!I187</f>
        <v>0</v>
      </c>
      <c r="D200" s="85"/>
      <c r="E200" s="100">
        <f>'Achivers Formulas'!P187</f>
        <v>0</v>
      </c>
      <c r="F200" s="369"/>
      <c r="G200" s="370"/>
      <c r="H200" s="370"/>
      <c r="I200" s="371"/>
      <c r="J200" s="372"/>
      <c r="K200" s="373"/>
      <c r="L200" s="373"/>
      <c r="M200" s="374"/>
      <c r="N200" s="369"/>
      <c r="O200" s="370"/>
      <c r="P200" s="370"/>
      <c r="Q200" s="371"/>
      <c r="R200" s="101">
        <f t="shared" si="7"/>
        <v>0</v>
      </c>
    </row>
    <row r="201" spans="3:18" ht="14.5" thickBot="1" x14ac:dyDescent="0.4">
      <c r="C201" s="105">
        <f>'Achivers Formulas'!I188</f>
        <v>0</v>
      </c>
      <c r="D201" s="85"/>
      <c r="E201" s="100">
        <f>'Achivers Formulas'!P188</f>
        <v>0</v>
      </c>
      <c r="F201" s="369"/>
      <c r="G201" s="370"/>
      <c r="H201" s="370"/>
      <c r="I201" s="371"/>
      <c r="J201" s="372"/>
      <c r="K201" s="373"/>
      <c r="L201" s="373"/>
      <c r="M201" s="374"/>
      <c r="N201" s="369"/>
      <c r="O201" s="370"/>
      <c r="P201" s="370"/>
      <c r="Q201" s="371"/>
      <c r="R201" s="101">
        <f t="shared" si="7"/>
        <v>0</v>
      </c>
    </row>
    <row r="202" spans="3:18" ht="14.5" thickBot="1" x14ac:dyDescent="0.4">
      <c r="C202" s="105">
        <f>'Achivers Formulas'!I189</f>
        <v>0</v>
      </c>
      <c r="D202" s="85"/>
      <c r="E202" s="100">
        <f>'Achivers Formulas'!P189</f>
        <v>0</v>
      </c>
      <c r="F202" s="369"/>
      <c r="G202" s="370"/>
      <c r="H202" s="370"/>
      <c r="I202" s="371"/>
      <c r="J202" s="372"/>
      <c r="K202" s="373"/>
      <c r="L202" s="373"/>
      <c r="M202" s="374"/>
      <c r="N202" s="369"/>
      <c r="O202" s="370"/>
      <c r="P202" s="370"/>
      <c r="Q202" s="371"/>
      <c r="R202" s="101">
        <f t="shared" si="7"/>
        <v>0</v>
      </c>
    </row>
    <row r="203" spans="3:18" ht="14.5" thickBot="1" x14ac:dyDescent="0.4">
      <c r="C203" s="105">
        <f>'Achivers Formulas'!I190</f>
        <v>0</v>
      </c>
      <c r="D203" s="85"/>
      <c r="E203" s="100">
        <f>'Achivers Formulas'!P190</f>
        <v>0</v>
      </c>
      <c r="F203" s="369"/>
      <c r="G203" s="370"/>
      <c r="H203" s="370"/>
      <c r="I203" s="371"/>
      <c r="J203" s="372"/>
      <c r="K203" s="373"/>
      <c r="L203" s="373"/>
      <c r="M203" s="374"/>
      <c r="N203" s="369"/>
      <c r="O203" s="370"/>
      <c r="P203" s="370"/>
      <c r="Q203" s="371"/>
      <c r="R203" s="101">
        <f t="shared" si="7"/>
        <v>0</v>
      </c>
    </row>
    <row r="204" spans="3:18" ht="14.5" thickBot="1" x14ac:dyDescent="0.4">
      <c r="C204" s="105">
        <f>'Achivers Formulas'!I191</f>
        <v>0</v>
      </c>
      <c r="D204" s="85"/>
      <c r="E204" s="100">
        <f>'Achivers Formulas'!P191</f>
        <v>0</v>
      </c>
      <c r="F204" s="369"/>
      <c r="G204" s="370"/>
      <c r="H204" s="370"/>
      <c r="I204" s="371"/>
      <c r="J204" s="372"/>
      <c r="K204" s="373"/>
      <c r="L204" s="373"/>
      <c r="M204" s="374"/>
      <c r="N204" s="369"/>
      <c r="O204" s="370"/>
      <c r="P204" s="370"/>
      <c r="Q204" s="371"/>
      <c r="R204" s="101">
        <f t="shared" si="7"/>
        <v>0</v>
      </c>
    </row>
    <row r="205" spans="3:18" ht="14.5" thickBot="1" x14ac:dyDescent="0.4">
      <c r="C205" s="105">
        <f>'Achivers Formulas'!I192</f>
        <v>0</v>
      </c>
      <c r="D205" s="85"/>
      <c r="E205" s="100">
        <f>'Achivers Formulas'!P192</f>
        <v>0</v>
      </c>
      <c r="F205" s="369"/>
      <c r="G205" s="370"/>
      <c r="H205" s="370"/>
      <c r="I205" s="371"/>
      <c r="J205" s="372"/>
      <c r="K205" s="373"/>
      <c r="L205" s="373"/>
      <c r="M205" s="374"/>
      <c r="N205" s="369"/>
      <c r="O205" s="370"/>
      <c r="P205" s="370"/>
      <c r="Q205" s="371"/>
      <c r="R205" s="101">
        <f t="shared" si="7"/>
        <v>0</v>
      </c>
    </row>
    <row r="206" spans="3:18" ht="14.5" thickBot="1" x14ac:dyDescent="0.4">
      <c r="C206" s="105">
        <f>'Achivers Formulas'!I193</f>
        <v>0</v>
      </c>
      <c r="D206" s="85"/>
      <c r="E206" s="100">
        <f>'Achivers Formulas'!P193</f>
        <v>0</v>
      </c>
      <c r="F206" s="369"/>
      <c r="G206" s="370"/>
      <c r="H206" s="370"/>
      <c r="I206" s="371"/>
      <c r="J206" s="372"/>
      <c r="K206" s="373"/>
      <c r="L206" s="373"/>
      <c r="M206" s="374"/>
      <c r="N206" s="369"/>
      <c r="O206" s="370"/>
      <c r="P206" s="370"/>
      <c r="Q206" s="371"/>
      <c r="R206" s="101">
        <f t="shared" si="7"/>
        <v>0</v>
      </c>
    </row>
    <row r="207" spans="3:18" ht="14.5" thickBot="1" x14ac:dyDescent="0.4">
      <c r="C207" s="105">
        <f>'Achivers Formulas'!I194</f>
        <v>0</v>
      </c>
      <c r="D207" s="85"/>
      <c r="E207" s="100">
        <f>'Achivers Formulas'!P194</f>
        <v>0</v>
      </c>
      <c r="F207" s="369"/>
      <c r="G207" s="370"/>
      <c r="H207" s="370"/>
      <c r="I207" s="371"/>
      <c r="J207" s="372"/>
      <c r="K207" s="373"/>
      <c r="L207" s="373"/>
      <c r="M207" s="374"/>
      <c r="N207" s="369"/>
      <c r="O207" s="370"/>
      <c r="P207" s="370"/>
      <c r="Q207" s="371"/>
      <c r="R207" s="101">
        <f t="shared" si="7"/>
        <v>0</v>
      </c>
    </row>
    <row r="208" spans="3:18" ht="14.5" thickBot="1" x14ac:dyDescent="0.4">
      <c r="C208" s="105">
        <f>'Achivers Formulas'!I195</f>
        <v>0</v>
      </c>
      <c r="D208" s="85"/>
      <c r="E208" s="100">
        <f>'Achivers Formulas'!P195</f>
        <v>0</v>
      </c>
      <c r="F208" s="369"/>
      <c r="G208" s="370"/>
      <c r="H208" s="370"/>
      <c r="I208" s="371"/>
      <c r="J208" s="372"/>
      <c r="K208" s="373"/>
      <c r="L208" s="373"/>
      <c r="M208" s="374"/>
      <c r="N208" s="369"/>
      <c r="O208" s="370"/>
      <c r="P208" s="370"/>
      <c r="Q208" s="371"/>
      <c r="R208" s="101">
        <f t="shared" si="7"/>
        <v>0</v>
      </c>
    </row>
    <row r="209" spans="3:18" ht="14.5" thickBot="1" x14ac:dyDescent="0.4">
      <c r="C209" s="105">
        <f>'Achivers Formulas'!I196</f>
        <v>0</v>
      </c>
      <c r="D209" s="85"/>
      <c r="E209" s="100">
        <f>'Achivers Formulas'!P196</f>
        <v>0</v>
      </c>
      <c r="F209" s="369"/>
      <c r="G209" s="370"/>
      <c r="H209" s="370"/>
      <c r="I209" s="371"/>
      <c r="J209" s="372"/>
      <c r="K209" s="373"/>
      <c r="L209" s="373"/>
      <c r="M209" s="374"/>
      <c r="N209" s="369"/>
      <c r="O209" s="370"/>
      <c r="P209" s="370"/>
      <c r="Q209" s="371"/>
      <c r="R209" s="101">
        <f t="shared" si="7"/>
        <v>0</v>
      </c>
    </row>
    <row r="210" spans="3:18" ht="14.5" thickBot="1" x14ac:dyDescent="0.4">
      <c r="C210" s="105">
        <f>'Achivers Formulas'!I197</f>
        <v>0</v>
      </c>
      <c r="D210" s="85"/>
      <c r="E210" s="100">
        <f>'Achivers Formulas'!P197</f>
        <v>0</v>
      </c>
      <c r="F210" s="369"/>
      <c r="G210" s="370"/>
      <c r="H210" s="370"/>
      <c r="I210" s="371"/>
      <c r="J210" s="372"/>
      <c r="K210" s="373"/>
      <c r="L210" s="373"/>
      <c r="M210" s="374"/>
      <c r="N210" s="369"/>
      <c r="O210" s="370"/>
      <c r="P210" s="370"/>
      <c r="Q210" s="371"/>
      <c r="R210" s="101">
        <f t="shared" si="7"/>
        <v>0</v>
      </c>
    </row>
    <row r="211" spans="3:18" ht="14.5" thickBot="1" x14ac:dyDescent="0.4">
      <c r="C211" s="105">
        <f>'Achivers Formulas'!I198</f>
        <v>0</v>
      </c>
      <c r="D211" s="85"/>
      <c r="E211" s="100">
        <f>'Achivers Formulas'!P198</f>
        <v>0</v>
      </c>
      <c r="F211" s="369"/>
      <c r="G211" s="370"/>
      <c r="H211" s="370"/>
      <c r="I211" s="371"/>
      <c r="J211" s="372"/>
      <c r="K211" s="373"/>
      <c r="L211" s="373"/>
      <c r="M211" s="374"/>
      <c r="N211" s="369"/>
      <c r="O211" s="370"/>
      <c r="P211" s="370"/>
      <c r="Q211" s="371"/>
      <c r="R211" s="101">
        <f t="shared" si="7"/>
        <v>0</v>
      </c>
    </row>
    <row r="212" spans="3:18" ht="14.5" thickBot="1" x14ac:dyDescent="0.4">
      <c r="C212" s="105">
        <f>'Achivers Formulas'!I199</f>
        <v>0</v>
      </c>
      <c r="D212" s="85"/>
      <c r="E212" s="100">
        <f>'Achivers Formulas'!P199</f>
        <v>0</v>
      </c>
      <c r="F212" s="369"/>
      <c r="G212" s="370"/>
      <c r="H212" s="370"/>
      <c r="I212" s="371"/>
      <c r="J212" s="372"/>
      <c r="K212" s="373"/>
      <c r="L212" s="373"/>
      <c r="M212" s="374"/>
      <c r="N212" s="369"/>
      <c r="O212" s="370"/>
      <c r="P212" s="370"/>
      <c r="Q212" s="371"/>
      <c r="R212" s="101">
        <f t="shared" si="7"/>
        <v>0</v>
      </c>
    </row>
    <row r="213" spans="3:18" ht="14.5" thickBot="1" x14ac:dyDescent="0.4">
      <c r="C213" s="105">
        <f>'Achivers Formulas'!I200</f>
        <v>0</v>
      </c>
      <c r="D213" s="85"/>
      <c r="E213" s="100">
        <f>'Achivers Formulas'!P200</f>
        <v>0</v>
      </c>
      <c r="F213" s="369"/>
      <c r="G213" s="370"/>
      <c r="H213" s="370"/>
      <c r="I213" s="371"/>
      <c r="J213" s="372"/>
      <c r="K213" s="373"/>
      <c r="L213" s="373"/>
      <c r="M213" s="374"/>
      <c r="N213" s="369"/>
      <c r="O213" s="370"/>
      <c r="P213" s="370"/>
      <c r="Q213" s="371"/>
      <c r="R213" s="101">
        <f t="shared" si="7"/>
        <v>0</v>
      </c>
    </row>
    <row r="214" spans="3:18" ht="14.5" thickBot="1" x14ac:dyDescent="0.4">
      <c r="C214" s="105">
        <f>'Achivers Formulas'!I201</f>
        <v>0</v>
      </c>
      <c r="D214" s="85"/>
      <c r="E214" s="100">
        <f>'Achivers Formulas'!P201</f>
        <v>0</v>
      </c>
      <c r="F214" s="369"/>
      <c r="G214" s="370"/>
      <c r="H214" s="370"/>
      <c r="I214" s="371"/>
      <c r="J214" s="372"/>
      <c r="K214" s="373"/>
      <c r="L214" s="373"/>
      <c r="M214" s="374"/>
      <c r="N214" s="369"/>
      <c r="O214" s="370"/>
      <c r="P214" s="370"/>
      <c r="Q214" s="371"/>
      <c r="R214" s="101">
        <f t="shared" si="7"/>
        <v>0</v>
      </c>
    </row>
    <row r="215" spans="3:18" ht="14.5" thickBot="1" x14ac:dyDescent="0.4">
      <c r="C215" s="105">
        <f>'Achivers Formulas'!I202</f>
        <v>0</v>
      </c>
      <c r="D215" s="85"/>
      <c r="E215" s="100">
        <f>'Achivers Formulas'!P202</f>
        <v>0</v>
      </c>
      <c r="F215" s="369"/>
      <c r="G215" s="370"/>
      <c r="H215" s="370"/>
      <c r="I215" s="371"/>
      <c r="J215" s="372"/>
      <c r="K215" s="373"/>
      <c r="L215" s="373"/>
      <c r="M215" s="374"/>
      <c r="N215" s="369"/>
      <c r="O215" s="370"/>
      <c r="P215" s="370"/>
      <c r="Q215" s="371"/>
      <c r="R215" s="101">
        <f t="shared" si="7"/>
        <v>0</v>
      </c>
    </row>
    <row r="216" spans="3:18" ht="14.5" thickBot="1" x14ac:dyDescent="0.4">
      <c r="C216" s="105">
        <f>'Achivers Formulas'!I203</f>
        <v>0</v>
      </c>
      <c r="D216" s="85"/>
      <c r="E216" s="100">
        <f>'Achivers Formulas'!P203</f>
        <v>0</v>
      </c>
      <c r="F216" s="369"/>
      <c r="G216" s="370"/>
      <c r="H216" s="370"/>
      <c r="I216" s="371"/>
      <c r="J216" s="372"/>
      <c r="K216" s="373"/>
      <c r="L216" s="373"/>
      <c r="M216" s="374"/>
      <c r="N216" s="369"/>
      <c r="O216" s="370"/>
      <c r="P216" s="370"/>
      <c r="Q216" s="371"/>
      <c r="R216" s="101">
        <f t="shared" si="7"/>
        <v>0</v>
      </c>
    </row>
    <row r="217" spans="3:18" ht="14.5" thickBot="1" x14ac:dyDescent="0.4">
      <c r="C217" s="105">
        <f>'Achivers Formulas'!I204</f>
        <v>0</v>
      </c>
      <c r="D217" s="85"/>
      <c r="E217" s="100">
        <f>'Achivers Formulas'!P204</f>
        <v>0</v>
      </c>
      <c r="F217" s="369"/>
      <c r="G217" s="370"/>
      <c r="H217" s="370"/>
      <c r="I217" s="371"/>
      <c r="J217" s="372"/>
      <c r="K217" s="373"/>
      <c r="L217" s="373"/>
      <c r="M217" s="374"/>
      <c r="N217" s="369"/>
      <c r="O217" s="370"/>
      <c r="P217" s="370"/>
      <c r="Q217" s="371"/>
      <c r="R217" s="101">
        <f t="shared" si="7"/>
        <v>0</v>
      </c>
    </row>
    <row r="218" spans="3:18" ht="14.5" thickBot="1" x14ac:dyDescent="0.4">
      <c r="C218" s="105">
        <f>'Achivers Formulas'!I205</f>
        <v>0</v>
      </c>
      <c r="D218" s="85"/>
      <c r="E218" s="100">
        <f>'Achivers Formulas'!P205</f>
        <v>0</v>
      </c>
      <c r="F218" s="369"/>
      <c r="G218" s="370"/>
      <c r="H218" s="370"/>
      <c r="I218" s="371"/>
      <c r="J218" s="372"/>
      <c r="K218" s="373"/>
      <c r="L218" s="373"/>
      <c r="M218" s="374"/>
      <c r="N218" s="369"/>
      <c r="O218" s="370"/>
      <c r="P218" s="370"/>
      <c r="Q218" s="371"/>
      <c r="R218" s="101">
        <f t="shared" si="7"/>
        <v>0</v>
      </c>
    </row>
    <row r="219" spans="3:18" ht="14.5" thickBot="1" x14ac:dyDescent="0.4">
      <c r="C219" s="105">
        <f>'Achivers Formulas'!I206</f>
        <v>0</v>
      </c>
      <c r="D219" s="85"/>
      <c r="E219" s="100">
        <f>'Achivers Formulas'!P206</f>
        <v>0</v>
      </c>
      <c r="F219" s="369"/>
      <c r="G219" s="370"/>
      <c r="H219" s="370"/>
      <c r="I219" s="371"/>
      <c r="J219" s="372"/>
      <c r="K219" s="373"/>
      <c r="L219" s="373"/>
      <c r="M219" s="374"/>
      <c r="N219" s="369"/>
      <c r="O219" s="370"/>
      <c r="P219" s="370"/>
      <c r="Q219" s="371"/>
      <c r="R219" s="101">
        <f t="shared" si="7"/>
        <v>0</v>
      </c>
    </row>
    <row r="220" spans="3:18" ht="14.5" thickBot="1" x14ac:dyDescent="0.4">
      <c r="C220" s="105">
        <f>'Achivers Formulas'!I207</f>
        <v>0</v>
      </c>
      <c r="D220" s="85"/>
      <c r="E220" s="100">
        <f>'Achivers Formulas'!P207</f>
        <v>0</v>
      </c>
      <c r="F220" s="369"/>
      <c r="G220" s="370"/>
      <c r="H220" s="370"/>
      <c r="I220" s="371"/>
      <c r="J220" s="372"/>
      <c r="K220" s="373"/>
      <c r="L220" s="373"/>
      <c r="M220" s="374"/>
      <c r="N220" s="369"/>
      <c r="O220" s="370"/>
      <c r="P220" s="370"/>
      <c r="Q220" s="371"/>
      <c r="R220" s="101">
        <f t="shared" si="7"/>
        <v>0</v>
      </c>
    </row>
    <row r="221" spans="3:18" ht="14.5" thickBot="1" x14ac:dyDescent="0.4">
      <c r="C221" s="105">
        <f>'Achivers Formulas'!I208</f>
        <v>0</v>
      </c>
      <c r="D221" s="85"/>
      <c r="E221" s="100">
        <f>'Achivers Formulas'!P208</f>
        <v>0</v>
      </c>
      <c r="F221" s="369"/>
      <c r="G221" s="370"/>
      <c r="H221" s="370"/>
      <c r="I221" s="371"/>
      <c r="J221" s="372"/>
      <c r="K221" s="373"/>
      <c r="L221" s="373"/>
      <c r="M221" s="374"/>
      <c r="N221" s="369"/>
      <c r="O221" s="370"/>
      <c r="P221" s="370"/>
      <c r="Q221" s="371"/>
      <c r="R221" s="101">
        <f t="shared" ref="R221:R284" si="8">(IF(H221="*no role*",0,(IF(OR(F221&lt;&gt;"",H221&lt;&gt;"",J221&lt;&gt;""),3,0))))+(IF(L221&lt;&gt;"",3,0))+(IF(N221&lt;&gt;"",3,0))+(IF(P221="YES",3,0))</f>
        <v>0</v>
      </c>
    </row>
    <row r="222" spans="3:18" ht="14.5" thickBot="1" x14ac:dyDescent="0.4">
      <c r="C222" s="105">
        <f>'Achivers Formulas'!I209</f>
        <v>0</v>
      </c>
      <c r="D222" s="85"/>
      <c r="E222" s="100">
        <f>'Achivers Formulas'!P209</f>
        <v>0</v>
      </c>
      <c r="F222" s="369"/>
      <c r="G222" s="370"/>
      <c r="H222" s="370"/>
      <c r="I222" s="371"/>
      <c r="J222" s="372"/>
      <c r="K222" s="373"/>
      <c r="L222" s="373"/>
      <c r="M222" s="374"/>
      <c r="N222" s="369"/>
      <c r="O222" s="370"/>
      <c r="P222" s="370"/>
      <c r="Q222" s="371"/>
      <c r="R222" s="101">
        <f t="shared" si="8"/>
        <v>0</v>
      </c>
    </row>
    <row r="223" spans="3:18" ht="14.5" thickBot="1" x14ac:dyDescent="0.4">
      <c r="C223" s="105">
        <f>'Achivers Formulas'!I210</f>
        <v>0</v>
      </c>
      <c r="D223" s="85"/>
      <c r="E223" s="100">
        <f>'Achivers Formulas'!P210</f>
        <v>0</v>
      </c>
      <c r="F223" s="369"/>
      <c r="G223" s="370"/>
      <c r="H223" s="370"/>
      <c r="I223" s="371"/>
      <c r="J223" s="372"/>
      <c r="K223" s="373"/>
      <c r="L223" s="373"/>
      <c r="M223" s="374"/>
      <c r="N223" s="369"/>
      <c r="O223" s="370"/>
      <c r="P223" s="370"/>
      <c r="Q223" s="371"/>
      <c r="R223" s="101">
        <f t="shared" si="8"/>
        <v>0</v>
      </c>
    </row>
    <row r="224" spans="3:18" ht="14.5" thickBot="1" x14ac:dyDescent="0.4">
      <c r="C224" s="105">
        <f>'Achivers Formulas'!I211</f>
        <v>0</v>
      </c>
      <c r="D224" s="85"/>
      <c r="E224" s="100">
        <f>'Achivers Formulas'!P211</f>
        <v>0</v>
      </c>
      <c r="F224" s="369"/>
      <c r="G224" s="370"/>
      <c r="H224" s="370"/>
      <c r="I224" s="371"/>
      <c r="J224" s="372"/>
      <c r="K224" s="373"/>
      <c r="L224" s="373"/>
      <c r="M224" s="374"/>
      <c r="N224" s="369"/>
      <c r="O224" s="370"/>
      <c r="P224" s="370"/>
      <c r="Q224" s="371"/>
      <c r="R224" s="101">
        <f t="shared" si="8"/>
        <v>0</v>
      </c>
    </row>
    <row r="225" spans="3:18" ht="14.5" thickBot="1" x14ac:dyDescent="0.4">
      <c r="C225" s="105">
        <f>'Achivers Formulas'!I212</f>
        <v>0</v>
      </c>
      <c r="D225" s="85"/>
      <c r="E225" s="100">
        <f>'Achivers Formulas'!P212</f>
        <v>0</v>
      </c>
      <c r="F225" s="369"/>
      <c r="G225" s="370"/>
      <c r="H225" s="370"/>
      <c r="I225" s="371"/>
      <c r="J225" s="372"/>
      <c r="K225" s="373"/>
      <c r="L225" s="373"/>
      <c r="M225" s="374"/>
      <c r="N225" s="369"/>
      <c r="O225" s="370"/>
      <c r="P225" s="370"/>
      <c r="Q225" s="371"/>
      <c r="R225" s="101">
        <f t="shared" si="8"/>
        <v>0</v>
      </c>
    </row>
    <row r="226" spans="3:18" ht="14.5" thickBot="1" x14ac:dyDescent="0.4">
      <c r="C226" s="105">
        <f>'Achivers Formulas'!I213</f>
        <v>0</v>
      </c>
      <c r="D226" s="85"/>
      <c r="E226" s="100">
        <f>'Achivers Formulas'!P213</f>
        <v>0</v>
      </c>
      <c r="F226" s="369"/>
      <c r="G226" s="370"/>
      <c r="H226" s="370"/>
      <c r="I226" s="371"/>
      <c r="J226" s="372"/>
      <c r="K226" s="373"/>
      <c r="L226" s="373"/>
      <c r="M226" s="374"/>
      <c r="N226" s="369"/>
      <c r="O226" s="370"/>
      <c r="P226" s="370"/>
      <c r="Q226" s="371"/>
      <c r="R226" s="101">
        <f t="shared" si="8"/>
        <v>0</v>
      </c>
    </row>
    <row r="227" spans="3:18" ht="14.5" thickBot="1" x14ac:dyDescent="0.4">
      <c r="C227" s="105">
        <f>'Achivers Formulas'!I214</f>
        <v>0</v>
      </c>
      <c r="D227" s="85"/>
      <c r="E227" s="100">
        <f>'Achivers Formulas'!P214</f>
        <v>0</v>
      </c>
      <c r="F227" s="369"/>
      <c r="G227" s="370"/>
      <c r="H227" s="370"/>
      <c r="I227" s="371"/>
      <c r="J227" s="372"/>
      <c r="K227" s="373"/>
      <c r="L227" s="373"/>
      <c r="M227" s="374"/>
      <c r="N227" s="369"/>
      <c r="O227" s="370"/>
      <c r="P227" s="370"/>
      <c r="Q227" s="371"/>
      <c r="R227" s="101">
        <f t="shared" si="8"/>
        <v>0</v>
      </c>
    </row>
    <row r="228" spans="3:18" ht="14.5" thickBot="1" x14ac:dyDescent="0.4">
      <c r="C228" s="105">
        <f>'Achivers Formulas'!I215</f>
        <v>0</v>
      </c>
      <c r="D228" s="85"/>
      <c r="E228" s="100">
        <f>'Achivers Formulas'!P215</f>
        <v>0</v>
      </c>
      <c r="F228" s="369"/>
      <c r="G228" s="370"/>
      <c r="H228" s="370"/>
      <c r="I228" s="371"/>
      <c r="J228" s="372"/>
      <c r="K228" s="373"/>
      <c r="L228" s="373"/>
      <c r="M228" s="374"/>
      <c r="N228" s="369"/>
      <c r="O228" s="370"/>
      <c r="P228" s="370"/>
      <c r="Q228" s="371"/>
      <c r="R228" s="101">
        <f t="shared" si="8"/>
        <v>0</v>
      </c>
    </row>
    <row r="229" spans="3:18" ht="14.5" thickBot="1" x14ac:dyDescent="0.4">
      <c r="C229" s="105">
        <f>'Achivers Formulas'!I216</f>
        <v>0</v>
      </c>
      <c r="D229" s="85"/>
      <c r="E229" s="100">
        <f>'Achivers Formulas'!P216</f>
        <v>0</v>
      </c>
      <c r="F229" s="369"/>
      <c r="G229" s="370"/>
      <c r="H229" s="370"/>
      <c r="I229" s="371"/>
      <c r="J229" s="372"/>
      <c r="K229" s="373"/>
      <c r="L229" s="373"/>
      <c r="M229" s="374"/>
      <c r="N229" s="369"/>
      <c r="O229" s="370"/>
      <c r="P229" s="370"/>
      <c r="Q229" s="371"/>
      <c r="R229" s="101">
        <f t="shared" si="8"/>
        <v>0</v>
      </c>
    </row>
    <row r="230" spans="3:18" ht="14.5" thickBot="1" x14ac:dyDescent="0.4">
      <c r="C230" s="105">
        <f>'Achivers Formulas'!I217</f>
        <v>0</v>
      </c>
      <c r="D230" s="85"/>
      <c r="E230" s="100">
        <f>'Achivers Formulas'!P217</f>
        <v>0</v>
      </c>
      <c r="F230" s="369"/>
      <c r="G230" s="370"/>
      <c r="H230" s="370"/>
      <c r="I230" s="371"/>
      <c r="J230" s="372"/>
      <c r="K230" s="373"/>
      <c r="L230" s="373"/>
      <c r="M230" s="374"/>
      <c r="N230" s="369"/>
      <c r="O230" s="370"/>
      <c r="P230" s="370"/>
      <c r="Q230" s="371"/>
      <c r="R230" s="101">
        <f t="shared" si="8"/>
        <v>0</v>
      </c>
    </row>
    <row r="231" spans="3:18" ht="14.5" thickBot="1" x14ac:dyDescent="0.4">
      <c r="C231" s="105">
        <f>'Achivers Formulas'!I218</f>
        <v>0</v>
      </c>
      <c r="D231" s="85"/>
      <c r="E231" s="100">
        <f>'Achivers Formulas'!P218</f>
        <v>0</v>
      </c>
      <c r="F231" s="369"/>
      <c r="G231" s="370"/>
      <c r="H231" s="370"/>
      <c r="I231" s="371"/>
      <c r="J231" s="372"/>
      <c r="K231" s="373"/>
      <c r="L231" s="373"/>
      <c r="M231" s="374"/>
      <c r="N231" s="369"/>
      <c r="O231" s="370"/>
      <c r="P231" s="370"/>
      <c r="Q231" s="371"/>
      <c r="R231" s="101">
        <f t="shared" si="8"/>
        <v>0</v>
      </c>
    </row>
    <row r="232" spans="3:18" ht="14.5" thickBot="1" x14ac:dyDescent="0.4">
      <c r="C232" s="105">
        <f>'Achivers Formulas'!I219</f>
        <v>0</v>
      </c>
      <c r="D232" s="85"/>
      <c r="E232" s="100">
        <f>'Achivers Formulas'!P219</f>
        <v>0</v>
      </c>
      <c r="F232" s="369"/>
      <c r="G232" s="370"/>
      <c r="H232" s="370"/>
      <c r="I232" s="371"/>
      <c r="J232" s="372"/>
      <c r="K232" s="373"/>
      <c r="L232" s="373"/>
      <c r="M232" s="374"/>
      <c r="N232" s="369"/>
      <c r="O232" s="370"/>
      <c r="P232" s="370"/>
      <c r="Q232" s="371"/>
      <c r="R232" s="101">
        <f t="shared" si="8"/>
        <v>0</v>
      </c>
    </row>
    <row r="233" spans="3:18" ht="14.5" thickBot="1" x14ac:dyDescent="0.4">
      <c r="C233" s="105">
        <f>'Achivers Formulas'!I220</f>
        <v>0</v>
      </c>
      <c r="D233" s="85"/>
      <c r="E233" s="100">
        <f>'Achivers Formulas'!P220</f>
        <v>0</v>
      </c>
      <c r="F233" s="369"/>
      <c r="G233" s="370"/>
      <c r="H233" s="370"/>
      <c r="I233" s="371"/>
      <c r="J233" s="372"/>
      <c r="K233" s="373"/>
      <c r="L233" s="373"/>
      <c r="M233" s="374"/>
      <c r="N233" s="369"/>
      <c r="O233" s="370"/>
      <c r="P233" s="370"/>
      <c r="Q233" s="371"/>
      <c r="R233" s="101">
        <f t="shared" si="8"/>
        <v>0</v>
      </c>
    </row>
    <row r="234" spans="3:18" ht="14.5" thickBot="1" x14ac:dyDescent="0.4">
      <c r="C234" s="105">
        <f>'Achivers Formulas'!I221</f>
        <v>0</v>
      </c>
      <c r="D234" s="85"/>
      <c r="E234" s="100">
        <f>'Achivers Formulas'!P221</f>
        <v>0</v>
      </c>
      <c r="F234" s="369"/>
      <c r="G234" s="370"/>
      <c r="H234" s="370"/>
      <c r="I234" s="371"/>
      <c r="J234" s="372"/>
      <c r="K234" s="373"/>
      <c r="L234" s="373"/>
      <c r="M234" s="374"/>
      <c r="N234" s="369"/>
      <c r="O234" s="370"/>
      <c r="P234" s="370"/>
      <c r="Q234" s="371"/>
      <c r="R234" s="101">
        <f t="shared" si="8"/>
        <v>0</v>
      </c>
    </row>
    <row r="235" spans="3:18" ht="14.5" thickBot="1" x14ac:dyDescent="0.4">
      <c r="C235" s="105">
        <f>'Achivers Formulas'!I222</f>
        <v>0</v>
      </c>
      <c r="D235" s="85"/>
      <c r="E235" s="100">
        <f>'Achivers Formulas'!P222</f>
        <v>0</v>
      </c>
      <c r="F235" s="369"/>
      <c r="G235" s="370"/>
      <c r="H235" s="370"/>
      <c r="I235" s="371"/>
      <c r="J235" s="372"/>
      <c r="K235" s="373"/>
      <c r="L235" s="373"/>
      <c r="M235" s="374"/>
      <c r="N235" s="369"/>
      <c r="O235" s="370"/>
      <c r="P235" s="370"/>
      <c r="Q235" s="371"/>
      <c r="R235" s="101">
        <f t="shared" si="8"/>
        <v>0</v>
      </c>
    </row>
    <row r="236" spans="3:18" ht="14.5" thickBot="1" x14ac:dyDescent="0.4">
      <c r="C236" s="105">
        <f>'Achivers Formulas'!I223</f>
        <v>0</v>
      </c>
      <c r="D236" s="85"/>
      <c r="E236" s="100">
        <f>'Achivers Formulas'!P223</f>
        <v>0</v>
      </c>
      <c r="F236" s="369"/>
      <c r="G236" s="370"/>
      <c r="H236" s="370"/>
      <c r="I236" s="371"/>
      <c r="J236" s="372"/>
      <c r="K236" s="373"/>
      <c r="L236" s="373"/>
      <c r="M236" s="374"/>
      <c r="N236" s="369"/>
      <c r="O236" s="370"/>
      <c r="P236" s="370"/>
      <c r="Q236" s="371"/>
      <c r="R236" s="101">
        <f t="shared" si="8"/>
        <v>0</v>
      </c>
    </row>
    <row r="237" spans="3:18" ht="14.5" thickBot="1" x14ac:dyDescent="0.4">
      <c r="C237" s="105">
        <f>'Achivers Formulas'!I224</f>
        <v>0</v>
      </c>
      <c r="D237" s="85"/>
      <c r="E237" s="100">
        <f>'Achivers Formulas'!P224</f>
        <v>0</v>
      </c>
      <c r="F237" s="369"/>
      <c r="G237" s="370"/>
      <c r="H237" s="370"/>
      <c r="I237" s="371"/>
      <c r="J237" s="372"/>
      <c r="K237" s="373"/>
      <c r="L237" s="373"/>
      <c r="M237" s="374"/>
      <c r="N237" s="369"/>
      <c r="O237" s="370"/>
      <c r="P237" s="370"/>
      <c r="Q237" s="371"/>
      <c r="R237" s="101">
        <f t="shared" si="8"/>
        <v>0</v>
      </c>
    </row>
    <row r="238" spans="3:18" ht="14.5" thickBot="1" x14ac:dyDescent="0.4">
      <c r="C238" s="105">
        <f>'Achivers Formulas'!I225</f>
        <v>0</v>
      </c>
      <c r="D238" s="85"/>
      <c r="E238" s="100">
        <f>'Achivers Formulas'!P225</f>
        <v>0</v>
      </c>
      <c r="F238" s="369"/>
      <c r="G238" s="370"/>
      <c r="H238" s="370"/>
      <c r="I238" s="371"/>
      <c r="J238" s="372"/>
      <c r="K238" s="373"/>
      <c r="L238" s="373"/>
      <c r="M238" s="374"/>
      <c r="N238" s="369"/>
      <c r="O238" s="370"/>
      <c r="P238" s="370"/>
      <c r="Q238" s="371"/>
      <c r="R238" s="101">
        <f t="shared" si="8"/>
        <v>0</v>
      </c>
    </row>
    <row r="239" spans="3:18" ht="14.5" thickBot="1" x14ac:dyDescent="0.4">
      <c r="C239" s="105">
        <f>'Achivers Formulas'!I226</f>
        <v>0</v>
      </c>
      <c r="D239" s="85"/>
      <c r="E239" s="100">
        <f>'Achivers Formulas'!P226</f>
        <v>0</v>
      </c>
      <c r="F239" s="369"/>
      <c r="G239" s="370"/>
      <c r="H239" s="370"/>
      <c r="I239" s="371"/>
      <c r="J239" s="372"/>
      <c r="K239" s="373"/>
      <c r="L239" s="373"/>
      <c r="M239" s="374"/>
      <c r="N239" s="369"/>
      <c r="O239" s="370"/>
      <c r="P239" s="370"/>
      <c r="Q239" s="371"/>
      <c r="R239" s="101">
        <f t="shared" si="8"/>
        <v>0</v>
      </c>
    </row>
    <row r="240" spans="3:18" ht="14.5" thickBot="1" x14ac:dyDescent="0.4">
      <c r="C240" s="105">
        <f>'Achivers Formulas'!I227</f>
        <v>0</v>
      </c>
      <c r="D240" s="85"/>
      <c r="E240" s="100">
        <f>'Achivers Formulas'!P227</f>
        <v>0</v>
      </c>
      <c r="F240" s="369"/>
      <c r="G240" s="370"/>
      <c r="H240" s="370"/>
      <c r="I240" s="371"/>
      <c r="J240" s="372"/>
      <c r="K240" s="373"/>
      <c r="L240" s="373"/>
      <c r="M240" s="374"/>
      <c r="N240" s="369"/>
      <c r="O240" s="370"/>
      <c r="P240" s="370"/>
      <c r="Q240" s="371"/>
      <c r="R240" s="101">
        <f t="shared" si="8"/>
        <v>0</v>
      </c>
    </row>
    <row r="241" spans="3:18" ht="14.5" thickBot="1" x14ac:dyDescent="0.4">
      <c r="C241" s="105">
        <f>'Achivers Formulas'!I228</f>
        <v>0</v>
      </c>
      <c r="D241" s="85"/>
      <c r="E241" s="100">
        <f>'Achivers Formulas'!P228</f>
        <v>0</v>
      </c>
      <c r="F241" s="369"/>
      <c r="G241" s="370"/>
      <c r="H241" s="370"/>
      <c r="I241" s="371"/>
      <c r="J241" s="372"/>
      <c r="K241" s="373"/>
      <c r="L241" s="373"/>
      <c r="M241" s="374"/>
      <c r="N241" s="369"/>
      <c r="O241" s="370"/>
      <c r="P241" s="370"/>
      <c r="Q241" s="371"/>
      <c r="R241" s="101">
        <f t="shared" si="8"/>
        <v>0</v>
      </c>
    </row>
    <row r="242" spans="3:18" ht="14.5" thickBot="1" x14ac:dyDescent="0.4">
      <c r="C242" s="105">
        <f>'Achivers Formulas'!I229</f>
        <v>0</v>
      </c>
      <c r="D242" s="85"/>
      <c r="E242" s="100">
        <f>'Achivers Formulas'!P229</f>
        <v>0</v>
      </c>
      <c r="F242" s="369"/>
      <c r="G242" s="370"/>
      <c r="H242" s="370"/>
      <c r="I242" s="371"/>
      <c r="J242" s="372"/>
      <c r="K242" s="373"/>
      <c r="L242" s="373"/>
      <c r="M242" s="374"/>
      <c r="N242" s="369"/>
      <c r="O242" s="370"/>
      <c r="P242" s="370"/>
      <c r="Q242" s="371"/>
      <c r="R242" s="101">
        <f t="shared" si="8"/>
        <v>0</v>
      </c>
    </row>
    <row r="243" spans="3:18" ht="14.5" thickBot="1" x14ac:dyDescent="0.4">
      <c r="C243" s="105">
        <f>'Achivers Formulas'!I230</f>
        <v>0</v>
      </c>
      <c r="D243" s="85"/>
      <c r="E243" s="100">
        <f>'Achivers Formulas'!P230</f>
        <v>0</v>
      </c>
      <c r="F243" s="369"/>
      <c r="G243" s="370"/>
      <c r="H243" s="370"/>
      <c r="I243" s="371"/>
      <c r="J243" s="372"/>
      <c r="K243" s="373"/>
      <c r="L243" s="373"/>
      <c r="M243" s="374"/>
      <c r="N243" s="369"/>
      <c r="O243" s="370"/>
      <c r="P243" s="370"/>
      <c r="Q243" s="371"/>
      <c r="R243" s="101">
        <f t="shared" si="8"/>
        <v>0</v>
      </c>
    </row>
    <row r="244" spans="3:18" ht="14.5" thickBot="1" x14ac:dyDescent="0.4">
      <c r="C244" s="105">
        <f>'Achivers Formulas'!I231</f>
        <v>0</v>
      </c>
      <c r="D244" s="85"/>
      <c r="E244" s="100">
        <f>'Achivers Formulas'!P231</f>
        <v>0</v>
      </c>
      <c r="F244" s="369"/>
      <c r="G244" s="370"/>
      <c r="H244" s="370"/>
      <c r="I244" s="371"/>
      <c r="J244" s="372"/>
      <c r="K244" s="373"/>
      <c r="L244" s="373"/>
      <c r="M244" s="374"/>
      <c r="N244" s="369"/>
      <c r="O244" s="370"/>
      <c r="P244" s="370"/>
      <c r="Q244" s="371"/>
      <c r="R244" s="101">
        <f t="shared" si="8"/>
        <v>0</v>
      </c>
    </row>
    <row r="245" spans="3:18" ht="14.5" thickBot="1" x14ac:dyDescent="0.4">
      <c r="C245" s="105">
        <f>'Achivers Formulas'!I232</f>
        <v>0</v>
      </c>
      <c r="D245" s="85"/>
      <c r="E245" s="100">
        <f>'Achivers Formulas'!P232</f>
        <v>0</v>
      </c>
      <c r="F245" s="369"/>
      <c r="G245" s="370"/>
      <c r="H245" s="370"/>
      <c r="I245" s="371"/>
      <c r="J245" s="372"/>
      <c r="K245" s="373"/>
      <c r="L245" s="373"/>
      <c r="M245" s="374"/>
      <c r="N245" s="369"/>
      <c r="O245" s="370"/>
      <c r="P245" s="370"/>
      <c r="Q245" s="371"/>
      <c r="R245" s="101">
        <f t="shared" si="8"/>
        <v>0</v>
      </c>
    </row>
    <row r="246" spans="3:18" ht="14.5" thickBot="1" x14ac:dyDescent="0.4">
      <c r="C246" s="105">
        <f>'Achivers Formulas'!I233</f>
        <v>0</v>
      </c>
      <c r="D246" s="85"/>
      <c r="E246" s="100">
        <f>'Achivers Formulas'!P233</f>
        <v>0</v>
      </c>
      <c r="F246" s="369"/>
      <c r="G246" s="370"/>
      <c r="H246" s="370"/>
      <c r="I246" s="371"/>
      <c r="J246" s="372"/>
      <c r="K246" s="373"/>
      <c r="L246" s="373"/>
      <c r="M246" s="374"/>
      <c r="N246" s="369"/>
      <c r="O246" s="370"/>
      <c r="P246" s="370"/>
      <c r="Q246" s="371"/>
      <c r="R246" s="101">
        <f t="shared" si="8"/>
        <v>0</v>
      </c>
    </row>
    <row r="247" spans="3:18" ht="14.5" thickBot="1" x14ac:dyDescent="0.4">
      <c r="C247" s="105">
        <f>'Achivers Formulas'!I234</f>
        <v>0</v>
      </c>
      <c r="D247" s="85"/>
      <c r="E247" s="100">
        <f>'Achivers Formulas'!P234</f>
        <v>0</v>
      </c>
      <c r="F247" s="369"/>
      <c r="G247" s="370"/>
      <c r="H247" s="370"/>
      <c r="I247" s="371"/>
      <c r="J247" s="372"/>
      <c r="K247" s="373"/>
      <c r="L247" s="373"/>
      <c r="M247" s="374"/>
      <c r="N247" s="369"/>
      <c r="O247" s="370"/>
      <c r="P247" s="370"/>
      <c r="Q247" s="371"/>
      <c r="R247" s="101">
        <f t="shared" si="8"/>
        <v>0</v>
      </c>
    </row>
    <row r="248" spans="3:18" ht="14.5" thickBot="1" x14ac:dyDescent="0.4">
      <c r="C248" s="105">
        <f>'Achivers Formulas'!I235</f>
        <v>0</v>
      </c>
      <c r="D248" s="85"/>
      <c r="E248" s="100">
        <f>'Achivers Formulas'!P235</f>
        <v>0</v>
      </c>
      <c r="F248" s="369"/>
      <c r="G248" s="370"/>
      <c r="H248" s="370"/>
      <c r="I248" s="371"/>
      <c r="J248" s="372"/>
      <c r="K248" s="373"/>
      <c r="L248" s="373"/>
      <c r="M248" s="374"/>
      <c r="N248" s="369"/>
      <c r="O248" s="370"/>
      <c r="P248" s="370"/>
      <c r="Q248" s="371"/>
      <c r="R248" s="101">
        <f t="shared" si="8"/>
        <v>0</v>
      </c>
    </row>
    <row r="249" spans="3:18" ht="14.5" thickBot="1" x14ac:dyDescent="0.4">
      <c r="C249" s="105">
        <f>'Achivers Formulas'!I236</f>
        <v>0</v>
      </c>
      <c r="D249" s="85"/>
      <c r="E249" s="100">
        <f>'Achivers Formulas'!P236</f>
        <v>0</v>
      </c>
      <c r="F249" s="369"/>
      <c r="G249" s="370"/>
      <c r="H249" s="370"/>
      <c r="I249" s="371"/>
      <c r="J249" s="372"/>
      <c r="K249" s="373"/>
      <c r="L249" s="373"/>
      <c r="M249" s="374"/>
      <c r="N249" s="369"/>
      <c r="O249" s="370"/>
      <c r="P249" s="370"/>
      <c r="Q249" s="371"/>
      <c r="R249" s="101">
        <f t="shared" si="8"/>
        <v>0</v>
      </c>
    </row>
    <row r="250" spans="3:18" ht="14.5" thickBot="1" x14ac:dyDescent="0.4">
      <c r="C250" s="105">
        <f>'Achivers Formulas'!I237</f>
        <v>0</v>
      </c>
      <c r="D250" s="85"/>
      <c r="E250" s="100">
        <f>'Achivers Formulas'!P237</f>
        <v>0</v>
      </c>
      <c r="F250" s="369"/>
      <c r="G250" s="370"/>
      <c r="H250" s="370"/>
      <c r="I250" s="371"/>
      <c r="J250" s="372"/>
      <c r="K250" s="373"/>
      <c r="L250" s="373"/>
      <c r="M250" s="374"/>
      <c r="N250" s="369"/>
      <c r="O250" s="370"/>
      <c r="P250" s="370"/>
      <c r="Q250" s="371"/>
      <c r="R250" s="101">
        <f t="shared" si="8"/>
        <v>0</v>
      </c>
    </row>
    <row r="251" spans="3:18" ht="14.5" thickBot="1" x14ac:dyDescent="0.4">
      <c r="C251" s="105">
        <f>'Achivers Formulas'!I238</f>
        <v>0</v>
      </c>
      <c r="D251" s="85"/>
      <c r="E251" s="100">
        <f>'Achivers Formulas'!P238</f>
        <v>0</v>
      </c>
      <c r="F251" s="369"/>
      <c r="G251" s="370"/>
      <c r="H251" s="370"/>
      <c r="I251" s="371"/>
      <c r="J251" s="372"/>
      <c r="K251" s="373"/>
      <c r="L251" s="373"/>
      <c r="M251" s="374"/>
      <c r="N251" s="369"/>
      <c r="O251" s="370"/>
      <c r="P251" s="370"/>
      <c r="Q251" s="371"/>
      <c r="R251" s="101">
        <f t="shared" si="8"/>
        <v>0</v>
      </c>
    </row>
    <row r="252" spans="3:18" ht="14.5" thickBot="1" x14ac:dyDescent="0.4">
      <c r="C252" s="105">
        <f>'Achivers Formulas'!I239</f>
        <v>0</v>
      </c>
      <c r="D252" s="85"/>
      <c r="E252" s="100">
        <f>'Achivers Formulas'!P239</f>
        <v>0</v>
      </c>
      <c r="F252" s="369"/>
      <c r="G252" s="370"/>
      <c r="H252" s="370"/>
      <c r="I252" s="371"/>
      <c r="J252" s="372"/>
      <c r="K252" s="373"/>
      <c r="L252" s="373"/>
      <c r="M252" s="374"/>
      <c r="N252" s="369"/>
      <c r="O252" s="370"/>
      <c r="P252" s="370"/>
      <c r="Q252" s="371"/>
      <c r="R252" s="101">
        <f t="shared" si="8"/>
        <v>0</v>
      </c>
    </row>
    <row r="253" spans="3:18" ht="14.5" thickBot="1" x14ac:dyDescent="0.4">
      <c r="C253" s="105">
        <f>'Achivers Formulas'!I240</f>
        <v>0</v>
      </c>
      <c r="D253" s="85"/>
      <c r="E253" s="100">
        <f>'Achivers Formulas'!P240</f>
        <v>0</v>
      </c>
      <c r="F253" s="369"/>
      <c r="G253" s="370"/>
      <c r="H253" s="370"/>
      <c r="I253" s="371"/>
      <c r="J253" s="372"/>
      <c r="K253" s="373"/>
      <c r="L253" s="373"/>
      <c r="M253" s="374"/>
      <c r="N253" s="369"/>
      <c r="O253" s="370"/>
      <c r="P253" s="370"/>
      <c r="Q253" s="371"/>
      <c r="R253" s="101">
        <f t="shared" si="8"/>
        <v>0</v>
      </c>
    </row>
    <row r="254" spans="3:18" ht="14.5" thickBot="1" x14ac:dyDescent="0.4">
      <c r="C254" s="105">
        <f>'Achivers Formulas'!I241</f>
        <v>0</v>
      </c>
      <c r="D254" s="85"/>
      <c r="E254" s="100">
        <f>'Achivers Formulas'!P241</f>
        <v>0</v>
      </c>
      <c r="F254" s="369"/>
      <c r="G254" s="370"/>
      <c r="H254" s="370"/>
      <c r="I254" s="371"/>
      <c r="J254" s="372"/>
      <c r="K254" s="373"/>
      <c r="L254" s="373"/>
      <c r="M254" s="374"/>
      <c r="N254" s="369"/>
      <c r="O254" s="370"/>
      <c r="P254" s="370"/>
      <c r="Q254" s="371"/>
      <c r="R254" s="101">
        <f t="shared" si="8"/>
        <v>0</v>
      </c>
    </row>
    <row r="255" spans="3:18" ht="14.5" thickBot="1" x14ac:dyDescent="0.4">
      <c r="C255" s="105">
        <f>'Achivers Formulas'!I242</f>
        <v>0</v>
      </c>
      <c r="D255" s="85"/>
      <c r="E255" s="100">
        <f>'Achivers Formulas'!P242</f>
        <v>0</v>
      </c>
      <c r="F255" s="369"/>
      <c r="G255" s="370"/>
      <c r="H255" s="370"/>
      <c r="I255" s="371"/>
      <c r="J255" s="372"/>
      <c r="K255" s="373"/>
      <c r="L255" s="373"/>
      <c r="M255" s="374"/>
      <c r="N255" s="369"/>
      <c r="O255" s="370"/>
      <c r="P255" s="370"/>
      <c r="Q255" s="371"/>
      <c r="R255" s="101">
        <f t="shared" si="8"/>
        <v>0</v>
      </c>
    </row>
    <row r="256" spans="3:18" ht="14.5" thickBot="1" x14ac:dyDescent="0.4">
      <c r="C256" s="105">
        <f>'Achivers Formulas'!I243</f>
        <v>0</v>
      </c>
      <c r="D256" s="85"/>
      <c r="E256" s="100">
        <f>'Achivers Formulas'!P243</f>
        <v>0</v>
      </c>
      <c r="F256" s="369"/>
      <c r="G256" s="370"/>
      <c r="H256" s="370"/>
      <c r="I256" s="371"/>
      <c r="J256" s="372"/>
      <c r="K256" s="373"/>
      <c r="L256" s="373"/>
      <c r="M256" s="374"/>
      <c r="N256" s="369"/>
      <c r="O256" s="370"/>
      <c r="P256" s="370"/>
      <c r="Q256" s="371"/>
      <c r="R256" s="101">
        <f t="shared" si="8"/>
        <v>0</v>
      </c>
    </row>
    <row r="257" spans="3:18" ht="14.5" thickBot="1" x14ac:dyDescent="0.4">
      <c r="C257" s="105">
        <f>'Achivers Formulas'!I244</f>
        <v>0</v>
      </c>
      <c r="D257" s="85"/>
      <c r="E257" s="100">
        <f>'Achivers Formulas'!P244</f>
        <v>0</v>
      </c>
      <c r="F257" s="369"/>
      <c r="G257" s="370"/>
      <c r="H257" s="370"/>
      <c r="I257" s="371"/>
      <c r="J257" s="372"/>
      <c r="K257" s="373"/>
      <c r="L257" s="373"/>
      <c r="M257" s="374"/>
      <c r="N257" s="369"/>
      <c r="O257" s="370"/>
      <c r="P257" s="370"/>
      <c r="Q257" s="371"/>
      <c r="R257" s="101">
        <f t="shared" si="8"/>
        <v>0</v>
      </c>
    </row>
    <row r="258" spans="3:18" ht="14.5" thickBot="1" x14ac:dyDescent="0.4">
      <c r="C258" s="105">
        <f>'Achivers Formulas'!I245</f>
        <v>0</v>
      </c>
      <c r="D258" s="85"/>
      <c r="E258" s="100">
        <f>'Achivers Formulas'!P245</f>
        <v>0</v>
      </c>
      <c r="F258" s="369"/>
      <c r="G258" s="370"/>
      <c r="H258" s="370"/>
      <c r="I258" s="371"/>
      <c r="J258" s="372"/>
      <c r="K258" s="373"/>
      <c r="L258" s="373"/>
      <c r="M258" s="374"/>
      <c r="N258" s="369"/>
      <c r="O258" s="370"/>
      <c r="P258" s="370"/>
      <c r="Q258" s="371"/>
      <c r="R258" s="101">
        <f t="shared" si="8"/>
        <v>0</v>
      </c>
    </row>
    <row r="259" spans="3:18" ht="14.5" thickBot="1" x14ac:dyDescent="0.4">
      <c r="C259" s="105">
        <f>'Achivers Formulas'!I246</f>
        <v>0</v>
      </c>
      <c r="D259" s="85"/>
      <c r="E259" s="100">
        <f>'Achivers Formulas'!P246</f>
        <v>0</v>
      </c>
      <c r="F259" s="369"/>
      <c r="G259" s="370"/>
      <c r="H259" s="370"/>
      <c r="I259" s="371"/>
      <c r="J259" s="372"/>
      <c r="K259" s="373"/>
      <c r="L259" s="373"/>
      <c r="M259" s="374"/>
      <c r="N259" s="369"/>
      <c r="O259" s="370"/>
      <c r="P259" s="370"/>
      <c r="Q259" s="371"/>
      <c r="R259" s="101">
        <f t="shared" si="8"/>
        <v>0</v>
      </c>
    </row>
    <row r="260" spans="3:18" ht="14.5" thickBot="1" x14ac:dyDescent="0.4">
      <c r="C260" s="105">
        <f>'Achivers Formulas'!I247</f>
        <v>0</v>
      </c>
      <c r="D260" s="85"/>
      <c r="E260" s="100">
        <f>'Achivers Formulas'!P247</f>
        <v>0</v>
      </c>
      <c r="F260" s="369"/>
      <c r="G260" s="370"/>
      <c r="H260" s="370"/>
      <c r="I260" s="371"/>
      <c r="J260" s="372"/>
      <c r="K260" s="373"/>
      <c r="L260" s="373"/>
      <c r="M260" s="374"/>
      <c r="N260" s="369"/>
      <c r="O260" s="370"/>
      <c r="P260" s="370"/>
      <c r="Q260" s="371"/>
      <c r="R260" s="101">
        <f t="shared" si="8"/>
        <v>0</v>
      </c>
    </row>
    <row r="261" spans="3:18" ht="14.5" thickBot="1" x14ac:dyDescent="0.4">
      <c r="C261" s="105">
        <f>'Achivers Formulas'!I248</f>
        <v>0</v>
      </c>
      <c r="D261" s="85"/>
      <c r="E261" s="100">
        <f>'Achivers Formulas'!P248</f>
        <v>0</v>
      </c>
      <c r="F261" s="369"/>
      <c r="G261" s="370"/>
      <c r="H261" s="370"/>
      <c r="I261" s="371"/>
      <c r="J261" s="372"/>
      <c r="K261" s="373"/>
      <c r="L261" s="373"/>
      <c r="M261" s="374"/>
      <c r="N261" s="369"/>
      <c r="O261" s="370"/>
      <c r="P261" s="370"/>
      <c r="Q261" s="371"/>
      <c r="R261" s="101">
        <f t="shared" si="8"/>
        <v>0</v>
      </c>
    </row>
    <row r="262" spans="3:18" ht="14.5" thickBot="1" x14ac:dyDescent="0.4">
      <c r="C262" s="105">
        <f>'Achivers Formulas'!I249</f>
        <v>0</v>
      </c>
      <c r="D262" s="85"/>
      <c r="E262" s="100">
        <f>'Achivers Formulas'!P249</f>
        <v>0</v>
      </c>
      <c r="F262" s="369"/>
      <c r="G262" s="370"/>
      <c r="H262" s="370"/>
      <c r="I262" s="371"/>
      <c r="J262" s="372"/>
      <c r="K262" s="373"/>
      <c r="L262" s="373"/>
      <c r="M262" s="374"/>
      <c r="N262" s="369"/>
      <c r="O262" s="370"/>
      <c r="P262" s="370"/>
      <c r="Q262" s="371"/>
      <c r="R262" s="101">
        <f t="shared" si="8"/>
        <v>0</v>
      </c>
    </row>
    <row r="263" spans="3:18" ht="14.5" thickBot="1" x14ac:dyDescent="0.4">
      <c r="C263" s="105">
        <f>'Achivers Formulas'!I250</f>
        <v>0</v>
      </c>
      <c r="D263" s="85"/>
      <c r="E263" s="100">
        <f>'Achivers Formulas'!P250</f>
        <v>0</v>
      </c>
      <c r="F263" s="369"/>
      <c r="G263" s="370"/>
      <c r="H263" s="370"/>
      <c r="I263" s="371"/>
      <c r="J263" s="372"/>
      <c r="K263" s="373"/>
      <c r="L263" s="373"/>
      <c r="M263" s="374"/>
      <c r="N263" s="369"/>
      <c r="O263" s="370"/>
      <c r="P263" s="370"/>
      <c r="Q263" s="371"/>
      <c r="R263" s="101">
        <f t="shared" si="8"/>
        <v>0</v>
      </c>
    </row>
    <row r="264" spans="3:18" ht="14.5" thickBot="1" x14ac:dyDescent="0.4">
      <c r="C264" s="105">
        <f>'Achivers Formulas'!I251</f>
        <v>0</v>
      </c>
      <c r="D264" s="85"/>
      <c r="E264" s="100">
        <f>'Achivers Formulas'!P251</f>
        <v>0</v>
      </c>
      <c r="F264" s="369"/>
      <c r="G264" s="370"/>
      <c r="H264" s="370"/>
      <c r="I264" s="371"/>
      <c r="J264" s="372"/>
      <c r="K264" s="373"/>
      <c r="L264" s="373"/>
      <c r="M264" s="374"/>
      <c r="N264" s="369"/>
      <c r="O264" s="370"/>
      <c r="P264" s="370"/>
      <c r="Q264" s="371"/>
      <c r="R264" s="101">
        <f t="shared" si="8"/>
        <v>0</v>
      </c>
    </row>
    <row r="265" spans="3:18" ht="14.5" thickBot="1" x14ac:dyDescent="0.4">
      <c r="C265" s="105">
        <f>'Achivers Formulas'!I252</f>
        <v>0</v>
      </c>
      <c r="D265" s="85"/>
      <c r="E265" s="100">
        <f>'Achivers Formulas'!P252</f>
        <v>0</v>
      </c>
      <c r="F265" s="369"/>
      <c r="G265" s="370"/>
      <c r="H265" s="370"/>
      <c r="I265" s="371"/>
      <c r="J265" s="372"/>
      <c r="K265" s="373"/>
      <c r="L265" s="373"/>
      <c r="M265" s="374"/>
      <c r="N265" s="369"/>
      <c r="O265" s="370"/>
      <c r="P265" s="370"/>
      <c r="Q265" s="371"/>
      <c r="R265" s="101">
        <f t="shared" si="8"/>
        <v>0</v>
      </c>
    </row>
    <row r="266" spans="3:18" ht="14.5" thickBot="1" x14ac:dyDescent="0.4">
      <c r="C266" s="105">
        <f>'Achivers Formulas'!I253</f>
        <v>0</v>
      </c>
      <c r="D266" s="85"/>
      <c r="E266" s="100">
        <f>'Achivers Formulas'!P253</f>
        <v>0</v>
      </c>
      <c r="F266" s="369"/>
      <c r="G266" s="370"/>
      <c r="H266" s="370"/>
      <c r="I266" s="371"/>
      <c r="J266" s="372"/>
      <c r="K266" s="373"/>
      <c r="L266" s="373"/>
      <c r="M266" s="374"/>
      <c r="N266" s="369"/>
      <c r="O266" s="370"/>
      <c r="P266" s="370"/>
      <c r="Q266" s="371"/>
      <c r="R266" s="101">
        <f t="shared" si="8"/>
        <v>0</v>
      </c>
    </row>
    <row r="267" spans="3:18" ht="14.5" thickBot="1" x14ac:dyDescent="0.4">
      <c r="C267" s="105">
        <f>'Achivers Formulas'!I254</f>
        <v>0</v>
      </c>
      <c r="D267" s="85"/>
      <c r="E267" s="100">
        <f>'Achivers Formulas'!P254</f>
        <v>0</v>
      </c>
      <c r="F267" s="369"/>
      <c r="G267" s="370"/>
      <c r="H267" s="370"/>
      <c r="I267" s="371"/>
      <c r="J267" s="372"/>
      <c r="K267" s="373"/>
      <c r="L267" s="373"/>
      <c r="M267" s="374"/>
      <c r="N267" s="369"/>
      <c r="O267" s="370"/>
      <c r="P267" s="370"/>
      <c r="Q267" s="371"/>
      <c r="R267" s="101">
        <f t="shared" si="8"/>
        <v>0</v>
      </c>
    </row>
    <row r="268" spans="3:18" ht="14.5" thickBot="1" x14ac:dyDescent="0.4">
      <c r="C268" s="105">
        <f>'Achivers Formulas'!I255</f>
        <v>0</v>
      </c>
      <c r="D268" s="85"/>
      <c r="E268" s="100">
        <f>'Achivers Formulas'!P255</f>
        <v>0</v>
      </c>
      <c r="F268" s="369"/>
      <c r="G268" s="370"/>
      <c r="H268" s="370"/>
      <c r="I268" s="371"/>
      <c r="J268" s="372"/>
      <c r="K268" s="373"/>
      <c r="L268" s="373"/>
      <c r="M268" s="374"/>
      <c r="N268" s="369"/>
      <c r="O268" s="370"/>
      <c r="P268" s="370"/>
      <c r="Q268" s="371"/>
      <c r="R268" s="101">
        <f t="shared" si="8"/>
        <v>0</v>
      </c>
    </row>
    <row r="269" spans="3:18" ht="14.5" thickBot="1" x14ac:dyDescent="0.4">
      <c r="C269" s="105">
        <f>'Achivers Formulas'!I256</f>
        <v>0</v>
      </c>
      <c r="D269" s="85"/>
      <c r="E269" s="100">
        <f>'Achivers Formulas'!P256</f>
        <v>0</v>
      </c>
      <c r="F269" s="369"/>
      <c r="G269" s="370"/>
      <c r="H269" s="370"/>
      <c r="I269" s="371"/>
      <c r="J269" s="372"/>
      <c r="K269" s="373"/>
      <c r="L269" s="373"/>
      <c r="M269" s="374"/>
      <c r="N269" s="369"/>
      <c r="O269" s="370"/>
      <c r="P269" s="370"/>
      <c r="Q269" s="371"/>
      <c r="R269" s="101">
        <f t="shared" si="8"/>
        <v>0</v>
      </c>
    </row>
    <row r="270" spans="3:18" ht="14.5" thickBot="1" x14ac:dyDescent="0.4">
      <c r="C270" s="105">
        <f>'Achivers Formulas'!I257</f>
        <v>0</v>
      </c>
      <c r="D270" s="85"/>
      <c r="E270" s="100">
        <f>'Achivers Formulas'!P257</f>
        <v>0</v>
      </c>
      <c r="F270" s="369"/>
      <c r="G270" s="370"/>
      <c r="H270" s="370"/>
      <c r="I270" s="371"/>
      <c r="J270" s="372"/>
      <c r="K270" s="373"/>
      <c r="L270" s="373"/>
      <c r="M270" s="374"/>
      <c r="N270" s="369"/>
      <c r="O270" s="370"/>
      <c r="P270" s="370"/>
      <c r="Q270" s="371"/>
      <c r="R270" s="101">
        <f t="shared" si="8"/>
        <v>0</v>
      </c>
    </row>
    <row r="271" spans="3:18" ht="14.5" thickBot="1" x14ac:dyDescent="0.4">
      <c r="C271" s="105">
        <f>'Achivers Formulas'!I258</f>
        <v>0</v>
      </c>
      <c r="D271" s="85"/>
      <c r="E271" s="100">
        <f>'Achivers Formulas'!P258</f>
        <v>0</v>
      </c>
      <c r="F271" s="369"/>
      <c r="G271" s="370"/>
      <c r="H271" s="370"/>
      <c r="I271" s="371"/>
      <c r="J271" s="372"/>
      <c r="K271" s="373"/>
      <c r="L271" s="373"/>
      <c r="M271" s="374"/>
      <c r="N271" s="369"/>
      <c r="O271" s="370"/>
      <c r="P271" s="370"/>
      <c r="Q271" s="371"/>
      <c r="R271" s="101">
        <f t="shared" si="8"/>
        <v>0</v>
      </c>
    </row>
    <row r="272" spans="3:18" ht="14.5" thickBot="1" x14ac:dyDescent="0.4">
      <c r="C272" s="105">
        <f>'Achivers Formulas'!I259</f>
        <v>0</v>
      </c>
      <c r="D272" s="85"/>
      <c r="E272" s="100">
        <f>'Achivers Formulas'!P259</f>
        <v>0</v>
      </c>
      <c r="F272" s="369"/>
      <c r="G272" s="370"/>
      <c r="H272" s="370"/>
      <c r="I272" s="371"/>
      <c r="J272" s="372"/>
      <c r="K272" s="373"/>
      <c r="L272" s="373"/>
      <c r="M272" s="374"/>
      <c r="N272" s="369"/>
      <c r="O272" s="370"/>
      <c r="P272" s="370"/>
      <c r="Q272" s="371"/>
      <c r="R272" s="101">
        <f t="shared" si="8"/>
        <v>0</v>
      </c>
    </row>
    <row r="273" spans="3:18" ht="14.5" thickBot="1" x14ac:dyDescent="0.4">
      <c r="C273" s="105">
        <f>'Achivers Formulas'!I260</f>
        <v>0</v>
      </c>
      <c r="D273" s="85"/>
      <c r="E273" s="100">
        <f>'Achivers Formulas'!P260</f>
        <v>0</v>
      </c>
      <c r="F273" s="369"/>
      <c r="G273" s="370"/>
      <c r="H273" s="370"/>
      <c r="I273" s="371"/>
      <c r="J273" s="372"/>
      <c r="K273" s="373"/>
      <c r="L273" s="373"/>
      <c r="M273" s="374"/>
      <c r="N273" s="369"/>
      <c r="O273" s="370"/>
      <c r="P273" s="370"/>
      <c r="Q273" s="371"/>
      <c r="R273" s="101">
        <f t="shared" si="8"/>
        <v>0</v>
      </c>
    </row>
    <row r="274" spans="3:18" ht="14.5" thickBot="1" x14ac:dyDescent="0.4">
      <c r="C274" s="105">
        <f>'Achivers Formulas'!I261</f>
        <v>0</v>
      </c>
      <c r="D274" s="85"/>
      <c r="E274" s="100">
        <f>'Achivers Formulas'!P261</f>
        <v>0</v>
      </c>
      <c r="F274" s="369"/>
      <c r="G274" s="370"/>
      <c r="H274" s="370"/>
      <c r="I274" s="371"/>
      <c r="J274" s="372"/>
      <c r="K274" s="373"/>
      <c r="L274" s="373"/>
      <c r="M274" s="374"/>
      <c r="N274" s="369"/>
      <c r="O274" s="370"/>
      <c r="P274" s="370"/>
      <c r="Q274" s="371"/>
      <c r="R274" s="101">
        <f t="shared" si="8"/>
        <v>0</v>
      </c>
    </row>
    <row r="275" spans="3:18" ht="14.5" thickBot="1" x14ac:dyDescent="0.4">
      <c r="C275" s="105">
        <f>'Achivers Formulas'!I262</f>
        <v>0</v>
      </c>
      <c r="D275" s="85"/>
      <c r="E275" s="100">
        <f>'Achivers Formulas'!P262</f>
        <v>0</v>
      </c>
      <c r="F275" s="369"/>
      <c r="G275" s="370"/>
      <c r="H275" s="370"/>
      <c r="I275" s="371"/>
      <c r="J275" s="372"/>
      <c r="K275" s="373"/>
      <c r="L275" s="373"/>
      <c r="M275" s="374"/>
      <c r="N275" s="369"/>
      <c r="O275" s="370"/>
      <c r="P275" s="370"/>
      <c r="Q275" s="371"/>
      <c r="R275" s="101">
        <f t="shared" si="8"/>
        <v>0</v>
      </c>
    </row>
    <row r="276" spans="3:18" ht="14.5" thickBot="1" x14ac:dyDescent="0.4">
      <c r="C276" s="105">
        <f>'Achivers Formulas'!I263</f>
        <v>0</v>
      </c>
      <c r="D276" s="85"/>
      <c r="E276" s="100">
        <f>'Achivers Formulas'!P263</f>
        <v>0</v>
      </c>
      <c r="F276" s="369"/>
      <c r="G276" s="370"/>
      <c r="H276" s="370"/>
      <c r="I276" s="371"/>
      <c r="J276" s="372"/>
      <c r="K276" s="373"/>
      <c r="L276" s="373"/>
      <c r="M276" s="374"/>
      <c r="N276" s="369"/>
      <c r="O276" s="370"/>
      <c r="P276" s="370"/>
      <c r="Q276" s="371"/>
      <c r="R276" s="101">
        <f t="shared" si="8"/>
        <v>0</v>
      </c>
    </row>
    <row r="277" spans="3:18" ht="14.5" thickBot="1" x14ac:dyDescent="0.4">
      <c r="C277" s="105">
        <f>'Achivers Formulas'!I264</f>
        <v>0</v>
      </c>
      <c r="D277" s="85"/>
      <c r="E277" s="100">
        <f>'Achivers Formulas'!P264</f>
        <v>0</v>
      </c>
      <c r="F277" s="369"/>
      <c r="G277" s="370"/>
      <c r="H277" s="370"/>
      <c r="I277" s="371"/>
      <c r="J277" s="372"/>
      <c r="K277" s="373"/>
      <c r="L277" s="373"/>
      <c r="M277" s="374"/>
      <c r="N277" s="369"/>
      <c r="O277" s="370"/>
      <c r="P277" s="370"/>
      <c r="Q277" s="371"/>
      <c r="R277" s="101">
        <f t="shared" si="8"/>
        <v>0</v>
      </c>
    </row>
    <row r="278" spans="3:18" ht="14.5" thickBot="1" x14ac:dyDescent="0.4">
      <c r="C278" s="105">
        <f>'Achivers Formulas'!I265</f>
        <v>0</v>
      </c>
      <c r="D278" s="85"/>
      <c r="E278" s="100">
        <f>'Achivers Formulas'!P265</f>
        <v>0</v>
      </c>
      <c r="F278" s="369"/>
      <c r="G278" s="370"/>
      <c r="H278" s="370"/>
      <c r="I278" s="371"/>
      <c r="J278" s="372"/>
      <c r="K278" s="373"/>
      <c r="L278" s="373"/>
      <c r="M278" s="374"/>
      <c r="N278" s="369"/>
      <c r="O278" s="370"/>
      <c r="P278" s="370"/>
      <c r="Q278" s="371"/>
      <c r="R278" s="101">
        <f t="shared" si="8"/>
        <v>0</v>
      </c>
    </row>
    <row r="279" spans="3:18" ht="14.5" thickBot="1" x14ac:dyDescent="0.4">
      <c r="C279" s="105">
        <f>'Achivers Formulas'!I266</f>
        <v>0</v>
      </c>
      <c r="D279" s="85"/>
      <c r="E279" s="100">
        <f>'Achivers Formulas'!P266</f>
        <v>0</v>
      </c>
      <c r="F279" s="369"/>
      <c r="G279" s="370"/>
      <c r="H279" s="370"/>
      <c r="I279" s="371"/>
      <c r="J279" s="372"/>
      <c r="K279" s="373"/>
      <c r="L279" s="373"/>
      <c r="M279" s="374"/>
      <c r="N279" s="369"/>
      <c r="O279" s="370"/>
      <c r="P279" s="370"/>
      <c r="Q279" s="371"/>
      <c r="R279" s="101">
        <f t="shared" si="8"/>
        <v>0</v>
      </c>
    </row>
    <row r="280" spans="3:18" ht="14.5" thickBot="1" x14ac:dyDescent="0.4">
      <c r="C280" s="105">
        <f>'Achivers Formulas'!I267</f>
        <v>0</v>
      </c>
      <c r="D280" s="85"/>
      <c r="E280" s="100">
        <f>'Achivers Formulas'!P267</f>
        <v>0</v>
      </c>
      <c r="F280" s="369"/>
      <c r="G280" s="370"/>
      <c r="H280" s="370"/>
      <c r="I280" s="371"/>
      <c r="J280" s="372"/>
      <c r="K280" s="373"/>
      <c r="L280" s="373"/>
      <c r="M280" s="374"/>
      <c r="N280" s="369"/>
      <c r="O280" s="370"/>
      <c r="P280" s="370"/>
      <c r="Q280" s="371"/>
      <c r="R280" s="101">
        <f t="shared" si="8"/>
        <v>0</v>
      </c>
    </row>
    <row r="281" spans="3:18" ht="14.5" thickBot="1" x14ac:dyDescent="0.4">
      <c r="C281" s="105">
        <f>'Achivers Formulas'!I268</f>
        <v>0</v>
      </c>
      <c r="D281" s="85"/>
      <c r="E281" s="100">
        <f>'Achivers Formulas'!P268</f>
        <v>0</v>
      </c>
      <c r="F281" s="369"/>
      <c r="G281" s="370"/>
      <c r="H281" s="370"/>
      <c r="I281" s="371"/>
      <c r="J281" s="372"/>
      <c r="K281" s="373"/>
      <c r="L281" s="373"/>
      <c r="M281" s="374"/>
      <c r="N281" s="369"/>
      <c r="O281" s="370"/>
      <c r="P281" s="370"/>
      <c r="Q281" s="371"/>
      <c r="R281" s="101">
        <f t="shared" si="8"/>
        <v>0</v>
      </c>
    </row>
    <row r="282" spans="3:18" ht="14.5" thickBot="1" x14ac:dyDescent="0.4">
      <c r="C282" s="105">
        <f>'Achivers Formulas'!I269</f>
        <v>0</v>
      </c>
      <c r="D282" s="85"/>
      <c r="E282" s="100">
        <f>'Achivers Formulas'!P269</f>
        <v>0</v>
      </c>
      <c r="F282" s="369"/>
      <c r="G282" s="370"/>
      <c r="H282" s="370"/>
      <c r="I282" s="371"/>
      <c r="J282" s="372"/>
      <c r="K282" s="373"/>
      <c r="L282" s="373"/>
      <c r="M282" s="374"/>
      <c r="N282" s="369"/>
      <c r="O282" s="370"/>
      <c r="P282" s="370"/>
      <c r="Q282" s="371"/>
      <c r="R282" s="101">
        <f t="shared" si="8"/>
        <v>0</v>
      </c>
    </row>
    <row r="283" spans="3:18" ht="14.5" thickBot="1" x14ac:dyDescent="0.4">
      <c r="C283" s="105">
        <f>'Achivers Formulas'!I270</f>
        <v>0</v>
      </c>
      <c r="D283" s="85"/>
      <c r="E283" s="100">
        <f>'Achivers Formulas'!P270</f>
        <v>0</v>
      </c>
      <c r="F283" s="369"/>
      <c r="G283" s="370"/>
      <c r="H283" s="370"/>
      <c r="I283" s="371"/>
      <c r="J283" s="372"/>
      <c r="K283" s="373"/>
      <c r="L283" s="373"/>
      <c r="M283" s="374"/>
      <c r="N283" s="369"/>
      <c r="O283" s="370"/>
      <c r="P283" s="370"/>
      <c r="Q283" s="371"/>
      <c r="R283" s="101">
        <f t="shared" si="8"/>
        <v>0</v>
      </c>
    </row>
    <row r="284" spans="3:18" ht="14.5" thickBot="1" x14ac:dyDescent="0.4">
      <c r="C284" s="105">
        <f>'Achivers Formulas'!I271</f>
        <v>0</v>
      </c>
      <c r="D284" s="85"/>
      <c r="E284" s="100">
        <f>'Achivers Formulas'!P271</f>
        <v>0</v>
      </c>
      <c r="F284" s="369"/>
      <c r="G284" s="370"/>
      <c r="H284" s="370"/>
      <c r="I284" s="371"/>
      <c r="J284" s="372"/>
      <c r="K284" s="373"/>
      <c r="L284" s="373"/>
      <c r="M284" s="374"/>
      <c r="N284" s="369"/>
      <c r="O284" s="370"/>
      <c r="P284" s="370"/>
      <c r="Q284" s="371"/>
      <c r="R284" s="101">
        <f t="shared" si="8"/>
        <v>0</v>
      </c>
    </row>
    <row r="285" spans="3:18" ht="14.5" thickBot="1" x14ac:dyDescent="0.4">
      <c r="C285" s="105">
        <f>'Achivers Formulas'!I272</f>
        <v>0</v>
      </c>
      <c r="D285" s="85"/>
      <c r="E285" s="100">
        <f>'Achivers Formulas'!P272</f>
        <v>0</v>
      </c>
      <c r="F285" s="369"/>
      <c r="G285" s="370"/>
      <c r="H285" s="370"/>
      <c r="I285" s="371"/>
      <c r="J285" s="372"/>
      <c r="K285" s="373"/>
      <c r="L285" s="373"/>
      <c r="M285" s="374"/>
      <c r="N285" s="369"/>
      <c r="O285" s="370"/>
      <c r="P285" s="370"/>
      <c r="Q285" s="371"/>
      <c r="R285" s="101">
        <f t="shared" ref="R285:R348" si="9">(IF(H285="*no role*",0,(IF(OR(F285&lt;&gt;"",H285&lt;&gt;"",J285&lt;&gt;""),3,0))))+(IF(L285&lt;&gt;"",3,0))+(IF(N285&lt;&gt;"",3,0))+(IF(P285="YES",3,0))</f>
        <v>0</v>
      </c>
    </row>
    <row r="286" spans="3:18" ht="14.5" thickBot="1" x14ac:dyDescent="0.4">
      <c r="C286" s="105">
        <f>'Achivers Formulas'!I273</f>
        <v>0</v>
      </c>
      <c r="D286" s="85"/>
      <c r="E286" s="100">
        <f>'Achivers Formulas'!P273</f>
        <v>0</v>
      </c>
      <c r="F286" s="369"/>
      <c r="G286" s="370"/>
      <c r="H286" s="370"/>
      <c r="I286" s="371"/>
      <c r="J286" s="372"/>
      <c r="K286" s="373"/>
      <c r="L286" s="373"/>
      <c r="M286" s="374"/>
      <c r="N286" s="369"/>
      <c r="O286" s="370"/>
      <c r="P286" s="370"/>
      <c r="Q286" s="371"/>
      <c r="R286" s="101">
        <f t="shared" si="9"/>
        <v>0</v>
      </c>
    </row>
    <row r="287" spans="3:18" ht="14.5" thickBot="1" x14ac:dyDescent="0.4">
      <c r="C287" s="105">
        <f>'Achivers Formulas'!I274</f>
        <v>0</v>
      </c>
      <c r="D287" s="85"/>
      <c r="E287" s="100">
        <f>'Achivers Formulas'!P274</f>
        <v>0</v>
      </c>
      <c r="F287" s="369"/>
      <c r="G287" s="370"/>
      <c r="H287" s="370"/>
      <c r="I287" s="371"/>
      <c r="J287" s="372"/>
      <c r="K287" s="373"/>
      <c r="L287" s="373"/>
      <c r="M287" s="374"/>
      <c r="N287" s="369"/>
      <c r="O287" s="370"/>
      <c r="P287" s="370"/>
      <c r="Q287" s="371"/>
      <c r="R287" s="101">
        <f t="shared" si="9"/>
        <v>0</v>
      </c>
    </row>
    <row r="288" spans="3:18" ht="14.5" thickBot="1" x14ac:dyDescent="0.4">
      <c r="C288" s="105">
        <f>'Achivers Formulas'!I275</f>
        <v>0</v>
      </c>
      <c r="D288" s="85"/>
      <c r="E288" s="100">
        <f>'Achivers Formulas'!P275</f>
        <v>0</v>
      </c>
      <c r="F288" s="369"/>
      <c r="G288" s="370"/>
      <c r="H288" s="370"/>
      <c r="I288" s="371"/>
      <c r="J288" s="372"/>
      <c r="K288" s="373"/>
      <c r="L288" s="373"/>
      <c r="M288" s="374"/>
      <c r="N288" s="369"/>
      <c r="O288" s="370"/>
      <c r="P288" s="370"/>
      <c r="Q288" s="371"/>
      <c r="R288" s="101">
        <f t="shared" si="9"/>
        <v>0</v>
      </c>
    </row>
    <row r="289" spans="3:18" ht="14.5" thickBot="1" x14ac:dyDescent="0.4">
      <c r="C289" s="105">
        <f>'Achivers Formulas'!I276</f>
        <v>0</v>
      </c>
      <c r="D289" s="85"/>
      <c r="E289" s="100">
        <f>'Achivers Formulas'!P276</f>
        <v>0</v>
      </c>
      <c r="F289" s="369"/>
      <c r="G289" s="370"/>
      <c r="H289" s="370"/>
      <c r="I289" s="371"/>
      <c r="J289" s="372"/>
      <c r="K289" s="373"/>
      <c r="L289" s="373"/>
      <c r="M289" s="374"/>
      <c r="N289" s="369"/>
      <c r="O289" s="370"/>
      <c r="P289" s="370"/>
      <c r="Q289" s="371"/>
      <c r="R289" s="101">
        <f t="shared" si="9"/>
        <v>0</v>
      </c>
    </row>
    <row r="290" spans="3:18" ht="14.5" thickBot="1" x14ac:dyDescent="0.4">
      <c r="C290" s="105">
        <f>'Achivers Formulas'!I277</f>
        <v>0</v>
      </c>
      <c r="D290" s="85"/>
      <c r="E290" s="100">
        <f>'Achivers Formulas'!P277</f>
        <v>0</v>
      </c>
      <c r="F290" s="369"/>
      <c r="G290" s="370"/>
      <c r="H290" s="370"/>
      <c r="I290" s="371"/>
      <c r="J290" s="372"/>
      <c r="K290" s="373"/>
      <c r="L290" s="373"/>
      <c r="M290" s="374"/>
      <c r="N290" s="369"/>
      <c r="O290" s="370"/>
      <c r="P290" s="370"/>
      <c r="Q290" s="371"/>
      <c r="R290" s="101">
        <f t="shared" si="9"/>
        <v>0</v>
      </c>
    </row>
    <row r="291" spans="3:18" ht="14.5" thickBot="1" x14ac:dyDescent="0.4">
      <c r="C291" s="105">
        <f>'Achivers Formulas'!I278</f>
        <v>0</v>
      </c>
      <c r="D291" s="85"/>
      <c r="E291" s="100">
        <f>'Achivers Formulas'!P278</f>
        <v>0</v>
      </c>
      <c r="F291" s="369"/>
      <c r="G291" s="370"/>
      <c r="H291" s="370"/>
      <c r="I291" s="371"/>
      <c r="J291" s="372"/>
      <c r="K291" s="373"/>
      <c r="L291" s="373"/>
      <c r="M291" s="374"/>
      <c r="N291" s="369"/>
      <c r="O291" s="370"/>
      <c r="P291" s="370"/>
      <c r="Q291" s="371"/>
      <c r="R291" s="101">
        <f t="shared" si="9"/>
        <v>0</v>
      </c>
    </row>
    <row r="292" spans="3:18" ht="14.5" thickBot="1" x14ac:dyDescent="0.4">
      <c r="C292" s="105">
        <f>'Achivers Formulas'!I279</f>
        <v>0</v>
      </c>
      <c r="D292" s="85"/>
      <c r="E292" s="100">
        <f>'Achivers Formulas'!P279</f>
        <v>0</v>
      </c>
      <c r="F292" s="369"/>
      <c r="G292" s="370"/>
      <c r="H292" s="370"/>
      <c r="I292" s="371"/>
      <c r="J292" s="372"/>
      <c r="K292" s="373"/>
      <c r="L292" s="373"/>
      <c r="M292" s="374"/>
      <c r="N292" s="369"/>
      <c r="O292" s="370"/>
      <c r="P292" s="370"/>
      <c r="Q292" s="371"/>
      <c r="R292" s="101">
        <f t="shared" si="9"/>
        <v>0</v>
      </c>
    </row>
    <row r="293" spans="3:18" ht="14.5" thickBot="1" x14ac:dyDescent="0.4">
      <c r="C293" s="105">
        <f>'Achivers Formulas'!I280</f>
        <v>0</v>
      </c>
      <c r="D293" s="85"/>
      <c r="E293" s="100">
        <f>'Achivers Formulas'!P280</f>
        <v>0</v>
      </c>
      <c r="F293" s="369"/>
      <c r="G293" s="370"/>
      <c r="H293" s="370"/>
      <c r="I293" s="371"/>
      <c r="J293" s="372"/>
      <c r="K293" s="373"/>
      <c r="L293" s="373"/>
      <c r="M293" s="374"/>
      <c r="N293" s="369"/>
      <c r="O293" s="370"/>
      <c r="P293" s="370"/>
      <c r="Q293" s="371"/>
      <c r="R293" s="101">
        <f t="shared" si="9"/>
        <v>0</v>
      </c>
    </row>
    <row r="294" spans="3:18" ht="14.5" thickBot="1" x14ac:dyDescent="0.4">
      <c r="C294" s="105">
        <f>'Achivers Formulas'!I281</f>
        <v>0</v>
      </c>
      <c r="D294" s="85"/>
      <c r="E294" s="100">
        <f>'Achivers Formulas'!P281</f>
        <v>0</v>
      </c>
      <c r="F294" s="369"/>
      <c r="G294" s="370"/>
      <c r="H294" s="370"/>
      <c r="I294" s="371"/>
      <c r="J294" s="372"/>
      <c r="K294" s="373"/>
      <c r="L294" s="373"/>
      <c r="M294" s="374"/>
      <c r="N294" s="369"/>
      <c r="O294" s="370"/>
      <c r="P294" s="370"/>
      <c r="Q294" s="371"/>
      <c r="R294" s="101">
        <f t="shared" si="9"/>
        <v>0</v>
      </c>
    </row>
    <row r="295" spans="3:18" ht="14.5" thickBot="1" x14ac:dyDescent="0.4">
      <c r="C295" s="105">
        <f>'Achivers Formulas'!I282</f>
        <v>0</v>
      </c>
      <c r="D295" s="85"/>
      <c r="E295" s="100">
        <f>'Achivers Formulas'!P282</f>
        <v>0</v>
      </c>
      <c r="F295" s="369"/>
      <c r="G295" s="370"/>
      <c r="H295" s="370"/>
      <c r="I295" s="371"/>
      <c r="J295" s="372"/>
      <c r="K295" s="373"/>
      <c r="L295" s="373"/>
      <c r="M295" s="374"/>
      <c r="N295" s="369"/>
      <c r="O295" s="370"/>
      <c r="P295" s="370"/>
      <c r="Q295" s="371"/>
      <c r="R295" s="101">
        <f t="shared" si="9"/>
        <v>0</v>
      </c>
    </row>
    <row r="296" spans="3:18" ht="14.5" thickBot="1" x14ac:dyDescent="0.4">
      <c r="C296" s="105">
        <f>'Achivers Formulas'!I283</f>
        <v>0</v>
      </c>
      <c r="D296" s="85"/>
      <c r="E296" s="100">
        <f>'Achivers Formulas'!P283</f>
        <v>0</v>
      </c>
      <c r="F296" s="369"/>
      <c r="G296" s="370"/>
      <c r="H296" s="370"/>
      <c r="I296" s="371"/>
      <c r="J296" s="372"/>
      <c r="K296" s="373"/>
      <c r="L296" s="373"/>
      <c r="M296" s="374"/>
      <c r="N296" s="369"/>
      <c r="O296" s="370"/>
      <c r="P296" s="370"/>
      <c r="Q296" s="371"/>
      <c r="R296" s="101">
        <f t="shared" si="9"/>
        <v>0</v>
      </c>
    </row>
    <row r="297" spans="3:18" ht="14.5" thickBot="1" x14ac:dyDescent="0.4">
      <c r="C297" s="105">
        <f>'Achivers Formulas'!I284</f>
        <v>0</v>
      </c>
      <c r="D297" s="85"/>
      <c r="E297" s="100">
        <f>'Achivers Formulas'!P284</f>
        <v>0</v>
      </c>
      <c r="F297" s="369"/>
      <c r="G297" s="370"/>
      <c r="H297" s="370"/>
      <c r="I297" s="371"/>
      <c r="J297" s="372"/>
      <c r="K297" s="373"/>
      <c r="L297" s="373"/>
      <c r="M297" s="374"/>
      <c r="N297" s="369"/>
      <c r="O297" s="370"/>
      <c r="P297" s="370"/>
      <c r="Q297" s="371"/>
      <c r="R297" s="101">
        <f t="shared" si="9"/>
        <v>0</v>
      </c>
    </row>
    <row r="298" spans="3:18" ht="14.5" thickBot="1" x14ac:dyDescent="0.4">
      <c r="C298" s="105">
        <f>'Achivers Formulas'!I285</f>
        <v>0</v>
      </c>
      <c r="D298" s="85"/>
      <c r="E298" s="100">
        <f>'Achivers Formulas'!P285</f>
        <v>0</v>
      </c>
      <c r="F298" s="369"/>
      <c r="G298" s="370"/>
      <c r="H298" s="370"/>
      <c r="I298" s="371"/>
      <c r="J298" s="372"/>
      <c r="K298" s="373"/>
      <c r="L298" s="373"/>
      <c r="M298" s="374"/>
      <c r="N298" s="369"/>
      <c r="O298" s="370"/>
      <c r="P298" s="370"/>
      <c r="Q298" s="371"/>
      <c r="R298" s="101">
        <f t="shared" si="9"/>
        <v>0</v>
      </c>
    </row>
    <row r="299" spans="3:18" ht="14.5" thickBot="1" x14ac:dyDescent="0.4">
      <c r="C299" s="105">
        <f>'Achivers Formulas'!I286</f>
        <v>0</v>
      </c>
      <c r="D299" s="85"/>
      <c r="E299" s="100">
        <f>'Achivers Formulas'!P286</f>
        <v>0</v>
      </c>
      <c r="F299" s="369"/>
      <c r="G299" s="370"/>
      <c r="H299" s="370"/>
      <c r="I299" s="371"/>
      <c r="J299" s="372"/>
      <c r="K299" s="373"/>
      <c r="L299" s="373"/>
      <c r="M299" s="374"/>
      <c r="N299" s="369"/>
      <c r="O299" s="370"/>
      <c r="P299" s="370"/>
      <c r="Q299" s="371"/>
      <c r="R299" s="101">
        <f t="shared" si="9"/>
        <v>0</v>
      </c>
    </row>
    <row r="300" spans="3:18" ht="14.5" thickBot="1" x14ac:dyDescent="0.4">
      <c r="C300" s="105">
        <f>'Achivers Formulas'!I287</f>
        <v>0</v>
      </c>
      <c r="D300" s="85"/>
      <c r="E300" s="100">
        <f>'Achivers Formulas'!P287</f>
        <v>0</v>
      </c>
      <c r="F300" s="369"/>
      <c r="G300" s="370"/>
      <c r="H300" s="370"/>
      <c r="I300" s="371"/>
      <c r="J300" s="372"/>
      <c r="K300" s="373"/>
      <c r="L300" s="373"/>
      <c r="M300" s="374"/>
      <c r="N300" s="369"/>
      <c r="O300" s="370"/>
      <c r="P300" s="370"/>
      <c r="Q300" s="371"/>
      <c r="R300" s="101">
        <f t="shared" si="9"/>
        <v>0</v>
      </c>
    </row>
    <row r="301" spans="3:18" ht="14.5" thickBot="1" x14ac:dyDescent="0.4">
      <c r="C301" s="105">
        <f>'Achivers Formulas'!I288</f>
        <v>0</v>
      </c>
      <c r="D301" s="85"/>
      <c r="E301" s="100">
        <f>'Achivers Formulas'!P288</f>
        <v>0</v>
      </c>
      <c r="F301" s="369"/>
      <c r="G301" s="370"/>
      <c r="H301" s="370"/>
      <c r="I301" s="371"/>
      <c r="J301" s="372"/>
      <c r="K301" s="373"/>
      <c r="L301" s="373"/>
      <c r="M301" s="374"/>
      <c r="N301" s="369"/>
      <c r="O301" s="370"/>
      <c r="P301" s="370"/>
      <c r="Q301" s="371"/>
      <c r="R301" s="101">
        <f t="shared" si="9"/>
        <v>0</v>
      </c>
    </row>
    <row r="302" spans="3:18" ht="14.5" thickBot="1" x14ac:dyDescent="0.4">
      <c r="C302" s="105">
        <f>'Achivers Formulas'!I289</f>
        <v>0</v>
      </c>
      <c r="D302" s="85"/>
      <c r="E302" s="100">
        <f>'Achivers Formulas'!P289</f>
        <v>0</v>
      </c>
      <c r="F302" s="369"/>
      <c r="G302" s="370"/>
      <c r="H302" s="370"/>
      <c r="I302" s="371"/>
      <c r="J302" s="372"/>
      <c r="K302" s="373"/>
      <c r="L302" s="373"/>
      <c r="M302" s="374"/>
      <c r="N302" s="369"/>
      <c r="O302" s="370"/>
      <c r="P302" s="370"/>
      <c r="Q302" s="371"/>
      <c r="R302" s="101">
        <f t="shared" si="9"/>
        <v>0</v>
      </c>
    </row>
    <row r="303" spans="3:18" ht="14.5" thickBot="1" x14ac:dyDescent="0.4">
      <c r="C303" s="105">
        <f>'Achivers Formulas'!I290</f>
        <v>0</v>
      </c>
      <c r="D303" s="85"/>
      <c r="E303" s="100">
        <f>'Achivers Formulas'!P290</f>
        <v>0</v>
      </c>
      <c r="F303" s="369"/>
      <c r="G303" s="370"/>
      <c r="H303" s="370"/>
      <c r="I303" s="371"/>
      <c r="J303" s="372"/>
      <c r="K303" s="373"/>
      <c r="L303" s="373"/>
      <c r="M303" s="374"/>
      <c r="N303" s="369"/>
      <c r="O303" s="370"/>
      <c r="P303" s="370"/>
      <c r="Q303" s="371"/>
      <c r="R303" s="101">
        <f t="shared" si="9"/>
        <v>0</v>
      </c>
    </row>
    <row r="304" spans="3:18" ht="14.5" thickBot="1" x14ac:dyDescent="0.4">
      <c r="C304" s="105">
        <f>'Achivers Formulas'!I291</f>
        <v>0</v>
      </c>
      <c r="D304" s="85"/>
      <c r="E304" s="100">
        <f>'Achivers Formulas'!P291</f>
        <v>0</v>
      </c>
      <c r="F304" s="369"/>
      <c r="G304" s="370"/>
      <c r="H304" s="370"/>
      <c r="I304" s="371"/>
      <c r="J304" s="372"/>
      <c r="K304" s="373"/>
      <c r="L304" s="373"/>
      <c r="M304" s="374"/>
      <c r="N304" s="369"/>
      <c r="O304" s="370"/>
      <c r="P304" s="370"/>
      <c r="Q304" s="371"/>
      <c r="R304" s="101">
        <f t="shared" si="9"/>
        <v>0</v>
      </c>
    </row>
    <row r="305" spans="3:18" ht="14.5" thickBot="1" x14ac:dyDescent="0.4">
      <c r="C305" s="105">
        <f>'Achivers Formulas'!I292</f>
        <v>0</v>
      </c>
      <c r="D305" s="85"/>
      <c r="E305" s="100">
        <f>'Achivers Formulas'!P292</f>
        <v>0</v>
      </c>
      <c r="F305" s="369"/>
      <c r="G305" s="370"/>
      <c r="H305" s="370"/>
      <c r="I305" s="371"/>
      <c r="J305" s="372"/>
      <c r="K305" s="373"/>
      <c r="L305" s="373"/>
      <c r="M305" s="374"/>
      <c r="N305" s="369"/>
      <c r="O305" s="370"/>
      <c r="P305" s="370"/>
      <c r="Q305" s="371"/>
      <c r="R305" s="101">
        <f t="shared" si="9"/>
        <v>0</v>
      </c>
    </row>
    <row r="306" spans="3:18" ht="14.5" thickBot="1" x14ac:dyDescent="0.4">
      <c r="C306" s="105">
        <f>'Achivers Formulas'!I293</f>
        <v>0</v>
      </c>
      <c r="D306" s="85"/>
      <c r="E306" s="100">
        <f>'Achivers Formulas'!P293</f>
        <v>0</v>
      </c>
      <c r="F306" s="369"/>
      <c r="G306" s="370"/>
      <c r="H306" s="370"/>
      <c r="I306" s="371"/>
      <c r="J306" s="372"/>
      <c r="K306" s="373"/>
      <c r="L306" s="373"/>
      <c r="M306" s="374"/>
      <c r="N306" s="369"/>
      <c r="O306" s="370"/>
      <c r="P306" s="370"/>
      <c r="Q306" s="371"/>
      <c r="R306" s="101">
        <f t="shared" si="9"/>
        <v>0</v>
      </c>
    </row>
    <row r="307" spans="3:18" ht="14.5" thickBot="1" x14ac:dyDescent="0.4">
      <c r="C307" s="105">
        <f>'Achivers Formulas'!I294</f>
        <v>0</v>
      </c>
      <c r="D307" s="85"/>
      <c r="E307" s="100">
        <f>'Achivers Formulas'!P294</f>
        <v>0</v>
      </c>
      <c r="F307" s="369"/>
      <c r="G307" s="370"/>
      <c r="H307" s="370"/>
      <c r="I307" s="371"/>
      <c r="J307" s="372"/>
      <c r="K307" s="373"/>
      <c r="L307" s="373"/>
      <c r="M307" s="374"/>
      <c r="N307" s="369"/>
      <c r="O307" s="370"/>
      <c r="P307" s="370"/>
      <c r="Q307" s="371"/>
      <c r="R307" s="101">
        <f t="shared" si="9"/>
        <v>0</v>
      </c>
    </row>
    <row r="308" spans="3:18" ht="14.5" thickBot="1" x14ac:dyDescent="0.4">
      <c r="C308" s="105">
        <f>'Achivers Formulas'!I295</f>
        <v>0</v>
      </c>
      <c r="D308" s="85"/>
      <c r="E308" s="100">
        <f>'Achivers Formulas'!P295</f>
        <v>0</v>
      </c>
      <c r="F308" s="369"/>
      <c r="G308" s="370"/>
      <c r="H308" s="370"/>
      <c r="I308" s="371"/>
      <c r="J308" s="372"/>
      <c r="K308" s="373"/>
      <c r="L308" s="373"/>
      <c r="M308" s="374"/>
      <c r="N308" s="369"/>
      <c r="O308" s="370"/>
      <c r="P308" s="370"/>
      <c r="Q308" s="371"/>
      <c r="R308" s="101">
        <f t="shared" si="9"/>
        <v>0</v>
      </c>
    </row>
    <row r="309" spans="3:18" ht="14.5" thickBot="1" x14ac:dyDescent="0.4">
      <c r="C309" s="105">
        <f>'Achivers Formulas'!I296</f>
        <v>0</v>
      </c>
      <c r="D309" s="85"/>
      <c r="E309" s="100">
        <f>'Achivers Formulas'!P296</f>
        <v>0</v>
      </c>
      <c r="F309" s="369"/>
      <c r="G309" s="370"/>
      <c r="H309" s="370"/>
      <c r="I309" s="371"/>
      <c r="J309" s="372"/>
      <c r="K309" s="373"/>
      <c r="L309" s="373"/>
      <c r="M309" s="374"/>
      <c r="N309" s="369"/>
      <c r="O309" s="370"/>
      <c r="P309" s="370"/>
      <c r="Q309" s="371"/>
      <c r="R309" s="101">
        <f t="shared" si="9"/>
        <v>0</v>
      </c>
    </row>
    <row r="310" spans="3:18" ht="14.5" thickBot="1" x14ac:dyDescent="0.4">
      <c r="C310" s="105">
        <f>'Achivers Formulas'!I297</f>
        <v>0</v>
      </c>
      <c r="D310" s="85"/>
      <c r="E310" s="100">
        <f>'Achivers Formulas'!P297</f>
        <v>0</v>
      </c>
      <c r="F310" s="369"/>
      <c r="G310" s="370"/>
      <c r="H310" s="370"/>
      <c r="I310" s="371"/>
      <c r="J310" s="372"/>
      <c r="K310" s="373"/>
      <c r="L310" s="373"/>
      <c r="M310" s="374"/>
      <c r="N310" s="369"/>
      <c r="O310" s="370"/>
      <c r="P310" s="370"/>
      <c r="Q310" s="371"/>
      <c r="R310" s="101">
        <f t="shared" si="9"/>
        <v>0</v>
      </c>
    </row>
    <row r="311" spans="3:18" ht="14.5" thickBot="1" x14ac:dyDescent="0.4">
      <c r="C311" s="105">
        <f>'Achivers Formulas'!I298</f>
        <v>0</v>
      </c>
      <c r="D311" s="85"/>
      <c r="E311" s="100">
        <f>'Achivers Formulas'!P298</f>
        <v>0</v>
      </c>
      <c r="F311" s="369"/>
      <c r="G311" s="370"/>
      <c r="H311" s="370"/>
      <c r="I311" s="371"/>
      <c r="J311" s="372"/>
      <c r="K311" s="373"/>
      <c r="L311" s="373"/>
      <c r="M311" s="374"/>
      <c r="N311" s="369"/>
      <c r="O311" s="370"/>
      <c r="P311" s="370"/>
      <c r="Q311" s="371"/>
      <c r="R311" s="101">
        <f t="shared" si="9"/>
        <v>0</v>
      </c>
    </row>
    <row r="312" spans="3:18" ht="14.5" thickBot="1" x14ac:dyDescent="0.4">
      <c r="C312" s="105">
        <f>'Achivers Formulas'!I299</f>
        <v>0</v>
      </c>
      <c r="D312" s="85"/>
      <c r="E312" s="100">
        <f>'Achivers Formulas'!P299</f>
        <v>0</v>
      </c>
      <c r="F312" s="369"/>
      <c r="G312" s="370"/>
      <c r="H312" s="370"/>
      <c r="I312" s="371"/>
      <c r="J312" s="372"/>
      <c r="K312" s="373"/>
      <c r="L312" s="373"/>
      <c r="M312" s="374"/>
      <c r="N312" s="369"/>
      <c r="O312" s="370"/>
      <c r="P312" s="370"/>
      <c r="Q312" s="371"/>
      <c r="R312" s="101">
        <f t="shared" si="9"/>
        <v>0</v>
      </c>
    </row>
    <row r="313" spans="3:18" ht="14.5" thickBot="1" x14ac:dyDescent="0.4">
      <c r="C313" s="105">
        <f>'Achivers Formulas'!I300</f>
        <v>0</v>
      </c>
      <c r="D313" s="85"/>
      <c r="E313" s="100">
        <f>'Achivers Formulas'!P300</f>
        <v>0</v>
      </c>
      <c r="F313" s="369"/>
      <c r="G313" s="370"/>
      <c r="H313" s="370"/>
      <c r="I313" s="371"/>
      <c r="J313" s="372"/>
      <c r="K313" s="373"/>
      <c r="L313" s="373"/>
      <c r="M313" s="374"/>
      <c r="N313" s="369"/>
      <c r="O313" s="370"/>
      <c r="P313" s="370"/>
      <c r="Q313" s="371"/>
      <c r="R313" s="101">
        <f t="shared" si="9"/>
        <v>0</v>
      </c>
    </row>
    <row r="314" spans="3:18" ht="14.5" thickBot="1" x14ac:dyDescent="0.4">
      <c r="C314" s="105">
        <f>'Achivers Formulas'!I301</f>
        <v>0</v>
      </c>
      <c r="D314" s="85"/>
      <c r="E314" s="100">
        <f>'Achivers Formulas'!P301</f>
        <v>0</v>
      </c>
      <c r="F314" s="369"/>
      <c r="G314" s="370"/>
      <c r="H314" s="370"/>
      <c r="I314" s="371"/>
      <c r="J314" s="372"/>
      <c r="K314" s="373"/>
      <c r="L314" s="373"/>
      <c r="M314" s="374"/>
      <c r="N314" s="369"/>
      <c r="O314" s="370"/>
      <c r="P314" s="370"/>
      <c r="Q314" s="371"/>
      <c r="R314" s="101">
        <f t="shared" si="9"/>
        <v>0</v>
      </c>
    </row>
    <row r="315" spans="3:18" ht="14.5" thickBot="1" x14ac:dyDescent="0.4">
      <c r="C315" s="105">
        <f>'Achivers Formulas'!I302</f>
        <v>0</v>
      </c>
      <c r="D315" s="85"/>
      <c r="E315" s="100">
        <f>'Achivers Formulas'!P302</f>
        <v>0</v>
      </c>
      <c r="F315" s="369"/>
      <c r="G315" s="370"/>
      <c r="H315" s="370"/>
      <c r="I315" s="371"/>
      <c r="J315" s="372"/>
      <c r="K315" s="373"/>
      <c r="L315" s="373"/>
      <c r="M315" s="374"/>
      <c r="N315" s="369"/>
      <c r="O315" s="370"/>
      <c r="P315" s="370"/>
      <c r="Q315" s="371"/>
      <c r="R315" s="101">
        <f t="shared" si="9"/>
        <v>0</v>
      </c>
    </row>
    <row r="316" spans="3:18" ht="14.5" thickBot="1" x14ac:dyDescent="0.4">
      <c r="C316" s="105">
        <f>'Achivers Formulas'!I303</f>
        <v>0</v>
      </c>
      <c r="D316" s="85"/>
      <c r="E316" s="100">
        <f>'Achivers Formulas'!P303</f>
        <v>0</v>
      </c>
      <c r="F316" s="369"/>
      <c r="G316" s="370"/>
      <c r="H316" s="370"/>
      <c r="I316" s="371"/>
      <c r="J316" s="372"/>
      <c r="K316" s="373"/>
      <c r="L316" s="373"/>
      <c r="M316" s="374"/>
      <c r="N316" s="369"/>
      <c r="O316" s="370"/>
      <c r="P316" s="370"/>
      <c r="Q316" s="371"/>
      <c r="R316" s="101">
        <f t="shared" si="9"/>
        <v>0</v>
      </c>
    </row>
    <row r="317" spans="3:18" ht="14.5" thickBot="1" x14ac:dyDescent="0.4">
      <c r="C317" s="105">
        <f>'Achivers Formulas'!I304</f>
        <v>0</v>
      </c>
      <c r="D317" s="85"/>
      <c r="E317" s="100">
        <f>'Achivers Formulas'!P304</f>
        <v>0</v>
      </c>
      <c r="F317" s="369"/>
      <c r="G317" s="370"/>
      <c r="H317" s="370"/>
      <c r="I317" s="371"/>
      <c r="J317" s="372"/>
      <c r="K317" s="373"/>
      <c r="L317" s="373"/>
      <c r="M317" s="374"/>
      <c r="N317" s="369"/>
      <c r="O317" s="370"/>
      <c r="P317" s="370"/>
      <c r="Q317" s="371"/>
      <c r="R317" s="101">
        <f t="shared" si="9"/>
        <v>0</v>
      </c>
    </row>
    <row r="318" spans="3:18" ht="14.5" thickBot="1" x14ac:dyDescent="0.4">
      <c r="C318" s="105">
        <f>'Achivers Formulas'!I305</f>
        <v>0</v>
      </c>
      <c r="D318" s="85"/>
      <c r="E318" s="100">
        <f>'Achivers Formulas'!P305</f>
        <v>0</v>
      </c>
      <c r="F318" s="369"/>
      <c r="G318" s="370"/>
      <c r="H318" s="370"/>
      <c r="I318" s="371"/>
      <c r="J318" s="372"/>
      <c r="K318" s="373"/>
      <c r="L318" s="373"/>
      <c r="M318" s="374"/>
      <c r="N318" s="369"/>
      <c r="O318" s="370"/>
      <c r="P318" s="370"/>
      <c r="Q318" s="371"/>
      <c r="R318" s="101">
        <f t="shared" si="9"/>
        <v>0</v>
      </c>
    </row>
    <row r="319" spans="3:18" ht="14.5" thickBot="1" x14ac:dyDescent="0.4">
      <c r="C319" s="105">
        <f>'Achivers Formulas'!I306</f>
        <v>0</v>
      </c>
      <c r="D319" s="85"/>
      <c r="E319" s="100">
        <f>'Achivers Formulas'!P306</f>
        <v>0</v>
      </c>
      <c r="F319" s="369"/>
      <c r="G319" s="370"/>
      <c r="H319" s="370"/>
      <c r="I319" s="371"/>
      <c r="J319" s="372"/>
      <c r="K319" s="373"/>
      <c r="L319" s="373"/>
      <c r="M319" s="374"/>
      <c r="N319" s="369"/>
      <c r="O319" s="370"/>
      <c r="P319" s="370"/>
      <c r="Q319" s="371"/>
      <c r="R319" s="101">
        <f t="shared" si="9"/>
        <v>0</v>
      </c>
    </row>
    <row r="320" spans="3:18" ht="14.5" thickBot="1" x14ac:dyDescent="0.4">
      <c r="C320" s="105">
        <f>'Achivers Formulas'!I307</f>
        <v>0</v>
      </c>
      <c r="D320" s="85"/>
      <c r="E320" s="100">
        <f>'Achivers Formulas'!P307</f>
        <v>0</v>
      </c>
      <c r="F320" s="369"/>
      <c r="G320" s="370"/>
      <c r="H320" s="370"/>
      <c r="I320" s="371"/>
      <c r="J320" s="372"/>
      <c r="K320" s="373"/>
      <c r="L320" s="373"/>
      <c r="M320" s="374"/>
      <c r="N320" s="369"/>
      <c r="O320" s="370"/>
      <c r="P320" s="370"/>
      <c r="Q320" s="371"/>
      <c r="R320" s="101">
        <f t="shared" si="9"/>
        <v>0</v>
      </c>
    </row>
    <row r="321" spans="3:18" ht="14.5" thickBot="1" x14ac:dyDescent="0.4">
      <c r="C321" s="105">
        <f>'Achivers Formulas'!I308</f>
        <v>0</v>
      </c>
      <c r="D321" s="85"/>
      <c r="E321" s="100">
        <f>'Achivers Formulas'!P308</f>
        <v>0</v>
      </c>
      <c r="F321" s="369"/>
      <c r="G321" s="370"/>
      <c r="H321" s="370"/>
      <c r="I321" s="371"/>
      <c r="J321" s="372"/>
      <c r="K321" s="373"/>
      <c r="L321" s="373"/>
      <c r="M321" s="374"/>
      <c r="N321" s="369"/>
      <c r="O321" s="370"/>
      <c r="P321" s="370"/>
      <c r="Q321" s="371"/>
      <c r="R321" s="101">
        <f t="shared" si="9"/>
        <v>0</v>
      </c>
    </row>
    <row r="322" spans="3:18" ht="14.5" thickBot="1" x14ac:dyDescent="0.4">
      <c r="C322" s="105">
        <f>'Achivers Formulas'!I309</f>
        <v>0</v>
      </c>
      <c r="D322" s="85"/>
      <c r="E322" s="100">
        <f>'Achivers Formulas'!P309</f>
        <v>0</v>
      </c>
      <c r="F322" s="369"/>
      <c r="G322" s="370"/>
      <c r="H322" s="370"/>
      <c r="I322" s="371"/>
      <c r="J322" s="372"/>
      <c r="K322" s="373"/>
      <c r="L322" s="373"/>
      <c r="M322" s="374"/>
      <c r="N322" s="369"/>
      <c r="O322" s="370"/>
      <c r="P322" s="370"/>
      <c r="Q322" s="371"/>
      <c r="R322" s="101">
        <f t="shared" si="9"/>
        <v>0</v>
      </c>
    </row>
    <row r="323" spans="3:18" ht="14.5" thickBot="1" x14ac:dyDescent="0.4">
      <c r="C323" s="105">
        <f>'Achivers Formulas'!I310</f>
        <v>0</v>
      </c>
      <c r="D323" s="85"/>
      <c r="E323" s="100">
        <f>'Achivers Formulas'!P310</f>
        <v>0</v>
      </c>
      <c r="F323" s="369"/>
      <c r="G323" s="370"/>
      <c r="H323" s="370"/>
      <c r="I323" s="371"/>
      <c r="J323" s="372"/>
      <c r="K323" s="373"/>
      <c r="L323" s="373"/>
      <c r="M323" s="374"/>
      <c r="N323" s="369"/>
      <c r="O323" s="370"/>
      <c r="P323" s="370"/>
      <c r="Q323" s="371"/>
      <c r="R323" s="101">
        <f t="shared" si="9"/>
        <v>0</v>
      </c>
    </row>
    <row r="324" spans="3:18" ht="14.5" thickBot="1" x14ac:dyDescent="0.4">
      <c r="C324" s="105">
        <f>'Achivers Formulas'!I311</f>
        <v>0</v>
      </c>
      <c r="D324" s="85"/>
      <c r="E324" s="100">
        <f>'Achivers Formulas'!P311</f>
        <v>0</v>
      </c>
      <c r="F324" s="369"/>
      <c r="G324" s="370"/>
      <c r="H324" s="370"/>
      <c r="I324" s="371"/>
      <c r="J324" s="372"/>
      <c r="K324" s="373"/>
      <c r="L324" s="373"/>
      <c r="M324" s="374"/>
      <c r="N324" s="369"/>
      <c r="O324" s="370"/>
      <c r="P324" s="370"/>
      <c r="Q324" s="371"/>
      <c r="R324" s="101">
        <f t="shared" si="9"/>
        <v>0</v>
      </c>
    </row>
    <row r="325" spans="3:18" ht="14.5" thickBot="1" x14ac:dyDescent="0.4">
      <c r="C325" s="105">
        <f>'Achivers Formulas'!I312</f>
        <v>0</v>
      </c>
      <c r="D325" s="85"/>
      <c r="E325" s="100">
        <f>'Achivers Formulas'!P312</f>
        <v>0</v>
      </c>
      <c r="F325" s="369"/>
      <c r="G325" s="370"/>
      <c r="H325" s="370"/>
      <c r="I325" s="371"/>
      <c r="J325" s="372"/>
      <c r="K325" s="373"/>
      <c r="L325" s="373"/>
      <c r="M325" s="374"/>
      <c r="N325" s="369"/>
      <c r="O325" s="370"/>
      <c r="P325" s="370"/>
      <c r="Q325" s="371"/>
      <c r="R325" s="101">
        <f t="shared" si="9"/>
        <v>0</v>
      </c>
    </row>
    <row r="326" spans="3:18" ht="14.5" thickBot="1" x14ac:dyDescent="0.4">
      <c r="C326" s="105">
        <f>'Achivers Formulas'!I313</f>
        <v>0</v>
      </c>
      <c r="D326" s="85"/>
      <c r="E326" s="100">
        <f>'Achivers Formulas'!P313</f>
        <v>0</v>
      </c>
      <c r="F326" s="369"/>
      <c r="G326" s="370"/>
      <c r="H326" s="370"/>
      <c r="I326" s="371"/>
      <c r="J326" s="372"/>
      <c r="K326" s="373"/>
      <c r="L326" s="373"/>
      <c r="M326" s="374"/>
      <c r="N326" s="369"/>
      <c r="O326" s="370"/>
      <c r="P326" s="370"/>
      <c r="Q326" s="371"/>
      <c r="R326" s="101">
        <f t="shared" si="9"/>
        <v>0</v>
      </c>
    </row>
    <row r="327" spans="3:18" ht="14.5" thickBot="1" x14ac:dyDescent="0.4">
      <c r="C327" s="105">
        <f>'Achivers Formulas'!I314</f>
        <v>0</v>
      </c>
      <c r="D327" s="85"/>
      <c r="E327" s="100">
        <f>'Achivers Formulas'!P314</f>
        <v>0</v>
      </c>
      <c r="F327" s="369"/>
      <c r="G327" s="370"/>
      <c r="H327" s="370"/>
      <c r="I327" s="371"/>
      <c r="J327" s="372"/>
      <c r="K327" s="373"/>
      <c r="L327" s="373"/>
      <c r="M327" s="374"/>
      <c r="N327" s="369"/>
      <c r="O327" s="370"/>
      <c r="P327" s="370"/>
      <c r="Q327" s="371"/>
      <c r="R327" s="101">
        <f t="shared" si="9"/>
        <v>0</v>
      </c>
    </row>
    <row r="328" spans="3:18" ht="14.5" thickBot="1" x14ac:dyDescent="0.4">
      <c r="C328" s="105">
        <f>'Achivers Formulas'!I315</f>
        <v>0</v>
      </c>
      <c r="D328" s="85"/>
      <c r="E328" s="100">
        <f>'Achivers Formulas'!P315</f>
        <v>0</v>
      </c>
      <c r="F328" s="369"/>
      <c r="G328" s="370"/>
      <c r="H328" s="370"/>
      <c r="I328" s="371"/>
      <c r="J328" s="372"/>
      <c r="K328" s="373"/>
      <c r="L328" s="373"/>
      <c r="M328" s="374"/>
      <c r="N328" s="369"/>
      <c r="O328" s="370"/>
      <c r="P328" s="370"/>
      <c r="Q328" s="371"/>
      <c r="R328" s="101">
        <f t="shared" si="9"/>
        <v>0</v>
      </c>
    </row>
    <row r="329" spans="3:18" ht="14.5" thickBot="1" x14ac:dyDescent="0.4">
      <c r="C329" s="105">
        <f>'Achivers Formulas'!I316</f>
        <v>0</v>
      </c>
      <c r="D329" s="85"/>
      <c r="E329" s="100">
        <f>'Achivers Formulas'!P316</f>
        <v>0</v>
      </c>
      <c r="F329" s="369"/>
      <c r="G329" s="370"/>
      <c r="H329" s="370"/>
      <c r="I329" s="371"/>
      <c r="J329" s="372"/>
      <c r="K329" s="373"/>
      <c r="L329" s="373"/>
      <c r="M329" s="374"/>
      <c r="N329" s="369"/>
      <c r="O329" s="370"/>
      <c r="P329" s="370"/>
      <c r="Q329" s="371"/>
      <c r="R329" s="101">
        <f t="shared" si="9"/>
        <v>0</v>
      </c>
    </row>
    <row r="330" spans="3:18" ht="14.5" thickBot="1" x14ac:dyDescent="0.4">
      <c r="C330" s="105">
        <f>'Achivers Formulas'!I317</f>
        <v>0</v>
      </c>
      <c r="D330" s="85"/>
      <c r="E330" s="100">
        <f>'Achivers Formulas'!P317</f>
        <v>0</v>
      </c>
      <c r="F330" s="369"/>
      <c r="G330" s="370"/>
      <c r="H330" s="370"/>
      <c r="I330" s="371"/>
      <c r="J330" s="372"/>
      <c r="K330" s="373"/>
      <c r="L330" s="373"/>
      <c r="M330" s="374"/>
      <c r="N330" s="369"/>
      <c r="O330" s="370"/>
      <c r="P330" s="370"/>
      <c r="Q330" s="371"/>
      <c r="R330" s="101">
        <f t="shared" si="9"/>
        <v>0</v>
      </c>
    </row>
    <row r="331" spans="3:18" ht="14.5" thickBot="1" x14ac:dyDescent="0.4">
      <c r="C331" s="105">
        <f>'Achivers Formulas'!I318</f>
        <v>0</v>
      </c>
      <c r="D331" s="85"/>
      <c r="E331" s="100">
        <f>'Achivers Formulas'!P318</f>
        <v>0</v>
      </c>
      <c r="F331" s="369"/>
      <c r="G331" s="370"/>
      <c r="H331" s="370"/>
      <c r="I331" s="371"/>
      <c r="J331" s="372"/>
      <c r="K331" s="373"/>
      <c r="L331" s="373"/>
      <c r="M331" s="374"/>
      <c r="N331" s="369"/>
      <c r="O331" s="370"/>
      <c r="P331" s="370"/>
      <c r="Q331" s="371"/>
      <c r="R331" s="101">
        <f t="shared" si="9"/>
        <v>0</v>
      </c>
    </row>
    <row r="332" spans="3:18" ht="14.5" thickBot="1" x14ac:dyDescent="0.4">
      <c r="C332" s="105">
        <f>'Achivers Formulas'!I319</f>
        <v>0</v>
      </c>
      <c r="D332" s="85"/>
      <c r="E332" s="100">
        <f>'Achivers Formulas'!P319</f>
        <v>0</v>
      </c>
      <c r="F332" s="369"/>
      <c r="G332" s="370"/>
      <c r="H332" s="370"/>
      <c r="I332" s="371"/>
      <c r="J332" s="372"/>
      <c r="K332" s="373"/>
      <c r="L332" s="373"/>
      <c r="M332" s="374"/>
      <c r="N332" s="369"/>
      <c r="O332" s="370"/>
      <c r="P332" s="370"/>
      <c r="Q332" s="371"/>
      <c r="R332" s="101">
        <f t="shared" si="9"/>
        <v>0</v>
      </c>
    </row>
    <row r="333" spans="3:18" ht="14.5" thickBot="1" x14ac:dyDescent="0.4">
      <c r="C333" s="105">
        <f>'Achivers Formulas'!I320</f>
        <v>0</v>
      </c>
      <c r="D333" s="85"/>
      <c r="E333" s="100">
        <f>'Achivers Formulas'!P320</f>
        <v>0</v>
      </c>
      <c r="F333" s="369"/>
      <c r="G333" s="370"/>
      <c r="H333" s="370"/>
      <c r="I333" s="371"/>
      <c r="J333" s="372"/>
      <c r="K333" s="373"/>
      <c r="L333" s="373"/>
      <c r="M333" s="374"/>
      <c r="N333" s="369"/>
      <c r="O333" s="370"/>
      <c r="P333" s="370"/>
      <c r="Q333" s="371"/>
      <c r="R333" s="101">
        <f t="shared" si="9"/>
        <v>0</v>
      </c>
    </row>
    <row r="334" spans="3:18" ht="14.5" thickBot="1" x14ac:dyDescent="0.4">
      <c r="C334" s="105">
        <f>'Achivers Formulas'!I321</f>
        <v>0</v>
      </c>
      <c r="D334" s="85"/>
      <c r="E334" s="100">
        <f>'Achivers Formulas'!P321</f>
        <v>0</v>
      </c>
      <c r="F334" s="369"/>
      <c r="G334" s="370"/>
      <c r="H334" s="370"/>
      <c r="I334" s="371"/>
      <c r="J334" s="372"/>
      <c r="K334" s="373"/>
      <c r="L334" s="373"/>
      <c r="M334" s="374"/>
      <c r="N334" s="369"/>
      <c r="O334" s="370"/>
      <c r="P334" s="370"/>
      <c r="Q334" s="371"/>
      <c r="R334" s="101">
        <f t="shared" si="9"/>
        <v>0</v>
      </c>
    </row>
    <row r="335" spans="3:18" ht="14.5" thickBot="1" x14ac:dyDescent="0.4">
      <c r="C335" s="105">
        <f>'Achivers Formulas'!I322</f>
        <v>0</v>
      </c>
      <c r="D335" s="85"/>
      <c r="E335" s="100">
        <f>'Achivers Formulas'!P322</f>
        <v>0</v>
      </c>
      <c r="F335" s="369"/>
      <c r="G335" s="370"/>
      <c r="H335" s="370"/>
      <c r="I335" s="371"/>
      <c r="J335" s="372"/>
      <c r="K335" s="373"/>
      <c r="L335" s="373"/>
      <c r="M335" s="374"/>
      <c r="N335" s="369"/>
      <c r="O335" s="370"/>
      <c r="P335" s="370"/>
      <c r="Q335" s="371"/>
      <c r="R335" s="101">
        <f t="shared" si="9"/>
        <v>0</v>
      </c>
    </row>
    <row r="336" spans="3:18" ht="14.5" thickBot="1" x14ac:dyDescent="0.4">
      <c r="C336" s="105">
        <f>'Achivers Formulas'!I323</f>
        <v>0</v>
      </c>
      <c r="D336" s="85"/>
      <c r="E336" s="100">
        <f>'Achivers Formulas'!P323</f>
        <v>0</v>
      </c>
      <c r="F336" s="369"/>
      <c r="G336" s="370"/>
      <c r="H336" s="370"/>
      <c r="I336" s="371"/>
      <c r="J336" s="372"/>
      <c r="K336" s="373"/>
      <c r="L336" s="373"/>
      <c r="M336" s="374"/>
      <c r="N336" s="369"/>
      <c r="O336" s="370"/>
      <c r="P336" s="370"/>
      <c r="Q336" s="371"/>
      <c r="R336" s="101">
        <f t="shared" si="9"/>
        <v>0</v>
      </c>
    </row>
    <row r="337" spans="3:18" ht="14.5" thickBot="1" x14ac:dyDescent="0.4">
      <c r="C337" s="105">
        <f>'Achivers Formulas'!I324</f>
        <v>0</v>
      </c>
      <c r="D337" s="85"/>
      <c r="E337" s="100">
        <f>'Achivers Formulas'!P324</f>
        <v>0</v>
      </c>
      <c r="F337" s="369"/>
      <c r="G337" s="370"/>
      <c r="H337" s="370"/>
      <c r="I337" s="371"/>
      <c r="J337" s="372"/>
      <c r="K337" s="373"/>
      <c r="L337" s="373"/>
      <c r="M337" s="374"/>
      <c r="N337" s="369"/>
      <c r="O337" s="370"/>
      <c r="P337" s="370"/>
      <c r="Q337" s="371"/>
      <c r="R337" s="101">
        <f t="shared" si="9"/>
        <v>0</v>
      </c>
    </row>
    <row r="338" spans="3:18" ht="14.5" thickBot="1" x14ac:dyDescent="0.4">
      <c r="C338" s="105">
        <f>'Achivers Formulas'!I325</f>
        <v>0</v>
      </c>
      <c r="D338" s="85"/>
      <c r="E338" s="100">
        <f>'Achivers Formulas'!P325</f>
        <v>0</v>
      </c>
      <c r="F338" s="369"/>
      <c r="G338" s="370"/>
      <c r="H338" s="370"/>
      <c r="I338" s="371"/>
      <c r="J338" s="372"/>
      <c r="K338" s="373"/>
      <c r="L338" s="373"/>
      <c r="M338" s="374"/>
      <c r="N338" s="369"/>
      <c r="O338" s="370"/>
      <c r="P338" s="370"/>
      <c r="Q338" s="371"/>
      <c r="R338" s="101">
        <f t="shared" si="9"/>
        <v>0</v>
      </c>
    </row>
    <row r="339" spans="3:18" ht="14.5" thickBot="1" x14ac:dyDescent="0.4">
      <c r="C339" s="105">
        <f>'Achivers Formulas'!I326</f>
        <v>0</v>
      </c>
      <c r="D339" s="85"/>
      <c r="E339" s="100">
        <f>'Achivers Formulas'!P326</f>
        <v>0</v>
      </c>
      <c r="F339" s="369"/>
      <c r="G339" s="370"/>
      <c r="H339" s="370"/>
      <c r="I339" s="371"/>
      <c r="J339" s="372"/>
      <c r="K339" s="373"/>
      <c r="L339" s="373"/>
      <c r="M339" s="374"/>
      <c r="N339" s="369"/>
      <c r="O339" s="370"/>
      <c r="P339" s="370"/>
      <c r="Q339" s="371"/>
      <c r="R339" s="101">
        <f t="shared" si="9"/>
        <v>0</v>
      </c>
    </row>
    <row r="340" spans="3:18" ht="14.5" thickBot="1" x14ac:dyDescent="0.4">
      <c r="C340" s="105">
        <f>'Achivers Formulas'!I327</f>
        <v>0</v>
      </c>
      <c r="D340" s="85"/>
      <c r="E340" s="100">
        <f>'Achivers Formulas'!P327</f>
        <v>0</v>
      </c>
      <c r="F340" s="369"/>
      <c r="G340" s="370"/>
      <c r="H340" s="370"/>
      <c r="I340" s="371"/>
      <c r="J340" s="372"/>
      <c r="K340" s="373"/>
      <c r="L340" s="373"/>
      <c r="M340" s="374"/>
      <c r="N340" s="369"/>
      <c r="O340" s="370"/>
      <c r="P340" s="370"/>
      <c r="Q340" s="371"/>
      <c r="R340" s="101">
        <f t="shared" si="9"/>
        <v>0</v>
      </c>
    </row>
    <row r="341" spans="3:18" ht="14.5" thickBot="1" x14ac:dyDescent="0.4">
      <c r="C341" s="105">
        <f>'Achivers Formulas'!I328</f>
        <v>0</v>
      </c>
      <c r="D341" s="85"/>
      <c r="E341" s="100">
        <f>'Achivers Formulas'!P328</f>
        <v>0</v>
      </c>
      <c r="F341" s="369"/>
      <c r="G341" s="370"/>
      <c r="H341" s="370"/>
      <c r="I341" s="371"/>
      <c r="J341" s="372"/>
      <c r="K341" s="373"/>
      <c r="L341" s="373"/>
      <c r="M341" s="374"/>
      <c r="N341" s="369"/>
      <c r="O341" s="370"/>
      <c r="P341" s="370"/>
      <c r="Q341" s="371"/>
      <c r="R341" s="101">
        <f t="shared" si="9"/>
        <v>0</v>
      </c>
    </row>
    <row r="342" spans="3:18" ht="14.5" thickBot="1" x14ac:dyDescent="0.4">
      <c r="C342" s="105">
        <f>'Achivers Formulas'!I329</f>
        <v>0</v>
      </c>
      <c r="D342" s="85"/>
      <c r="E342" s="100">
        <f>'Achivers Formulas'!P329</f>
        <v>0</v>
      </c>
      <c r="F342" s="369"/>
      <c r="G342" s="370"/>
      <c r="H342" s="370"/>
      <c r="I342" s="371"/>
      <c r="J342" s="372"/>
      <c r="K342" s="373"/>
      <c r="L342" s="373"/>
      <c r="M342" s="374"/>
      <c r="N342" s="369"/>
      <c r="O342" s="370"/>
      <c r="P342" s="370"/>
      <c r="Q342" s="371"/>
      <c r="R342" s="101">
        <f t="shared" si="9"/>
        <v>0</v>
      </c>
    </row>
    <row r="343" spans="3:18" ht="14.5" thickBot="1" x14ac:dyDescent="0.4">
      <c r="C343" s="105">
        <f>'Achivers Formulas'!I330</f>
        <v>0</v>
      </c>
      <c r="D343" s="85"/>
      <c r="E343" s="100">
        <f>'Achivers Formulas'!P330</f>
        <v>0</v>
      </c>
      <c r="F343" s="369"/>
      <c r="G343" s="370"/>
      <c r="H343" s="370"/>
      <c r="I343" s="371"/>
      <c r="J343" s="372"/>
      <c r="K343" s="373"/>
      <c r="L343" s="373"/>
      <c r="M343" s="374"/>
      <c r="N343" s="369"/>
      <c r="O343" s="370"/>
      <c r="P343" s="370"/>
      <c r="Q343" s="371"/>
      <c r="R343" s="101">
        <f t="shared" si="9"/>
        <v>0</v>
      </c>
    </row>
    <row r="344" spans="3:18" ht="14.5" thickBot="1" x14ac:dyDescent="0.4">
      <c r="C344" s="105">
        <f>'Achivers Formulas'!I331</f>
        <v>0</v>
      </c>
      <c r="D344" s="85"/>
      <c r="E344" s="100">
        <f>'Achivers Formulas'!P331</f>
        <v>0</v>
      </c>
      <c r="F344" s="369"/>
      <c r="G344" s="370"/>
      <c r="H344" s="370"/>
      <c r="I344" s="371"/>
      <c r="J344" s="372"/>
      <c r="K344" s="373"/>
      <c r="L344" s="373"/>
      <c r="M344" s="374"/>
      <c r="N344" s="369"/>
      <c r="O344" s="370"/>
      <c r="P344" s="370"/>
      <c r="Q344" s="371"/>
      <c r="R344" s="101">
        <f t="shared" si="9"/>
        <v>0</v>
      </c>
    </row>
    <row r="345" spans="3:18" ht="14.5" thickBot="1" x14ac:dyDescent="0.4">
      <c r="C345" s="105">
        <f>'Achivers Formulas'!I332</f>
        <v>0</v>
      </c>
      <c r="D345" s="85"/>
      <c r="E345" s="100">
        <f>'Achivers Formulas'!P332</f>
        <v>0</v>
      </c>
      <c r="F345" s="369"/>
      <c r="G345" s="370"/>
      <c r="H345" s="370"/>
      <c r="I345" s="371"/>
      <c r="J345" s="372"/>
      <c r="K345" s="373"/>
      <c r="L345" s="373"/>
      <c r="M345" s="374"/>
      <c r="N345" s="369"/>
      <c r="O345" s="370"/>
      <c r="P345" s="370"/>
      <c r="Q345" s="371"/>
      <c r="R345" s="101">
        <f t="shared" si="9"/>
        <v>0</v>
      </c>
    </row>
    <row r="346" spans="3:18" ht="14.5" thickBot="1" x14ac:dyDescent="0.4">
      <c r="C346" s="105">
        <f>'Achivers Formulas'!I333</f>
        <v>0</v>
      </c>
      <c r="D346" s="85"/>
      <c r="E346" s="100">
        <f>'Achivers Formulas'!P333</f>
        <v>0</v>
      </c>
      <c r="F346" s="369"/>
      <c r="G346" s="370"/>
      <c r="H346" s="370"/>
      <c r="I346" s="371"/>
      <c r="J346" s="372"/>
      <c r="K346" s="373"/>
      <c r="L346" s="373"/>
      <c r="M346" s="374"/>
      <c r="N346" s="369"/>
      <c r="O346" s="370"/>
      <c r="P346" s="370"/>
      <c r="Q346" s="371"/>
      <c r="R346" s="101">
        <f t="shared" si="9"/>
        <v>0</v>
      </c>
    </row>
    <row r="347" spans="3:18" ht="14.5" thickBot="1" x14ac:dyDescent="0.4">
      <c r="C347" s="105">
        <f>'Achivers Formulas'!I334</f>
        <v>0</v>
      </c>
      <c r="D347" s="85"/>
      <c r="E347" s="100">
        <f>'Achivers Formulas'!P334</f>
        <v>0</v>
      </c>
      <c r="F347" s="369"/>
      <c r="G347" s="370"/>
      <c r="H347" s="370"/>
      <c r="I347" s="371"/>
      <c r="J347" s="372"/>
      <c r="K347" s="373"/>
      <c r="L347" s="373"/>
      <c r="M347" s="374"/>
      <c r="N347" s="369"/>
      <c r="O347" s="370"/>
      <c r="P347" s="370"/>
      <c r="Q347" s="371"/>
      <c r="R347" s="101">
        <f t="shared" si="9"/>
        <v>0</v>
      </c>
    </row>
    <row r="348" spans="3:18" ht="14.5" thickBot="1" x14ac:dyDescent="0.4">
      <c r="C348" s="105">
        <f>'Achivers Formulas'!I335</f>
        <v>0</v>
      </c>
      <c r="D348" s="85"/>
      <c r="E348" s="100">
        <f>'Achivers Formulas'!P335</f>
        <v>0</v>
      </c>
      <c r="F348" s="369"/>
      <c r="G348" s="370"/>
      <c r="H348" s="370"/>
      <c r="I348" s="371"/>
      <c r="J348" s="372"/>
      <c r="K348" s="373"/>
      <c r="L348" s="373"/>
      <c r="M348" s="374"/>
      <c r="N348" s="369"/>
      <c r="O348" s="370"/>
      <c r="P348" s="370"/>
      <c r="Q348" s="371"/>
      <c r="R348" s="101">
        <f t="shared" si="9"/>
        <v>0</v>
      </c>
    </row>
    <row r="349" spans="3:18" ht="14.5" thickBot="1" x14ac:dyDescent="0.4">
      <c r="C349" s="105">
        <f>'Achivers Formulas'!I336</f>
        <v>0</v>
      </c>
      <c r="D349" s="85"/>
      <c r="E349" s="100">
        <f>'Achivers Formulas'!P336</f>
        <v>0</v>
      </c>
      <c r="F349" s="369"/>
      <c r="G349" s="370"/>
      <c r="H349" s="370"/>
      <c r="I349" s="371"/>
      <c r="J349" s="372"/>
      <c r="K349" s="373"/>
      <c r="L349" s="373"/>
      <c r="M349" s="374"/>
      <c r="N349" s="369"/>
      <c r="O349" s="370"/>
      <c r="P349" s="370"/>
      <c r="Q349" s="371"/>
      <c r="R349" s="101">
        <f t="shared" ref="R349:R412" si="10">(IF(H349="*no role*",0,(IF(OR(F349&lt;&gt;"",H349&lt;&gt;"",J349&lt;&gt;""),3,0))))+(IF(L349&lt;&gt;"",3,0))+(IF(N349&lt;&gt;"",3,0))+(IF(P349="YES",3,0))</f>
        <v>0</v>
      </c>
    </row>
    <row r="350" spans="3:18" ht="14.5" thickBot="1" x14ac:dyDescent="0.4">
      <c r="C350" s="105">
        <f>'Achivers Formulas'!I337</f>
        <v>0</v>
      </c>
      <c r="D350" s="85"/>
      <c r="E350" s="100">
        <f>'Achivers Formulas'!P337</f>
        <v>0</v>
      </c>
      <c r="F350" s="369"/>
      <c r="G350" s="370"/>
      <c r="H350" s="370"/>
      <c r="I350" s="371"/>
      <c r="J350" s="372"/>
      <c r="K350" s="373"/>
      <c r="L350" s="373"/>
      <c r="M350" s="374"/>
      <c r="N350" s="369"/>
      <c r="O350" s="370"/>
      <c r="P350" s="370"/>
      <c r="Q350" s="371"/>
      <c r="R350" s="101">
        <f t="shared" si="10"/>
        <v>0</v>
      </c>
    </row>
    <row r="351" spans="3:18" ht="14.5" thickBot="1" x14ac:dyDescent="0.4">
      <c r="C351" s="105">
        <f>'Achivers Formulas'!I338</f>
        <v>0</v>
      </c>
      <c r="D351" s="85"/>
      <c r="E351" s="100">
        <f>'Achivers Formulas'!P338</f>
        <v>0</v>
      </c>
      <c r="F351" s="369"/>
      <c r="G351" s="370"/>
      <c r="H351" s="370"/>
      <c r="I351" s="371"/>
      <c r="J351" s="372"/>
      <c r="K351" s="373"/>
      <c r="L351" s="373"/>
      <c r="M351" s="374"/>
      <c r="N351" s="369"/>
      <c r="O351" s="370"/>
      <c r="P351" s="370"/>
      <c r="Q351" s="371"/>
      <c r="R351" s="101">
        <f t="shared" si="10"/>
        <v>0</v>
      </c>
    </row>
    <row r="352" spans="3:18" ht="14.5" thickBot="1" x14ac:dyDescent="0.4">
      <c r="C352" s="105">
        <f>'Achivers Formulas'!I339</f>
        <v>0</v>
      </c>
      <c r="D352" s="85"/>
      <c r="E352" s="100">
        <f>'Achivers Formulas'!P339</f>
        <v>0</v>
      </c>
      <c r="F352" s="369"/>
      <c r="G352" s="370"/>
      <c r="H352" s="370"/>
      <c r="I352" s="371"/>
      <c r="J352" s="372"/>
      <c r="K352" s="373"/>
      <c r="L352" s="373"/>
      <c r="M352" s="374"/>
      <c r="N352" s="369"/>
      <c r="O352" s="370"/>
      <c r="P352" s="370"/>
      <c r="Q352" s="371"/>
      <c r="R352" s="101">
        <f t="shared" si="10"/>
        <v>0</v>
      </c>
    </row>
    <row r="353" spans="3:18" ht="14.5" thickBot="1" x14ac:dyDescent="0.4">
      <c r="C353" s="105">
        <f>'Achivers Formulas'!I340</f>
        <v>0</v>
      </c>
      <c r="D353" s="85"/>
      <c r="E353" s="100">
        <f>'Achivers Formulas'!P340</f>
        <v>0</v>
      </c>
      <c r="F353" s="369"/>
      <c r="G353" s="370"/>
      <c r="H353" s="370"/>
      <c r="I353" s="371"/>
      <c r="J353" s="372"/>
      <c r="K353" s="373"/>
      <c r="L353" s="373"/>
      <c r="M353" s="374"/>
      <c r="N353" s="369"/>
      <c r="O353" s="370"/>
      <c r="P353" s="370"/>
      <c r="Q353" s="371"/>
      <c r="R353" s="101">
        <f t="shared" si="10"/>
        <v>0</v>
      </c>
    </row>
    <row r="354" spans="3:18" ht="14.5" thickBot="1" x14ac:dyDescent="0.4">
      <c r="C354" s="105">
        <f>'Achivers Formulas'!I341</f>
        <v>0</v>
      </c>
      <c r="D354" s="85"/>
      <c r="E354" s="100">
        <f>'Achivers Formulas'!P341</f>
        <v>0</v>
      </c>
      <c r="F354" s="369"/>
      <c r="G354" s="370"/>
      <c r="H354" s="370"/>
      <c r="I354" s="371"/>
      <c r="J354" s="372"/>
      <c r="K354" s="373"/>
      <c r="L354" s="373"/>
      <c r="M354" s="374"/>
      <c r="N354" s="369"/>
      <c r="O354" s="370"/>
      <c r="P354" s="370"/>
      <c r="Q354" s="371"/>
      <c r="R354" s="101">
        <f t="shared" si="10"/>
        <v>0</v>
      </c>
    </row>
    <row r="355" spans="3:18" ht="14.5" thickBot="1" x14ac:dyDescent="0.4">
      <c r="C355" s="105">
        <f>'Achivers Formulas'!I342</f>
        <v>0</v>
      </c>
      <c r="D355" s="85"/>
      <c r="E355" s="100">
        <f>'Achivers Formulas'!P342</f>
        <v>0</v>
      </c>
      <c r="F355" s="369"/>
      <c r="G355" s="370"/>
      <c r="H355" s="370"/>
      <c r="I355" s="371"/>
      <c r="J355" s="372"/>
      <c r="K355" s="373"/>
      <c r="L355" s="373"/>
      <c r="M355" s="374"/>
      <c r="N355" s="369"/>
      <c r="O355" s="370"/>
      <c r="P355" s="370"/>
      <c r="Q355" s="371"/>
      <c r="R355" s="101">
        <f t="shared" si="10"/>
        <v>0</v>
      </c>
    </row>
    <row r="356" spans="3:18" ht="14.5" thickBot="1" x14ac:dyDescent="0.4">
      <c r="C356" s="105">
        <f>'Achivers Formulas'!I343</f>
        <v>0</v>
      </c>
      <c r="D356" s="85"/>
      <c r="E356" s="100">
        <f>'Achivers Formulas'!P343</f>
        <v>0</v>
      </c>
      <c r="F356" s="369"/>
      <c r="G356" s="370"/>
      <c r="H356" s="370"/>
      <c r="I356" s="371"/>
      <c r="J356" s="372"/>
      <c r="K356" s="373"/>
      <c r="L356" s="373"/>
      <c r="M356" s="374"/>
      <c r="N356" s="369"/>
      <c r="O356" s="370"/>
      <c r="P356" s="370"/>
      <c r="Q356" s="371"/>
      <c r="R356" s="101">
        <f t="shared" si="10"/>
        <v>0</v>
      </c>
    </row>
    <row r="357" spans="3:18" ht="14.5" thickBot="1" x14ac:dyDescent="0.4">
      <c r="C357" s="105">
        <f>'Achivers Formulas'!I344</f>
        <v>0</v>
      </c>
      <c r="D357" s="85"/>
      <c r="E357" s="100">
        <f>'Achivers Formulas'!P344</f>
        <v>0</v>
      </c>
      <c r="F357" s="369"/>
      <c r="G357" s="370"/>
      <c r="H357" s="370"/>
      <c r="I357" s="371"/>
      <c r="J357" s="372"/>
      <c r="K357" s="373"/>
      <c r="L357" s="373"/>
      <c r="M357" s="374"/>
      <c r="N357" s="369"/>
      <c r="O357" s="370"/>
      <c r="P357" s="370"/>
      <c r="Q357" s="371"/>
      <c r="R357" s="101">
        <f t="shared" si="10"/>
        <v>0</v>
      </c>
    </row>
    <row r="358" spans="3:18" ht="14.5" thickBot="1" x14ac:dyDescent="0.4">
      <c r="C358" s="105">
        <f>'Achivers Formulas'!I345</f>
        <v>0</v>
      </c>
      <c r="D358" s="85"/>
      <c r="E358" s="100">
        <f>'Achivers Formulas'!P345</f>
        <v>0</v>
      </c>
      <c r="F358" s="369"/>
      <c r="G358" s="370"/>
      <c r="H358" s="370"/>
      <c r="I358" s="371"/>
      <c r="J358" s="372"/>
      <c r="K358" s="373"/>
      <c r="L358" s="373"/>
      <c r="M358" s="374"/>
      <c r="N358" s="369"/>
      <c r="O358" s="370"/>
      <c r="P358" s="370"/>
      <c r="Q358" s="371"/>
      <c r="R358" s="101">
        <f t="shared" si="10"/>
        <v>0</v>
      </c>
    </row>
    <row r="359" spans="3:18" ht="14.5" thickBot="1" x14ac:dyDescent="0.4">
      <c r="C359" s="105">
        <f>'Achivers Formulas'!I346</f>
        <v>0</v>
      </c>
      <c r="D359" s="85"/>
      <c r="E359" s="100">
        <f>'Achivers Formulas'!P346</f>
        <v>0</v>
      </c>
      <c r="F359" s="369"/>
      <c r="G359" s="370"/>
      <c r="H359" s="370"/>
      <c r="I359" s="371"/>
      <c r="J359" s="372"/>
      <c r="K359" s="373"/>
      <c r="L359" s="373"/>
      <c r="M359" s="374"/>
      <c r="N359" s="369"/>
      <c r="O359" s="370"/>
      <c r="P359" s="370"/>
      <c r="Q359" s="371"/>
      <c r="R359" s="101">
        <f t="shared" si="10"/>
        <v>0</v>
      </c>
    </row>
    <row r="360" spans="3:18" ht="14.5" thickBot="1" x14ac:dyDescent="0.4">
      <c r="C360" s="105">
        <f>'Achivers Formulas'!I347</f>
        <v>0</v>
      </c>
      <c r="D360" s="85"/>
      <c r="E360" s="100">
        <f>'Achivers Formulas'!P347</f>
        <v>0</v>
      </c>
      <c r="F360" s="369"/>
      <c r="G360" s="370"/>
      <c r="H360" s="370"/>
      <c r="I360" s="371"/>
      <c r="J360" s="372"/>
      <c r="K360" s="373"/>
      <c r="L360" s="373"/>
      <c r="M360" s="374"/>
      <c r="N360" s="369"/>
      <c r="O360" s="370"/>
      <c r="P360" s="370"/>
      <c r="Q360" s="371"/>
      <c r="R360" s="101">
        <f t="shared" si="10"/>
        <v>0</v>
      </c>
    </row>
    <row r="361" spans="3:18" ht="14.5" thickBot="1" x14ac:dyDescent="0.4">
      <c r="C361" s="105">
        <f>'Achivers Formulas'!I348</f>
        <v>0</v>
      </c>
      <c r="D361" s="85"/>
      <c r="E361" s="100">
        <f>'Achivers Formulas'!P348</f>
        <v>0</v>
      </c>
      <c r="F361" s="369"/>
      <c r="G361" s="370"/>
      <c r="H361" s="370"/>
      <c r="I361" s="371"/>
      <c r="J361" s="372"/>
      <c r="K361" s="373"/>
      <c r="L361" s="373"/>
      <c r="M361" s="374"/>
      <c r="N361" s="369"/>
      <c r="O361" s="370"/>
      <c r="P361" s="370"/>
      <c r="Q361" s="371"/>
      <c r="R361" s="101">
        <f t="shared" si="10"/>
        <v>0</v>
      </c>
    </row>
    <row r="362" spans="3:18" ht="14.5" thickBot="1" x14ac:dyDescent="0.4">
      <c r="C362" s="105">
        <f>'Achivers Formulas'!I349</f>
        <v>0</v>
      </c>
      <c r="D362" s="85"/>
      <c r="E362" s="100">
        <f>'Achivers Formulas'!P349</f>
        <v>0</v>
      </c>
      <c r="F362" s="369"/>
      <c r="G362" s="370"/>
      <c r="H362" s="370"/>
      <c r="I362" s="371"/>
      <c r="J362" s="372"/>
      <c r="K362" s="373"/>
      <c r="L362" s="373"/>
      <c r="M362" s="374"/>
      <c r="N362" s="369"/>
      <c r="O362" s="370"/>
      <c r="P362" s="370"/>
      <c r="Q362" s="371"/>
      <c r="R362" s="101">
        <f t="shared" si="10"/>
        <v>0</v>
      </c>
    </row>
    <row r="363" spans="3:18" ht="14.5" thickBot="1" x14ac:dyDescent="0.4">
      <c r="C363" s="105">
        <f>'Achivers Formulas'!I350</f>
        <v>0</v>
      </c>
      <c r="D363" s="85"/>
      <c r="E363" s="100">
        <f>'Achivers Formulas'!P350</f>
        <v>0</v>
      </c>
      <c r="F363" s="369"/>
      <c r="G363" s="370"/>
      <c r="H363" s="370"/>
      <c r="I363" s="371"/>
      <c r="J363" s="372"/>
      <c r="K363" s="373"/>
      <c r="L363" s="373"/>
      <c r="M363" s="374"/>
      <c r="N363" s="369"/>
      <c r="O363" s="370"/>
      <c r="P363" s="370"/>
      <c r="Q363" s="371"/>
      <c r="R363" s="101">
        <f t="shared" si="10"/>
        <v>0</v>
      </c>
    </row>
    <row r="364" spans="3:18" ht="14.5" thickBot="1" x14ac:dyDescent="0.4">
      <c r="C364" s="105">
        <f>'Achivers Formulas'!I351</f>
        <v>0</v>
      </c>
      <c r="D364" s="85"/>
      <c r="E364" s="100">
        <f>'Achivers Formulas'!P351</f>
        <v>0</v>
      </c>
      <c r="F364" s="369"/>
      <c r="G364" s="370"/>
      <c r="H364" s="370"/>
      <c r="I364" s="371"/>
      <c r="J364" s="372"/>
      <c r="K364" s="373"/>
      <c r="L364" s="373"/>
      <c r="M364" s="374"/>
      <c r="N364" s="369"/>
      <c r="O364" s="370"/>
      <c r="P364" s="370"/>
      <c r="Q364" s="371"/>
      <c r="R364" s="101">
        <f t="shared" si="10"/>
        <v>0</v>
      </c>
    </row>
    <row r="365" spans="3:18" ht="14.5" thickBot="1" x14ac:dyDescent="0.4">
      <c r="C365" s="105">
        <f>'Achivers Formulas'!I352</f>
        <v>0</v>
      </c>
      <c r="D365" s="85"/>
      <c r="E365" s="100">
        <f>'Achivers Formulas'!P352</f>
        <v>0</v>
      </c>
      <c r="F365" s="369"/>
      <c r="G365" s="370"/>
      <c r="H365" s="370"/>
      <c r="I365" s="371"/>
      <c r="J365" s="372"/>
      <c r="K365" s="373"/>
      <c r="L365" s="373"/>
      <c r="M365" s="374"/>
      <c r="N365" s="369"/>
      <c r="O365" s="370"/>
      <c r="P365" s="370"/>
      <c r="Q365" s="371"/>
      <c r="R365" s="101">
        <f t="shared" si="10"/>
        <v>0</v>
      </c>
    </row>
    <row r="366" spans="3:18" ht="14.5" thickBot="1" x14ac:dyDescent="0.4">
      <c r="C366" s="105">
        <f>'Achivers Formulas'!I353</f>
        <v>0</v>
      </c>
      <c r="D366" s="85"/>
      <c r="E366" s="100">
        <f>'Achivers Formulas'!P353</f>
        <v>0</v>
      </c>
      <c r="F366" s="369"/>
      <c r="G366" s="370"/>
      <c r="H366" s="370"/>
      <c r="I366" s="371"/>
      <c r="J366" s="372"/>
      <c r="K366" s="373"/>
      <c r="L366" s="373"/>
      <c r="M366" s="374"/>
      <c r="N366" s="369"/>
      <c r="O366" s="370"/>
      <c r="P366" s="370"/>
      <c r="Q366" s="371"/>
      <c r="R366" s="101">
        <f t="shared" si="10"/>
        <v>0</v>
      </c>
    </row>
    <row r="367" spans="3:18" ht="14.5" thickBot="1" x14ac:dyDescent="0.4">
      <c r="C367" s="105">
        <f>'Achivers Formulas'!I354</f>
        <v>0</v>
      </c>
      <c r="D367" s="85"/>
      <c r="E367" s="100">
        <f>'Achivers Formulas'!P354</f>
        <v>0</v>
      </c>
      <c r="F367" s="369"/>
      <c r="G367" s="370"/>
      <c r="H367" s="370"/>
      <c r="I367" s="371"/>
      <c r="J367" s="372"/>
      <c r="K367" s="373"/>
      <c r="L367" s="373"/>
      <c r="M367" s="374"/>
      <c r="N367" s="369"/>
      <c r="O367" s="370"/>
      <c r="P367" s="370"/>
      <c r="Q367" s="371"/>
      <c r="R367" s="101">
        <f t="shared" si="10"/>
        <v>0</v>
      </c>
    </row>
    <row r="368" spans="3:18" ht="14.5" thickBot="1" x14ac:dyDescent="0.4">
      <c r="C368" s="105">
        <f>'Achivers Formulas'!I355</f>
        <v>0</v>
      </c>
      <c r="D368" s="85"/>
      <c r="E368" s="100">
        <f>'Achivers Formulas'!P355</f>
        <v>0</v>
      </c>
      <c r="F368" s="369"/>
      <c r="G368" s="370"/>
      <c r="H368" s="370"/>
      <c r="I368" s="371"/>
      <c r="J368" s="372"/>
      <c r="K368" s="373"/>
      <c r="L368" s="373"/>
      <c r="M368" s="374"/>
      <c r="N368" s="369"/>
      <c r="O368" s="370"/>
      <c r="P368" s="370"/>
      <c r="Q368" s="371"/>
      <c r="R368" s="101">
        <f t="shared" si="10"/>
        <v>0</v>
      </c>
    </row>
    <row r="369" spans="3:18" ht="14.5" thickBot="1" x14ac:dyDescent="0.4">
      <c r="C369" s="105">
        <f>'Achivers Formulas'!I356</f>
        <v>0</v>
      </c>
      <c r="D369" s="85"/>
      <c r="E369" s="100">
        <f>'Achivers Formulas'!P356</f>
        <v>0</v>
      </c>
      <c r="F369" s="369"/>
      <c r="G369" s="370"/>
      <c r="H369" s="370"/>
      <c r="I369" s="371"/>
      <c r="J369" s="372"/>
      <c r="K369" s="373"/>
      <c r="L369" s="373"/>
      <c r="M369" s="374"/>
      <c r="N369" s="369"/>
      <c r="O369" s="370"/>
      <c r="P369" s="370"/>
      <c r="Q369" s="371"/>
      <c r="R369" s="101">
        <f t="shared" si="10"/>
        <v>0</v>
      </c>
    </row>
    <row r="370" spans="3:18" ht="14.5" thickBot="1" x14ac:dyDescent="0.4">
      <c r="C370" s="105">
        <f>'Achivers Formulas'!I357</f>
        <v>0</v>
      </c>
      <c r="D370" s="85"/>
      <c r="E370" s="100">
        <f>'Achivers Formulas'!P357</f>
        <v>0</v>
      </c>
      <c r="F370" s="369"/>
      <c r="G370" s="370"/>
      <c r="H370" s="370"/>
      <c r="I370" s="371"/>
      <c r="J370" s="372"/>
      <c r="K370" s="373"/>
      <c r="L370" s="373"/>
      <c r="M370" s="374"/>
      <c r="N370" s="369"/>
      <c r="O370" s="370"/>
      <c r="P370" s="370"/>
      <c r="Q370" s="371"/>
      <c r="R370" s="101">
        <f t="shared" si="10"/>
        <v>0</v>
      </c>
    </row>
    <row r="371" spans="3:18" ht="14.5" thickBot="1" x14ac:dyDescent="0.4">
      <c r="C371" s="105">
        <f>'Achivers Formulas'!I358</f>
        <v>0</v>
      </c>
      <c r="D371" s="85"/>
      <c r="E371" s="100">
        <f>'Achivers Formulas'!P358</f>
        <v>0</v>
      </c>
      <c r="F371" s="369"/>
      <c r="G371" s="370"/>
      <c r="H371" s="370"/>
      <c r="I371" s="371"/>
      <c r="J371" s="372"/>
      <c r="K371" s="373"/>
      <c r="L371" s="373"/>
      <c r="M371" s="374"/>
      <c r="N371" s="369"/>
      <c r="O371" s="370"/>
      <c r="P371" s="370"/>
      <c r="Q371" s="371"/>
      <c r="R371" s="101">
        <f t="shared" si="10"/>
        <v>0</v>
      </c>
    </row>
    <row r="372" spans="3:18" ht="14.5" thickBot="1" x14ac:dyDescent="0.4">
      <c r="C372" s="105">
        <f>'Achivers Formulas'!I359</f>
        <v>0</v>
      </c>
      <c r="D372" s="85"/>
      <c r="E372" s="100">
        <f>'Achivers Formulas'!P359</f>
        <v>0</v>
      </c>
      <c r="F372" s="369"/>
      <c r="G372" s="370"/>
      <c r="H372" s="370"/>
      <c r="I372" s="371"/>
      <c r="J372" s="372"/>
      <c r="K372" s="373"/>
      <c r="L372" s="373"/>
      <c r="M372" s="374"/>
      <c r="N372" s="369"/>
      <c r="O372" s="370"/>
      <c r="P372" s="370"/>
      <c r="Q372" s="371"/>
      <c r="R372" s="101">
        <f t="shared" si="10"/>
        <v>0</v>
      </c>
    </row>
    <row r="373" spans="3:18" ht="14.5" thickBot="1" x14ac:dyDescent="0.4">
      <c r="C373" s="105">
        <f>'Achivers Formulas'!I360</f>
        <v>0</v>
      </c>
      <c r="D373" s="85"/>
      <c r="E373" s="100">
        <f>'Achivers Formulas'!P360</f>
        <v>0</v>
      </c>
      <c r="F373" s="369"/>
      <c r="G373" s="370"/>
      <c r="H373" s="370"/>
      <c r="I373" s="371"/>
      <c r="J373" s="372"/>
      <c r="K373" s="373"/>
      <c r="L373" s="373"/>
      <c r="M373" s="374"/>
      <c r="N373" s="369"/>
      <c r="O373" s="370"/>
      <c r="P373" s="370"/>
      <c r="Q373" s="371"/>
      <c r="R373" s="101">
        <f t="shared" si="10"/>
        <v>0</v>
      </c>
    </row>
    <row r="374" spans="3:18" ht="14.5" thickBot="1" x14ac:dyDescent="0.4">
      <c r="C374" s="105">
        <f>'Achivers Formulas'!I361</f>
        <v>0</v>
      </c>
      <c r="D374" s="85"/>
      <c r="E374" s="100">
        <f>'Achivers Formulas'!P361</f>
        <v>0</v>
      </c>
      <c r="F374" s="369"/>
      <c r="G374" s="370"/>
      <c r="H374" s="370"/>
      <c r="I374" s="371"/>
      <c r="J374" s="372"/>
      <c r="K374" s="373"/>
      <c r="L374" s="373"/>
      <c r="M374" s="374"/>
      <c r="N374" s="369"/>
      <c r="O374" s="370"/>
      <c r="P374" s="370"/>
      <c r="Q374" s="371"/>
      <c r="R374" s="101">
        <f t="shared" si="10"/>
        <v>0</v>
      </c>
    </row>
    <row r="375" spans="3:18" ht="14.5" thickBot="1" x14ac:dyDescent="0.4">
      <c r="C375" s="105">
        <f>'Achivers Formulas'!I362</f>
        <v>0</v>
      </c>
      <c r="D375" s="85"/>
      <c r="E375" s="100">
        <f>'Achivers Formulas'!P362</f>
        <v>0</v>
      </c>
      <c r="F375" s="369"/>
      <c r="G375" s="370"/>
      <c r="H375" s="370"/>
      <c r="I375" s="371"/>
      <c r="J375" s="372"/>
      <c r="K375" s="373"/>
      <c r="L375" s="373"/>
      <c r="M375" s="374"/>
      <c r="N375" s="369"/>
      <c r="O375" s="370"/>
      <c r="P375" s="370"/>
      <c r="Q375" s="371"/>
      <c r="R375" s="101">
        <f t="shared" si="10"/>
        <v>0</v>
      </c>
    </row>
    <row r="376" spans="3:18" ht="14.5" thickBot="1" x14ac:dyDescent="0.4">
      <c r="C376" s="105">
        <f>'Achivers Formulas'!I363</f>
        <v>0</v>
      </c>
      <c r="D376" s="85"/>
      <c r="E376" s="100">
        <f>'Achivers Formulas'!P363</f>
        <v>0</v>
      </c>
      <c r="F376" s="369"/>
      <c r="G376" s="370"/>
      <c r="H376" s="370"/>
      <c r="I376" s="371"/>
      <c r="J376" s="372"/>
      <c r="K376" s="373"/>
      <c r="L376" s="373"/>
      <c r="M376" s="374"/>
      <c r="N376" s="369"/>
      <c r="O376" s="370"/>
      <c r="P376" s="370"/>
      <c r="Q376" s="371"/>
      <c r="R376" s="101">
        <f t="shared" si="10"/>
        <v>0</v>
      </c>
    </row>
    <row r="377" spans="3:18" ht="14.5" thickBot="1" x14ac:dyDescent="0.4">
      <c r="C377" s="105">
        <f>'Achivers Formulas'!I364</f>
        <v>0</v>
      </c>
      <c r="D377" s="85"/>
      <c r="E377" s="100">
        <f>'Achivers Formulas'!P364</f>
        <v>0</v>
      </c>
      <c r="F377" s="369"/>
      <c r="G377" s="370"/>
      <c r="H377" s="370"/>
      <c r="I377" s="371"/>
      <c r="J377" s="372"/>
      <c r="K377" s="373"/>
      <c r="L377" s="373"/>
      <c r="M377" s="374"/>
      <c r="N377" s="369"/>
      <c r="O377" s="370"/>
      <c r="P377" s="370"/>
      <c r="Q377" s="371"/>
      <c r="R377" s="101">
        <f t="shared" si="10"/>
        <v>0</v>
      </c>
    </row>
    <row r="378" spans="3:18" ht="14.5" thickBot="1" x14ac:dyDescent="0.4">
      <c r="C378" s="105">
        <f>'Achivers Formulas'!I365</f>
        <v>0</v>
      </c>
      <c r="D378" s="85"/>
      <c r="E378" s="100">
        <f>'Achivers Formulas'!P365</f>
        <v>0</v>
      </c>
      <c r="F378" s="369"/>
      <c r="G378" s="370"/>
      <c r="H378" s="370"/>
      <c r="I378" s="371"/>
      <c r="J378" s="372"/>
      <c r="K378" s="373"/>
      <c r="L378" s="373"/>
      <c r="M378" s="374"/>
      <c r="N378" s="369"/>
      <c r="O378" s="370"/>
      <c r="P378" s="370"/>
      <c r="Q378" s="371"/>
      <c r="R378" s="101">
        <f t="shared" si="10"/>
        <v>0</v>
      </c>
    </row>
    <row r="379" spans="3:18" ht="14.5" thickBot="1" x14ac:dyDescent="0.4">
      <c r="C379" s="105">
        <f>'Achivers Formulas'!I366</f>
        <v>0</v>
      </c>
      <c r="D379" s="85"/>
      <c r="E379" s="100">
        <f>'Achivers Formulas'!P366</f>
        <v>0</v>
      </c>
      <c r="F379" s="369"/>
      <c r="G379" s="370"/>
      <c r="H379" s="370"/>
      <c r="I379" s="371"/>
      <c r="J379" s="372"/>
      <c r="K379" s="373"/>
      <c r="L379" s="373"/>
      <c r="M379" s="374"/>
      <c r="N379" s="369"/>
      <c r="O379" s="370"/>
      <c r="P379" s="370"/>
      <c r="Q379" s="371"/>
      <c r="R379" s="101">
        <f t="shared" si="10"/>
        <v>0</v>
      </c>
    </row>
    <row r="380" spans="3:18" ht="14.5" thickBot="1" x14ac:dyDescent="0.4">
      <c r="C380" s="105">
        <f>'Achivers Formulas'!I367</f>
        <v>0</v>
      </c>
      <c r="D380" s="85"/>
      <c r="E380" s="100">
        <f>'Achivers Formulas'!P367</f>
        <v>0</v>
      </c>
      <c r="F380" s="369"/>
      <c r="G380" s="370"/>
      <c r="H380" s="370"/>
      <c r="I380" s="371"/>
      <c r="J380" s="372"/>
      <c r="K380" s="373"/>
      <c r="L380" s="373"/>
      <c r="M380" s="374"/>
      <c r="N380" s="369"/>
      <c r="O380" s="370"/>
      <c r="P380" s="370"/>
      <c r="Q380" s="371"/>
      <c r="R380" s="101">
        <f t="shared" si="10"/>
        <v>0</v>
      </c>
    </row>
    <row r="381" spans="3:18" ht="14.5" thickBot="1" x14ac:dyDescent="0.4">
      <c r="C381" s="105">
        <f>'Achivers Formulas'!I368</f>
        <v>0</v>
      </c>
      <c r="D381" s="85"/>
      <c r="E381" s="100">
        <f>'Achivers Formulas'!P368</f>
        <v>0</v>
      </c>
      <c r="F381" s="369"/>
      <c r="G381" s="370"/>
      <c r="H381" s="370"/>
      <c r="I381" s="371"/>
      <c r="J381" s="372"/>
      <c r="K381" s="373"/>
      <c r="L381" s="373"/>
      <c r="M381" s="374"/>
      <c r="N381" s="369"/>
      <c r="O381" s="370"/>
      <c r="P381" s="370"/>
      <c r="Q381" s="371"/>
      <c r="R381" s="101">
        <f t="shared" si="10"/>
        <v>0</v>
      </c>
    </row>
    <row r="382" spans="3:18" ht="14.5" thickBot="1" x14ac:dyDescent="0.4">
      <c r="C382" s="105">
        <f>'Achivers Formulas'!I369</f>
        <v>0</v>
      </c>
      <c r="D382" s="85"/>
      <c r="E382" s="100">
        <f>'Achivers Formulas'!P369</f>
        <v>0</v>
      </c>
      <c r="F382" s="369"/>
      <c r="G382" s="370"/>
      <c r="H382" s="370"/>
      <c r="I382" s="371"/>
      <c r="J382" s="372"/>
      <c r="K382" s="373"/>
      <c r="L382" s="373"/>
      <c r="M382" s="374"/>
      <c r="N382" s="369"/>
      <c r="O382" s="370"/>
      <c r="P382" s="370"/>
      <c r="Q382" s="371"/>
      <c r="R382" s="101">
        <f t="shared" si="10"/>
        <v>0</v>
      </c>
    </row>
    <row r="383" spans="3:18" ht="14.5" thickBot="1" x14ac:dyDescent="0.4">
      <c r="C383" s="105">
        <f>'Achivers Formulas'!I370</f>
        <v>0</v>
      </c>
      <c r="D383" s="85"/>
      <c r="E383" s="100">
        <f>'Achivers Formulas'!P370</f>
        <v>0</v>
      </c>
      <c r="F383" s="369"/>
      <c r="G383" s="370"/>
      <c r="H383" s="370"/>
      <c r="I383" s="371"/>
      <c r="J383" s="372"/>
      <c r="K383" s="373"/>
      <c r="L383" s="373"/>
      <c r="M383" s="374"/>
      <c r="N383" s="369"/>
      <c r="O383" s="370"/>
      <c r="P383" s="370"/>
      <c r="Q383" s="371"/>
      <c r="R383" s="101">
        <f t="shared" si="10"/>
        <v>0</v>
      </c>
    </row>
    <row r="384" spans="3:18" ht="14.5" thickBot="1" x14ac:dyDescent="0.4">
      <c r="C384" s="105">
        <f>'Achivers Formulas'!I371</f>
        <v>0</v>
      </c>
      <c r="D384" s="85"/>
      <c r="E384" s="100">
        <f>'Achivers Formulas'!P371</f>
        <v>0</v>
      </c>
      <c r="F384" s="369"/>
      <c r="G384" s="370"/>
      <c r="H384" s="370"/>
      <c r="I384" s="371"/>
      <c r="J384" s="372"/>
      <c r="K384" s="373"/>
      <c r="L384" s="373"/>
      <c r="M384" s="374"/>
      <c r="N384" s="369"/>
      <c r="O384" s="370"/>
      <c r="P384" s="370"/>
      <c r="Q384" s="371"/>
      <c r="R384" s="101">
        <f t="shared" si="10"/>
        <v>0</v>
      </c>
    </row>
    <row r="385" spans="3:18" ht="14.5" thickBot="1" x14ac:dyDescent="0.4">
      <c r="C385" s="105">
        <f>'Achivers Formulas'!I372</f>
        <v>0</v>
      </c>
      <c r="D385" s="85"/>
      <c r="E385" s="100">
        <f>'Achivers Formulas'!P372</f>
        <v>0</v>
      </c>
      <c r="F385" s="369"/>
      <c r="G385" s="370"/>
      <c r="H385" s="370"/>
      <c r="I385" s="371"/>
      <c r="J385" s="372"/>
      <c r="K385" s="373"/>
      <c r="L385" s="373"/>
      <c r="M385" s="374"/>
      <c r="N385" s="369"/>
      <c r="O385" s="370"/>
      <c r="P385" s="370"/>
      <c r="Q385" s="371"/>
      <c r="R385" s="101">
        <f t="shared" si="10"/>
        <v>0</v>
      </c>
    </row>
    <row r="386" spans="3:18" ht="14.5" thickBot="1" x14ac:dyDescent="0.4">
      <c r="C386" s="105">
        <f>'Achivers Formulas'!I373</f>
        <v>0</v>
      </c>
      <c r="D386" s="85"/>
      <c r="E386" s="100">
        <f>'Achivers Formulas'!P373</f>
        <v>0</v>
      </c>
      <c r="F386" s="369"/>
      <c r="G386" s="370"/>
      <c r="H386" s="370"/>
      <c r="I386" s="371"/>
      <c r="J386" s="372"/>
      <c r="K386" s="373"/>
      <c r="L386" s="373"/>
      <c r="M386" s="374"/>
      <c r="N386" s="369"/>
      <c r="O386" s="370"/>
      <c r="P386" s="370"/>
      <c r="Q386" s="371"/>
      <c r="R386" s="101">
        <f t="shared" si="10"/>
        <v>0</v>
      </c>
    </row>
    <row r="387" spans="3:18" ht="14.5" thickBot="1" x14ac:dyDescent="0.4">
      <c r="C387" s="105">
        <f>'Achivers Formulas'!I374</f>
        <v>0</v>
      </c>
      <c r="D387" s="85"/>
      <c r="E387" s="100">
        <f>'Achivers Formulas'!P374</f>
        <v>0</v>
      </c>
      <c r="F387" s="369"/>
      <c r="G387" s="370"/>
      <c r="H387" s="370"/>
      <c r="I387" s="371"/>
      <c r="J387" s="372"/>
      <c r="K387" s="373"/>
      <c r="L387" s="373"/>
      <c r="M387" s="374"/>
      <c r="N387" s="369"/>
      <c r="O387" s="370"/>
      <c r="P387" s="370"/>
      <c r="Q387" s="371"/>
      <c r="R387" s="101">
        <f t="shared" si="10"/>
        <v>0</v>
      </c>
    </row>
    <row r="388" spans="3:18" ht="14.5" thickBot="1" x14ac:dyDescent="0.4">
      <c r="C388" s="105">
        <f>'Achivers Formulas'!I375</f>
        <v>0</v>
      </c>
      <c r="D388" s="85"/>
      <c r="E388" s="100">
        <f>'Achivers Formulas'!P375</f>
        <v>0</v>
      </c>
      <c r="F388" s="369"/>
      <c r="G388" s="370"/>
      <c r="H388" s="370"/>
      <c r="I388" s="371"/>
      <c r="J388" s="372"/>
      <c r="K388" s="373"/>
      <c r="L388" s="373"/>
      <c r="M388" s="374"/>
      <c r="N388" s="369"/>
      <c r="O388" s="370"/>
      <c r="P388" s="370"/>
      <c r="Q388" s="371"/>
      <c r="R388" s="101">
        <f t="shared" si="10"/>
        <v>0</v>
      </c>
    </row>
    <row r="389" spans="3:18" ht="14.5" thickBot="1" x14ac:dyDescent="0.4">
      <c r="C389" s="105">
        <f>'Achivers Formulas'!I376</f>
        <v>0</v>
      </c>
      <c r="D389" s="85"/>
      <c r="E389" s="100">
        <f>'Achivers Formulas'!P376</f>
        <v>0</v>
      </c>
      <c r="F389" s="369"/>
      <c r="G389" s="370"/>
      <c r="H389" s="370"/>
      <c r="I389" s="371"/>
      <c r="J389" s="372"/>
      <c r="K389" s="373"/>
      <c r="L389" s="373"/>
      <c r="M389" s="374"/>
      <c r="N389" s="369"/>
      <c r="O389" s="370"/>
      <c r="P389" s="370"/>
      <c r="Q389" s="371"/>
      <c r="R389" s="101">
        <f t="shared" si="10"/>
        <v>0</v>
      </c>
    </row>
    <row r="390" spans="3:18" ht="14.5" thickBot="1" x14ac:dyDescent="0.4">
      <c r="C390" s="105">
        <f>'Achivers Formulas'!I377</f>
        <v>0</v>
      </c>
      <c r="D390" s="85"/>
      <c r="E390" s="100">
        <f>'Achivers Formulas'!P377</f>
        <v>0</v>
      </c>
      <c r="F390" s="369"/>
      <c r="G390" s="370"/>
      <c r="H390" s="370"/>
      <c r="I390" s="371"/>
      <c r="J390" s="372"/>
      <c r="K390" s="373"/>
      <c r="L390" s="373"/>
      <c r="M390" s="374"/>
      <c r="N390" s="369"/>
      <c r="O390" s="370"/>
      <c r="P390" s="370"/>
      <c r="Q390" s="371"/>
      <c r="R390" s="101">
        <f t="shared" si="10"/>
        <v>0</v>
      </c>
    </row>
    <row r="391" spans="3:18" ht="14.5" thickBot="1" x14ac:dyDescent="0.4">
      <c r="C391" s="105">
        <f>'Achivers Formulas'!I378</f>
        <v>0</v>
      </c>
      <c r="D391" s="85"/>
      <c r="E391" s="100">
        <f>'Achivers Formulas'!P378</f>
        <v>0</v>
      </c>
      <c r="F391" s="369"/>
      <c r="G391" s="370"/>
      <c r="H391" s="370"/>
      <c r="I391" s="371"/>
      <c r="J391" s="372"/>
      <c r="K391" s="373"/>
      <c r="L391" s="373"/>
      <c r="M391" s="374"/>
      <c r="N391" s="369"/>
      <c r="O391" s="370"/>
      <c r="P391" s="370"/>
      <c r="Q391" s="371"/>
      <c r="R391" s="101">
        <f t="shared" si="10"/>
        <v>0</v>
      </c>
    </row>
    <row r="392" spans="3:18" ht="14.5" thickBot="1" x14ac:dyDescent="0.4">
      <c r="C392" s="105">
        <f>'Achivers Formulas'!I379</f>
        <v>0</v>
      </c>
      <c r="D392" s="85"/>
      <c r="E392" s="100">
        <f>'Achivers Formulas'!P379</f>
        <v>0</v>
      </c>
      <c r="F392" s="369"/>
      <c r="G392" s="370"/>
      <c r="H392" s="370"/>
      <c r="I392" s="371"/>
      <c r="J392" s="372"/>
      <c r="K392" s="373"/>
      <c r="L392" s="373"/>
      <c r="M392" s="374"/>
      <c r="N392" s="369"/>
      <c r="O392" s="370"/>
      <c r="P392" s="370"/>
      <c r="Q392" s="371"/>
      <c r="R392" s="101">
        <f t="shared" si="10"/>
        <v>0</v>
      </c>
    </row>
    <row r="393" spans="3:18" ht="14.5" thickBot="1" x14ac:dyDescent="0.4">
      <c r="C393" s="105">
        <f>'Achivers Formulas'!I380</f>
        <v>0</v>
      </c>
      <c r="D393" s="85"/>
      <c r="E393" s="100">
        <f>'Achivers Formulas'!P380</f>
        <v>0</v>
      </c>
      <c r="F393" s="369"/>
      <c r="G393" s="370"/>
      <c r="H393" s="370"/>
      <c r="I393" s="371"/>
      <c r="J393" s="372"/>
      <c r="K393" s="373"/>
      <c r="L393" s="373"/>
      <c r="M393" s="374"/>
      <c r="N393" s="369"/>
      <c r="O393" s="370"/>
      <c r="P393" s="370"/>
      <c r="Q393" s="371"/>
      <c r="R393" s="101">
        <f t="shared" si="10"/>
        <v>0</v>
      </c>
    </row>
    <row r="394" spans="3:18" ht="14.5" thickBot="1" x14ac:dyDescent="0.4">
      <c r="C394" s="105">
        <f>'Achivers Formulas'!I381</f>
        <v>0</v>
      </c>
      <c r="D394" s="85"/>
      <c r="E394" s="100">
        <f>'Achivers Formulas'!P381</f>
        <v>0</v>
      </c>
      <c r="F394" s="369"/>
      <c r="G394" s="370"/>
      <c r="H394" s="370"/>
      <c r="I394" s="371"/>
      <c r="J394" s="372"/>
      <c r="K394" s="373"/>
      <c r="L394" s="373"/>
      <c r="M394" s="374"/>
      <c r="N394" s="369"/>
      <c r="O394" s="370"/>
      <c r="P394" s="370"/>
      <c r="Q394" s="371"/>
      <c r="R394" s="101">
        <f t="shared" si="10"/>
        <v>0</v>
      </c>
    </row>
    <row r="395" spans="3:18" ht="14.5" thickBot="1" x14ac:dyDescent="0.4">
      <c r="C395" s="105">
        <f>'Achivers Formulas'!I382</f>
        <v>0</v>
      </c>
      <c r="D395" s="85"/>
      <c r="E395" s="100">
        <f>'Achivers Formulas'!P382</f>
        <v>0</v>
      </c>
      <c r="F395" s="369"/>
      <c r="G395" s="370"/>
      <c r="H395" s="370"/>
      <c r="I395" s="371"/>
      <c r="J395" s="372"/>
      <c r="K395" s="373"/>
      <c r="L395" s="373"/>
      <c r="M395" s="374"/>
      <c r="N395" s="369"/>
      <c r="O395" s="370"/>
      <c r="P395" s="370"/>
      <c r="Q395" s="371"/>
      <c r="R395" s="101">
        <f t="shared" si="10"/>
        <v>0</v>
      </c>
    </row>
    <row r="396" spans="3:18" ht="14.5" thickBot="1" x14ac:dyDescent="0.4">
      <c r="C396" s="105">
        <f>'Achivers Formulas'!I383</f>
        <v>0</v>
      </c>
      <c r="D396" s="85"/>
      <c r="E396" s="100">
        <f>'Achivers Formulas'!P383</f>
        <v>0</v>
      </c>
      <c r="F396" s="369"/>
      <c r="G396" s="370"/>
      <c r="H396" s="370"/>
      <c r="I396" s="371"/>
      <c r="J396" s="372"/>
      <c r="K396" s="373"/>
      <c r="L396" s="373"/>
      <c r="M396" s="374"/>
      <c r="N396" s="369"/>
      <c r="O396" s="370"/>
      <c r="P396" s="370"/>
      <c r="Q396" s="371"/>
      <c r="R396" s="101">
        <f t="shared" si="10"/>
        <v>0</v>
      </c>
    </row>
    <row r="397" spans="3:18" ht="14.5" thickBot="1" x14ac:dyDescent="0.4">
      <c r="C397" s="105">
        <f>'Achivers Formulas'!I384</f>
        <v>0</v>
      </c>
      <c r="D397" s="85"/>
      <c r="E397" s="100">
        <f>'Achivers Formulas'!P384</f>
        <v>0</v>
      </c>
      <c r="F397" s="369"/>
      <c r="G397" s="370"/>
      <c r="H397" s="370"/>
      <c r="I397" s="371"/>
      <c r="J397" s="372"/>
      <c r="K397" s="373"/>
      <c r="L397" s="373"/>
      <c r="M397" s="374"/>
      <c r="N397" s="369"/>
      <c r="O397" s="370"/>
      <c r="P397" s="370"/>
      <c r="Q397" s="371"/>
      <c r="R397" s="101">
        <f t="shared" si="10"/>
        <v>0</v>
      </c>
    </row>
    <row r="398" spans="3:18" ht="14.5" thickBot="1" x14ac:dyDescent="0.4">
      <c r="C398" s="105">
        <f>'Achivers Formulas'!I385</f>
        <v>0</v>
      </c>
      <c r="D398" s="85"/>
      <c r="E398" s="100">
        <f>'Achivers Formulas'!P385</f>
        <v>0</v>
      </c>
      <c r="F398" s="369"/>
      <c r="G398" s="370"/>
      <c r="H398" s="370"/>
      <c r="I398" s="371"/>
      <c r="J398" s="372"/>
      <c r="K398" s="373"/>
      <c r="L398" s="373"/>
      <c r="M398" s="374"/>
      <c r="N398" s="369"/>
      <c r="O398" s="370"/>
      <c r="P398" s="370"/>
      <c r="Q398" s="371"/>
      <c r="R398" s="101">
        <f t="shared" si="10"/>
        <v>0</v>
      </c>
    </row>
    <row r="399" spans="3:18" ht="14.5" thickBot="1" x14ac:dyDescent="0.4">
      <c r="C399" s="105">
        <f>'Achivers Formulas'!I386</f>
        <v>0</v>
      </c>
      <c r="D399" s="85"/>
      <c r="E399" s="100">
        <f>'Achivers Formulas'!P386</f>
        <v>0</v>
      </c>
      <c r="F399" s="369"/>
      <c r="G399" s="370"/>
      <c r="H399" s="370"/>
      <c r="I399" s="371"/>
      <c r="J399" s="372"/>
      <c r="K399" s="373"/>
      <c r="L399" s="373"/>
      <c r="M399" s="374"/>
      <c r="N399" s="369"/>
      <c r="O399" s="370"/>
      <c r="P399" s="370"/>
      <c r="Q399" s="371"/>
      <c r="R399" s="101">
        <f t="shared" si="10"/>
        <v>0</v>
      </c>
    </row>
    <row r="400" spans="3:18" ht="14.5" thickBot="1" x14ac:dyDescent="0.4">
      <c r="C400" s="105">
        <f>'Achivers Formulas'!I387</f>
        <v>0</v>
      </c>
      <c r="D400" s="85"/>
      <c r="E400" s="100">
        <f>'Achivers Formulas'!P387</f>
        <v>0</v>
      </c>
      <c r="F400" s="369"/>
      <c r="G400" s="370"/>
      <c r="H400" s="370"/>
      <c r="I400" s="371"/>
      <c r="J400" s="372"/>
      <c r="K400" s="373"/>
      <c r="L400" s="373"/>
      <c r="M400" s="374"/>
      <c r="N400" s="369"/>
      <c r="O400" s="370"/>
      <c r="P400" s="370"/>
      <c r="Q400" s="371"/>
      <c r="R400" s="101">
        <f t="shared" si="10"/>
        <v>0</v>
      </c>
    </row>
    <row r="401" spans="3:18" ht="14.5" thickBot="1" x14ac:dyDescent="0.4">
      <c r="C401" s="105">
        <f>'Achivers Formulas'!I388</f>
        <v>0</v>
      </c>
      <c r="D401" s="85"/>
      <c r="E401" s="100">
        <f>'Achivers Formulas'!P388</f>
        <v>0</v>
      </c>
      <c r="F401" s="369"/>
      <c r="G401" s="370"/>
      <c r="H401" s="370"/>
      <c r="I401" s="371"/>
      <c r="J401" s="372"/>
      <c r="K401" s="373"/>
      <c r="L401" s="373"/>
      <c r="M401" s="374"/>
      <c r="N401" s="369"/>
      <c r="O401" s="370"/>
      <c r="P401" s="370"/>
      <c r="Q401" s="371"/>
      <c r="R401" s="101">
        <f t="shared" si="10"/>
        <v>0</v>
      </c>
    </row>
    <row r="402" spans="3:18" ht="14.5" thickBot="1" x14ac:dyDescent="0.4">
      <c r="C402" s="105">
        <f>'Achivers Formulas'!I389</f>
        <v>0</v>
      </c>
      <c r="D402" s="85"/>
      <c r="E402" s="100">
        <f>'Achivers Formulas'!P389</f>
        <v>0</v>
      </c>
      <c r="F402" s="369"/>
      <c r="G402" s="370"/>
      <c r="H402" s="370"/>
      <c r="I402" s="371"/>
      <c r="J402" s="372"/>
      <c r="K402" s="373"/>
      <c r="L402" s="373"/>
      <c r="M402" s="374"/>
      <c r="N402" s="369"/>
      <c r="O402" s="370"/>
      <c r="P402" s="370"/>
      <c r="Q402" s="371"/>
      <c r="R402" s="101">
        <f t="shared" si="10"/>
        <v>0</v>
      </c>
    </row>
    <row r="403" spans="3:18" ht="14.5" thickBot="1" x14ac:dyDescent="0.4">
      <c r="C403" s="105">
        <f>'Achivers Formulas'!I390</f>
        <v>0</v>
      </c>
      <c r="D403" s="85"/>
      <c r="E403" s="100">
        <f>'Achivers Formulas'!P390</f>
        <v>0</v>
      </c>
      <c r="F403" s="369"/>
      <c r="G403" s="370"/>
      <c r="H403" s="370"/>
      <c r="I403" s="371"/>
      <c r="J403" s="372"/>
      <c r="K403" s="373"/>
      <c r="L403" s="373"/>
      <c r="M403" s="374"/>
      <c r="N403" s="369"/>
      <c r="O403" s="370"/>
      <c r="P403" s="370"/>
      <c r="Q403" s="371"/>
      <c r="R403" s="101">
        <f t="shared" si="10"/>
        <v>0</v>
      </c>
    </row>
    <row r="404" spans="3:18" ht="14.5" thickBot="1" x14ac:dyDescent="0.4">
      <c r="C404" s="105">
        <f>'Achivers Formulas'!I391</f>
        <v>0</v>
      </c>
      <c r="D404" s="85"/>
      <c r="E404" s="100">
        <f>'Achivers Formulas'!P391</f>
        <v>0</v>
      </c>
      <c r="F404" s="369"/>
      <c r="G404" s="370"/>
      <c r="H404" s="370"/>
      <c r="I404" s="371"/>
      <c r="J404" s="372"/>
      <c r="K404" s="373"/>
      <c r="L404" s="373"/>
      <c r="M404" s="374"/>
      <c r="N404" s="369"/>
      <c r="O404" s="370"/>
      <c r="P404" s="370"/>
      <c r="Q404" s="371"/>
      <c r="R404" s="101">
        <f t="shared" si="10"/>
        <v>0</v>
      </c>
    </row>
    <row r="405" spans="3:18" ht="14.5" thickBot="1" x14ac:dyDescent="0.4">
      <c r="C405" s="105">
        <f>'Achivers Formulas'!I392</f>
        <v>0</v>
      </c>
      <c r="D405" s="85"/>
      <c r="E405" s="100">
        <f>'Achivers Formulas'!P392</f>
        <v>0</v>
      </c>
      <c r="F405" s="369"/>
      <c r="G405" s="370"/>
      <c r="H405" s="370"/>
      <c r="I405" s="371"/>
      <c r="J405" s="372"/>
      <c r="K405" s="373"/>
      <c r="L405" s="373"/>
      <c r="M405" s="374"/>
      <c r="N405" s="369"/>
      <c r="O405" s="370"/>
      <c r="P405" s="370"/>
      <c r="Q405" s="371"/>
      <c r="R405" s="101">
        <f t="shared" si="10"/>
        <v>0</v>
      </c>
    </row>
    <row r="406" spans="3:18" ht="14.5" thickBot="1" x14ac:dyDescent="0.4">
      <c r="C406" s="105">
        <f>'Achivers Formulas'!I393</f>
        <v>0</v>
      </c>
      <c r="D406" s="85"/>
      <c r="E406" s="100">
        <f>'Achivers Formulas'!P393</f>
        <v>0</v>
      </c>
      <c r="F406" s="369"/>
      <c r="G406" s="370"/>
      <c r="H406" s="370"/>
      <c r="I406" s="371"/>
      <c r="J406" s="372"/>
      <c r="K406" s="373"/>
      <c r="L406" s="373"/>
      <c r="M406" s="374"/>
      <c r="N406" s="369"/>
      <c r="O406" s="370"/>
      <c r="P406" s="370"/>
      <c r="Q406" s="371"/>
      <c r="R406" s="101">
        <f t="shared" si="10"/>
        <v>0</v>
      </c>
    </row>
    <row r="407" spans="3:18" ht="14.5" thickBot="1" x14ac:dyDescent="0.4">
      <c r="C407" s="105">
        <f>'Achivers Formulas'!I394</f>
        <v>0</v>
      </c>
      <c r="D407" s="85"/>
      <c r="E407" s="100">
        <f>'Achivers Formulas'!P394</f>
        <v>0</v>
      </c>
      <c r="F407" s="369"/>
      <c r="G407" s="370"/>
      <c r="H407" s="370"/>
      <c r="I407" s="371"/>
      <c r="J407" s="372"/>
      <c r="K407" s="373"/>
      <c r="L407" s="373"/>
      <c r="M407" s="374"/>
      <c r="N407" s="369"/>
      <c r="O407" s="370"/>
      <c r="P407" s="370"/>
      <c r="Q407" s="371"/>
      <c r="R407" s="101">
        <f t="shared" si="10"/>
        <v>0</v>
      </c>
    </row>
    <row r="408" spans="3:18" ht="14.5" thickBot="1" x14ac:dyDescent="0.4">
      <c r="C408" s="105">
        <f>'Achivers Formulas'!I395</f>
        <v>0</v>
      </c>
      <c r="D408" s="85"/>
      <c r="E408" s="100">
        <f>'Achivers Formulas'!P395</f>
        <v>0</v>
      </c>
      <c r="F408" s="369"/>
      <c r="G408" s="370"/>
      <c r="H408" s="370"/>
      <c r="I408" s="371"/>
      <c r="J408" s="372"/>
      <c r="K408" s="373"/>
      <c r="L408" s="373"/>
      <c r="M408" s="374"/>
      <c r="N408" s="369"/>
      <c r="O408" s="370"/>
      <c r="P408" s="370"/>
      <c r="Q408" s="371"/>
      <c r="R408" s="101">
        <f t="shared" si="10"/>
        <v>0</v>
      </c>
    </row>
    <row r="409" spans="3:18" ht="14.5" thickBot="1" x14ac:dyDescent="0.4">
      <c r="C409" s="105">
        <f>'Achivers Formulas'!I396</f>
        <v>0</v>
      </c>
      <c r="D409" s="85"/>
      <c r="E409" s="100">
        <f>'Achivers Formulas'!P396</f>
        <v>0</v>
      </c>
      <c r="F409" s="369"/>
      <c r="G409" s="370"/>
      <c r="H409" s="370"/>
      <c r="I409" s="371"/>
      <c r="J409" s="372"/>
      <c r="K409" s="373"/>
      <c r="L409" s="373"/>
      <c r="M409" s="374"/>
      <c r="N409" s="369"/>
      <c r="O409" s="370"/>
      <c r="P409" s="370"/>
      <c r="Q409" s="371"/>
      <c r="R409" s="101">
        <f t="shared" si="10"/>
        <v>0</v>
      </c>
    </row>
    <row r="410" spans="3:18" ht="14.5" thickBot="1" x14ac:dyDescent="0.4">
      <c r="C410" s="105">
        <f>'Achivers Formulas'!I397</f>
        <v>0</v>
      </c>
      <c r="D410" s="85"/>
      <c r="E410" s="100">
        <f>'Achivers Formulas'!P397</f>
        <v>0</v>
      </c>
      <c r="F410" s="369"/>
      <c r="G410" s="370"/>
      <c r="H410" s="370"/>
      <c r="I410" s="371"/>
      <c r="J410" s="372"/>
      <c r="K410" s="373"/>
      <c r="L410" s="373"/>
      <c r="M410" s="374"/>
      <c r="N410" s="369"/>
      <c r="O410" s="370"/>
      <c r="P410" s="370"/>
      <c r="Q410" s="371"/>
      <c r="R410" s="101">
        <f t="shared" si="10"/>
        <v>0</v>
      </c>
    </row>
    <row r="411" spans="3:18" ht="14.5" thickBot="1" x14ac:dyDescent="0.4">
      <c r="C411" s="105">
        <f>'Achivers Formulas'!I398</f>
        <v>0</v>
      </c>
      <c r="D411" s="85"/>
      <c r="E411" s="100">
        <f>'Achivers Formulas'!P398</f>
        <v>0</v>
      </c>
      <c r="F411" s="369"/>
      <c r="G411" s="370"/>
      <c r="H411" s="370"/>
      <c r="I411" s="371"/>
      <c r="J411" s="372"/>
      <c r="K411" s="373"/>
      <c r="L411" s="373"/>
      <c r="M411" s="374"/>
      <c r="N411" s="369"/>
      <c r="O411" s="370"/>
      <c r="P411" s="370"/>
      <c r="Q411" s="371"/>
      <c r="R411" s="101">
        <f t="shared" si="10"/>
        <v>0</v>
      </c>
    </row>
    <row r="412" spans="3:18" ht="14.5" thickBot="1" x14ac:dyDescent="0.4">
      <c r="C412" s="105">
        <f>'Achivers Formulas'!I399</f>
        <v>0</v>
      </c>
      <c r="D412" s="85"/>
      <c r="E412" s="100">
        <f>'Achivers Formulas'!P399</f>
        <v>0</v>
      </c>
      <c r="F412" s="369"/>
      <c r="G412" s="370"/>
      <c r="H412" s="370"/>
      <c r="I412" s="371"/>
      <c r="J412" s="372"/>
      <c r="K412" s="373"/>
      <c r="L412" s="373"/>
      <c r="M412" s="374"/>
      <c r="N412" s="369"/>
      <c r="O412" s="370"/>
      <c r="P412" s="370"/>
      <c r="Q412" s="371"/>
      <c r="R412" s="101">
        <f t="shared" si="10"/>
        <v>0</v>
      </c>
    </row>
    <row r="413" spans="3:18" ht="14.5" thickBot="1" x14ac:dyDescent="0.4">
      <c r="C413" s="105">
        <f>'Achivers Formulas'!I400</f>
        <v>0</v>
      </c>
      <c r="D413" s="85"/>
      <c r="E413" s="100">
        <f>'Achivers Formulas'!P400</f>
        <v>0</v>
      </c>
      <c r="F413" s="369"/>
      <c r="G413" s="370"/>
      <c r="H413" s="370"/>
      <c r="I413" s="371"/>
      <c r="J413" s="372"/>
      <c r="K413" s="373"/>
      <c r="L413" s="373"/>
      <c r="M413" s="374"/>
      <c r="N413" s="369"/>
      <c r="O413" s="370"/>
      <c r="P413" s="370"/>
      <c r="Q413" s="371"/>
      <c r="R413" s="101">
        <f t="shared" ref="R413:R476" si="11">(IF(H413="*no role*",0,(IF(OR(F413&lt;&gt;"",H413&lt;&gt;"",J413&lt;&gt;""),3,0))))+(IF(L413&lt;&gt;"",3,0))+(IF(N413&lt;&gt;"",3,0))+(IF(P413="YES",3,0))</f>
        <v>0</v>
      </c>
    </row>
    <row r="414" spans="3:18" ht="14.5" thickBot="1" x14ac:dyDescent="0.4">
      <c r="C414" s="105">
        <f>'Achivers Formulas'!I401</f>
        <v>0</v>
      </c>
      <c r="D414" s="85"/>
      <c r="E414" s="100">
        <f>'Achivers Formulas'!P401</f>
        <v>0</v>
      </c>
      <c r="F414" s="369"/>
      <c r="G414" s="370"/>
      <c r="H414" s="370"/>
      <c r="I414" s="371"/>
      <c r="J414" s="372"/>
      <c r="K414" s="373"/>
      <c r="L414" s="373"/>
      <c r="M414" s="374"/>
      <c r="N414" s="369"/>
      <c r="O414" s="370"/>
      <c r="P414" s="370"/>
      <c r="Q414" s="371"/>
      <c r="R414" s="101">
        <f t="shared" si="11"/>
        <v>0</v>
      </c>
    </row>
    <row r="415" spans="3:18" ht="14.5" thickBot="1" x14ac:dyDescent="0.4">
      <c r="C415" s="105">
        <f>'Achivers Formulas'!I402</f>
        <v>0</v>
      </c>
      <c r="D415" s="85"/>
      <c r="E415" s="100">
        <f>'Achivers Formulas'!P402</f>
        <v>0</v>
      </c>
      <c r="F415" s="369"/>
      <c r="G415" s="370"/>
      <c r="H415" s="370"/>
      <c r="I415" s="371"/>
      <c r="J415" s="372"/>
      <c r="K415" s="373"/>
      <c r="L415" s="373"/>
      <c r="M415" s="374"/>
      <c r="N415" s="369"/>
      <c r="O415" s="370"/>
      <c r="P415" s="370"/>
      <c r="Q415" s="371"/>
      <c r="R415" s="101">
        <f t="shared" si="11"/>
        <v>0</v>
      </c>
    </row>
    <row r="416" spans="3:18" ht="14.5" thickBot="1" x14ac:dyDescent="0.4">
      <c r="C416" s="105">
        <f>'Achivers Formulas'!I403</f>
        <v>0</v>
      </c>
      <c r="D416" s="85"/>
      <c r="E416" s="100">
        <f>'Achivers Formulas'!P403</f>
        <v>0</v>
      </c>
      <c r="F416" s="369"/>
      <c r="G416" s="370"/>
      <c r="H416" s="370"/>
      <c r="I416" s="371"/>
      <c r="J416" s="372"/>
      <c r="K416" s="373"/>
      <c r="L416" s="373"/>
      <c r="M416" s="374"/>
      <c r="N416" s="369"/>
      <c r="O416" s="370"/>
      <c r="P416" s="370"/>
      <c r="Q416" s="371"/>
      <c r="R416" s="101">
        <f t="shared" si="11"/>
        <v>0</v>
      </c>
    </row>
    <row r="417" spans="3:18" ht="14.5" thickBot="1" x14ac:dyDescent="0.4">
      <c r="C417" s="105">
        <f>'Achivers Formulas'!I404</f>
        <v>0</v>
      </c>
      <c r="D417" s="85"/>
      <c r="E417" s="100">
        <f>'Achivers Formulas'!P404</f>
        <v>0</v>
      </c>
      <c r="F417" s="369"/>
      <c r="G417" s="370"/>
      <c r="H417" s="370"/>
      <c r="I417" s="371"/>
      <c r="J417" s="372"/>
      <c r="K417" s="373"/>
      <c r="L417" s="373"/>
      <c r="M417" s="374"/>
      <c r="N417" s="369"/>
      <c r="O417" s="370"/>
      <c r="P417" s="370"/>
      <c r="Q417" s="371"/>
      <c r="R417" s="101">
        <f t="shared" si="11"/>
        <v>0</v>
      </c>
    </row>
    <row r="418" spans="3:18" ht="14.5" thickBot="1" x14ac:dyDescent="0.4">
      <c r="C418" s="105">
        <f>'Achivers Formulas'!I405</f>
        <v>0</v>
      </c>
      <c r="D418" s="85"/>
      <c r="E418" s="100">
        <f>'Achivers Formulas'!P405</f>
        <v>0</v>
      </c>
      <c r="F418" s="369"/>
      <c r="G418" s="370"/>
      <c r="H418" s="370"/>
      <c r="I418" s="371"/>
      <c r="J418" s="372"/>
      <c r="K418" s="373"/>
      <c r="L418" s="373"/>
      <c r="M418" s="374"/>
      <c r="N418" s="369"/>
      <c r="O418" s="370"/>
      <c r="P418" s="370"/>
      <c r="Q418" s="371"/>
      <c r="R418" s="101">
        <f t="shared" si="11"/>
        <v>0</v>
      </c>
    </row>
    <row r="419" spans="3:18" ht="14.5" thickBot="1" x14ac:dyDescent="0.4">
      <c r="C419" s="105">
        <f>'Achivers Formulas'!I406</f>
        <v>0</v>
      </c>
      <c r="D419" s="85"/>
      <c r="E419" s="100">
        <f>'Achivers Formulas'!P406</f>
        <v>0</v>
      </c>
      <c r="F419" s="369"/>
      <c r="G419" s="370"/>
      <c r="H419" s="370"/>
      <c r="I419" s="371"/>
      <c r="J419" s="372"/>
      <c r="K419" s="373"/>
      <c r="L419" s="373"/>
      <c r="M419" s="374"/>
      <c r="N419" s="369"/>
      <c r="O419" s="370"/>
      <c r="P419" s="370"/>
      <c r="Q419" s="371"/>
      <c r="R419" s="101">
        <f t="shared" si="11"/>
        <v>0</v>
      </c>
    </row>
    <row r="420" spans="3:18" ht="14.5" thickBot="1" x14ac:dyDescent="0.4">
      <c r="C420" s="105">
        <f>'Achivers Formulas'!I407</f>
        <v>0</v>
      </c>
      <c r="D420" s="85"/>
      <c r="E420" s="100">
        <f>'Achivers Formulas'!P407</f>
        <v>0</v>
      </c>
      <c r="F420" s="369"/>
      <c r="G420" s="370"/>
      <c r="H420" s="370"/>
      <c r="I420" s="371"/>
      <c r="J420" s="372"/>
      <c r="K420" s="373"/>
      <c r="L420" s="373"/>
      <c r="M420" s="374"/>
      <c r="N420" s="369"/>
      <c r="O420" s="370"/>
      <c r="P420" s="370"/>
      <c r="Q420" s="371"/>
      <c r="R420" s="101">
        <f t="shared" si="11"/>
        <v>0</v>
      </c>
    </row>
    <row r="421" spans="3:18" ht="14.5" thickBot="1" x14ac:dyDescent="0.4">
      <c r="C421" s="105">
        <f>'Achivers Formulas'!I408</f>
        <v>0</v>
      </c>
      <c r="D421" s="85"/>
      <c r="E421" s="100">
        <f>'Achivers Formulas'!P408</f>
        <v>0</v>
      </c>
      <c r="F421" s="369"/>
      <c r="G421" s="370"/>
      <c r="H421" s="370"/>
      <c r="I421" s="371"/>
      <c r="J421" s="372"/>
      <c r="K421" s="373"/>
      <c r="L421" s="373"/>
      <c r="M421" s="374"/>
      <c r="N421" s="369"/>
      <c r="O421" s="370"/>
      <c r="P421" s="370"/>
      <c r="Q421" s="371"/>
      <c r="R421" s="101">
        <f t="shared" si="11"/>
        <v>0</v>
      </c>
    </row>
    <row r="422" spans="3:18" ht="14.5" thickBot="1" x14ac:dyDescent="0.4">
      <c r="C422" s="105">
        <f>'Achivers Formulas'!I409</f>
        <v>0</v>
      </c>
      <c r="D422" s="85"/>
      <c r="E422" s="100">
        <f>'Achivers Formulas'!P409</f>
        <v>0</v>
      </c>
      <c r="F422" s="369"/>
      <c r="G422" s="370"/>
      <c r="H422" s="370"/>
      <c r="I422" s="371"/>
      <c r="J422" s="372"/>
      <c r="K422" s="373"/>
      <c r="L422" s="373"/>
      <c r="M422" s="374"/>
      <c r="N422" s="369"/>
      <c r="O422" s="370"/>
      <c r="P422" s="370"/>
      <c r="Q422" s="371"/>
      <c r="R422" s="101">
        <f t="shared" si="11"/>
        <v>0</v>
      </c>
    </row>
    <row r="423" spans="3:18" ht="14.5" thickBot="1" x14ac:dyDescent="0.4">
      <c r="C423" s="105">
        <f>'Achivers Formulas'!I410</f>
        <v>0</v>
      </c>
      <c r="D423" s="85"/>
      <c r="E423" s="100">
        <f>'Achivers Formulas'!P410</f>
        <v>0</v>
      </c>
      <c r="F423" s="369"/>
      <c r="G423" s="370"/>
      <c r="H423" s="370"/>
      <c r="I423" s="371"/>
      <c r="J423" s="372"/>
      <c r="K423" s="373"/>
      <c r="L423" s="373"/>
      <c r="M423" s="374"/>
      <c r="N423" s="369"/>
      <c r="O423" s="370"/>
      <c r="P423" s="370"/>
      <c r="Q423" s="371"/>
      <c r="R423" s="101">
        <f t="shared" si="11"/>
        <v>0</v>
      </c>
    </row>
    <row r="424" spans="3:18" ht="14.5" thickBot="1" x14ac:dyDescent="0.4">
      <c r="C424" s="105">
        <f>'Achivers Formulas'!I411</f>
        <v>0</v>
      </c>
      <c r="D424" s="85"/>
      <c r="E424" s="100">
        <f>'Achivers Formulas'!P411</f>
        <v>0</v>
      </c>
      <c r="F424" s="369"/>
      <c r="G424" s="370"/>
      <c r="H424" s="370"/>
      <c r="I424" s="371"/>
      <c r="J424" s="372"/>
      <c r="K424" s="373"/>
      <c r="L424" s="373"/>
      <c r="M424" s="374"/>
      <c r="N424" s="369"/>
      <c r="O424" s="370"/>
      <c r="P424" s="370"/>
      <c r="Q424" s="371"/>
      <c r="R424" s="101">
        <f t="shared" si="11"/>
        <v>0</v>
      </c>
    </row>
    <row r="425" spans="3:18" ht="14.5" thickBot="1" x14ac:dyDescent="0.4">
      <c r="C425" s="105">
        <f>'Achivers Formulas'!I412</f>
        <v>0</v>
      </c>
      <c r="D425" s="85"/>
      <c r="E425" s="100">
        <f>'Achivers Formulas'!P412</f>
        <v>0</v>
      </c>
      <c r="F425" s="369"/>
      <c r="G425" s="370"/>
      <c r="H425" s="370"/>
      <c r="I425" s="371"/>
      <c r="J425" s="372"/>
      <c r="K425" s="373"/>
      <c r="L425" s="373"/>
      <c r="M425" s="374"/>
      <c r="N425" s="369"/>
      <c r="O425" s="370"/>
      <c r="P425" s="370"/>
      <c r="Q425" s="371"/>
      <c r="R425" s="101">
        <f t="shared" si="11"/>
        <v>0</v>
      </c>
    </row>
    <row r="426" spans="3:18" ht="14.5" thickBot="1" x14ac:dyDescent="0.4">
      <c r="C426" s="105">
        <f>'Achivers Formulas'!I413</f>
        <v>0</v>
      </c>
      <c r="D426" s="85"/>
      <c r="E426" s="100">
        <f>'Achivers Formulas'!P413</f>
        <v>0</v>
      </c>
      <c r="F426" s="369"/>
      <c r="G426" s="370"/>
      <c r="H426" s="370"/>
      <c r="I426" s="371"/>
      <c r="J426" s="372"/>
      <c r="K426" s="373"/>
      <c r="L426" s="373"/>
      <c r="M426" s="374"/>
      <c r="N426" s="369"/>
      <c r="O426" s="370"/>
      <c r="P426" s="370"/>
      <c r="Q426" s="371"/>
      <c r="R426" s="101">
        <f t="shared" si="11"/>
        <v>0</v>
      </c>
    </row>
    <row r="427" spans="3:18" ht="14.5" thickBot="1" x14ac:dyDescent="0.4">
      <c r="C427" s="105">
        <f>'Achivers Formulas'!I414</f>
        <v>0</v>
      </c>
      <c r="D427" s="85"/>
      <c r="E427" s="100">
        <f>'Achivers Formulas'!P414</f>
        <v>0</v>
      </c>
      <c r="F427" s="369"/>
      <c r="G427" s="370"/>
      <c r="H427" s="370"/>
      <c r="I427" s="371"/>
      <c r="J427" s="372"/>
      <c r="K427" s="373"/>
      <c r="L427" s="373"/>
      <c r="M427" s="374"/>
      <c r="N427" s="369"/>
      <c r="O427" s="370"/>
      <c r="P427" s="370"/>
      <c r="Q427" s="371"/>
      <c r="R427" s="101">
        <f t="shared" si="11"/>
        <v>0</v>
      </c>
    </row>
    <row r="428" spans="3:18" ht="14.5" thickBot="1" x14ac:dyDescent="0.4">
      <c r="C428" s="105">
        <f>'Achivers Formulas'!I415</f>
        <v>0</v>
      </c>
      <c r="D428" s="85"/>
      <c r="E428" s="100">
        <f>'Achivers Formulas'!P415</f>
        <v>0</v>
      </c>
      <c r="F428" s="369"/>
      <c r="G428" s="370"/>
      <c r="H428" s="370"/>
      <c r="I428" s="371"/>
      <c r="J428" s="372"/>
      <c r="K428" s="373"/>
      <c r="L428" s="373"/>
      <c r="M428" s="374"/>
      <c r="N428" s="369"/>
      <c r="O428" s="370"/>
      <c r="P428" s="370"/>
      <c r="Q428" s="371"/>
      <c r="R428" s="101">
        <f t="shared" si="11"/>
        <v>0</v>
      </c>
    </row>
    <row r="429" spans="3:18" ht="14.5" thickBot="1" x14ac:dyDescent="0.4">
      <c r="C429" s="105">
        <f>'Achivers Formulas'!I416</f>
        <v>0</v>
      </c>
      <c r="D429" s="85"/>
      <c r="E429" s="100">
        <f>'Achivers Formulas'!P416</f>
        <v>0</v>
      </c>
      <c r="F429" s="369"/>
      <c r="G429" s="370"/>
      <c r="H429" s="370"/>
      <c r="I429" s="371"/>
      <c r="J429" s="372"/>
      <c r="K429" s="373"/>
      <c r="L429" s="373"/>
      <c r="M429" s="374"/>
      <c r="N429" s="369"/>
      <c r="O429" s="370"/>
      <c r="P429" s="370"/>
      <c r="Q429" s="371"/>
      <c r="R429" s="101">
        <f t="shared" si="11"/>
        <v>0</v>
      </c>
    </row>
    <row r="430" spans="3:18" ht="14.5" thickBot="1" x14ac:dyDescent="0.4">
      <c r="C430" s="105">
        <f>'Achivers Formulas'!I417</f>
        <v>0</v>
      </c>
      <c r="D430" s="85"/>
      <c r="E430" s="100">
        <f>'Achivers Formulas'!P417</f>
        <v>0</v>
      </c>
      <c r="F430" s="369"/>
      <c r="G430" s="370"/>
      <c r="H430" s="370"/>
      <c r="I430" s="371"/>
      <c r="J430" s="372"/>
      <c r="K430" s="373"/>
      <c r="L430" s="373"/>
      <c r="M430" s="374"/>
      <c r="N430" s="369"/>
      <c r="O430" s="370"/>
      <c r="P430" s="370"/>
      <c r="Q430" s="371"/>
      <c r="R430" s="101">
        <f t="shared" si="11"/>
        <v>0</v>
      </c>
    </row>
    <row r="431" spans="3:18" ht="14.5" thickBot="1" x14ac:dyDescent="0.4">
      <c r="C431" s="105">
        <f>'Achivers Formulas'!I418</f>
        <v>0</v>
      </c>
      <c r="D431" s="85"/>
      <c r="E431" s="100">
        <f>'Achivers Formulas'!P418</f>
        <v>0</v>
      </c>
      <c r="F431" s="369"/>
      <c r="G431" s="370"/>
      <c r="H431" s="370"/>
      <c r="I431" s="371"/>
      <c r="J431" s="372"/>
      <c r="K431" s="373"/>
      <c r="L431" s="373"/>
      <c r="M431" s="374"/>
      <c r="N431" s="369"/>
      <c r="O431" s="370"/>
      <c r="P431" s="370"/>
      <c r="Q431" s="371"/>
      <c r="R431" s="101">
        <f t="shared" si="11"/>
        <v>0</v>
      </c>
    </row>
    <row r="432" spans="3:18" ht="14.5" thickBot="1" x14ac:dyDescent="0.4">
      <c r="C432" s="105">
        <f>'Achivers Formulas'!I419</f>
        <v>0</v>
      </c>
      <c r="D432" s="85"/>
      <c r="E432" s="100">
        <f>'Achivers Formulas'!P419</f>
        <v>0</v>
      </c>
      <c r="F432" s="369"/>
      <c r="G432" s="370"/>
      <c r="H432" s="370"/>
      <c r="I432" s="371"/>
      <c r="J432" s="372"/>
      <c r="K432" s="373"/>
      <c r="L432" s="373"/>
      <c r="M432" s="374"/>
      <c r="N432" s="369"/>
      <c r="O432" s="370"/>
      <c r="P432" s="370"/>
      <c r="Q432" s="371"/>
      <c r="R432" s="101">
        <f t="shared" si="11"/>
        <v>0</v>
      </c>
    </row>
    <row r="433" spans="3:18" ht="14.5" thickBot="1" x14ac:dyDescent="0.4">
      <c r="C433" s="105">
        <f>'Achivers Formulas'!I420</f>
        <v>0</v>
      </c>
      <c r="D433" s="85"/>
      <c r="E433" s="100">
        <f>'Achivers Formulas'!P420</f>
        <v>0</v>
      </c>
      <c r="F433" s="369"/>
      <c r="G433" s="370"/>
      <c r="H433" s="370"/>
      <c r="I433" s="371"/>
      <c r="J433" s="372"/>
      <c r="K433" s="373"/>
      <c r="L433" s="373"/>
      <c r="M433" s="374"/>
      <c r="N433" s="369"/>
      <c r="O433" s="370"/>
      <c r="P433" s="370"/>
      <c r="Q433" s="371"/>
      <c r="R433" s="101">
        <f t="shared" si="11"/>
        <v>0</v>
      </c>
    </row>
    <row r="434" spans="3:18" ht="14.5" thickBot="1" x14ac:dyDescent="0.4">
      <c r="C434" s="105">
        <f>'Achivers Formulas'!I421</f>
        <v>0</v>
      </c>
      <c r="D434" s="85"/>
      <c r="E434" s="100">
        <f>'Achivers Formulas'!P421</f>
        <v>0</v>
      </c>
      <c r="F434" s="369"/>
      <c r="G434" s="370"/>
      <c r="H434" s="370"/>
      <c r="I434" s="371"/>
      <c r="J434" s="372"/>
      <c r="K434" s="373"/>
      <c r="L434" s="373"/>
      <c r="M434" s="374"/>
      <c r="N434" s="369"/>
      <c r="O434" s="370"/>
      <c r="P434" s="370"/>
      <c r="Q434" s="371"/>
      <c r="R434" s="101">
        <f t="shared" si="11"/>
        <v>0</v>
      </c>
    </row>
    <row r="435" spans="3:18" ht="14.5" thickBot="1" x14ac:dyDescent="0.4">
      <c r="C435" s="105">
        <f>'Achivers Formulas'!I422</f>
        <v>0</v>
      </c>
      <c r="D435" s="85"/>
      <c r="E435" s="100">
        <f>'Achivers Formulas'!P422</f>
        <v>0</v>
      </c>
      <c r="F435" s="369"/>
      <c r="G435" s="370"/>
      <c r="H435" s="370"/>
      <c r="I435" s="371"/>
      <c r="J435" s="372"/>
      <c r="K435" s="373"/>
      <c r="L435" s="373"/>
      <c r="M435" s="374"/>
      <c r="N435" s="369"/>
      <c r="O435" s="370"/>
      <c r="P435" s="370"/>
      <c r="Q435" s="371"/>
      <c r="R435" s="101">
        <f t="shared" si="11"/>
        <v>0</v>
      </c>
    </row>
    <row r="436" spans="3:18" ht="14.5" thickBot="1" x14ac:dyDescent="0.4">
      <c r="C436" s="105">
        <f>'Achivers Formulas'!I423</f>
        <v>0</v>
      </c>
      <c r="D436" s="85"/>
      <c r="E436" s="100">
        <f>'Achivers Formulas'!P423</f>
        <v>0</v>
      </c>
      <c r="F436" s="369"/>
      <c r="G436" s="370"/>
      <c r="H436" s="370"/>
      <c r="I436" s="371"/>
      <c r="J436" s="372"/>
      <c r="K436" s="373"/>
      <c r="L436" s="373"/>
      <c r="M436" s="374"/>
      <c r="N436" s="369"/>
      <c r="O436" s="370"/>
      <c r="P436" s="370"/>
      <c r="Q436" s="371"/>
      <c r="R436" s="101">
        <f t="shared" si="11"/>
        <v>0</v>
      </c>
    </row>
    <row r="437" spans="3:18" ht="14.5" thickBot="1" x14ac:dyDescent="0.4">
      <c r="C437" s="105">
        <f>'Achivers Formulas'!I424</f>
        <v>0</v>
      </c>
      <c r="D437" s="85"/>
      <c r="E437" s="100">
        <f>'Achivers Formulas'!P424</f>
        <v>0</v>
      </c>
      <c r="F437" s="369"/>
      <c r="G437" s="370"/>
      <c r="H437" s="370"/>
      <c r="I437" s="371"/>
      <c r="J437" s="372"/>
      <c r="K437" s="373"/>
      <c r="L437" s="373"/>
      <c r="M437" s="374"/>
      <c r="N437" s="369"/>
      <c r="O437" s="370"/>
      <c r="P437" s="370"/>
      <c r="Q437" s="371"/>
      <c r="R437" s="101">
        <f t="shared" si="11"/>
        <v>0</v>
      </c>
    </row>
    <row r="438" spans="3:18" ht="14.5" thickBot="1" x14ac:dyDescent="0.4">
      <c r="C438" s="105">
        <f>'Achivers Formulas'!I425</f>
        <v>0</v>
      </c>
      <c r="D438" s="85"/>
      <c r="E438" s="100">
        <f>'Achivers Formulas'!P425</f>
        <v>0</v>
      </c>
      <c r="F438" s="369"/>
      <c r="G438" s="370"/>
      <c r="H438" s="370"/>
      <c r="I438" s="371"/>
      <c r="J438" s="372"/>
      <c r="K438" s="373"/>
      <c r="L438" s="373"/>
      <c r="M438" s="374"/>
      <c r="N438" s="369"/>
      <c r="O438" s="370"/>
      <c r="P438" s="370"/>
      <c r="Q438" s="371"/>
      <c r="R438" s="101">
        <f t="shared" si="11"/>
        <v>0</v>
      </c>
    </row>
    <row r="439" spans="3:18" ht="14.5" thickBot="1" x14ac:dyDescent="0.4">
      <c r="C439" s="105">
        <f>'Achivers Formulas'!I426</f>
        <v>0</v>
      </c>
      <c r="D439" s="85"/>
      <c r="E439" s="100">
        <f>'Achivers Formulas'!P426</f>
        <v>0</v>
      </c>
      <c r="F439" s="369"/>
      <c r="G439" s="370"/>
      <c r="H439" s="370"/>
      <c r="I439" s="371"/>
      <c r="J439" s="372"/>
      <c r="K439" s="373"/>
      <c r="L439" s="373"/>
      <c r="M439" s="374"/>
      <c r="N439" s="369"/>
      <c r="O439" s="370"/>
      <c r="P439" s="370"/>
      <c r="Q439" s="371"/>
      <c r="R439" s="101">
        <f t="shared" si="11"/>
        <v>0</v>
      </c>
    </row>
    <row r="440" spans="3:18" ht="14.5" thickBot="1" x14ac:dyDescent="0.4">
      <c r="C440" s="105">
        <f>'Achivers Formulas'!I427</f>
        <v>0</v>
      </c>
      <c r="D440" s="85"/>
      <c r="E440" s="100">
        <f>'Achivers Formulas'!P427</f>
        <v>0</v>
      </c>
      <c r="F440" s="369"/>
      <c r="G440" s="370"/>
      <c r="H440" s="370"/>
      <c r="I440" s="371"/>
      <c r="J440" s="372"/>
      <c r="K440" s="373"/>
      <c r="L440" s="373"/>
      <c r="M440" s="374"/>
      <c r="N440" s="369"/>
      <c r="O440" s="370"/>
      <c r="P440" s="370"/>
      <c r="Q440" s="371"/>
      <c r="R440" s="101">
        <f t="shared" si="11"/>
        <v>0</v>
      </c>
    </row>
    <row r="441" spans="3:18" ht="14.5" thickBot="1" x14ac:dyDescent="0.4">
      <c r="C441" s="105">
        <f>'Achivers Formulas'!I428</f>
        <v>0</v>
      </c>
      <c r="D441" s="85"/>
      <c r="E441" s="100">
        <f>'Achivers Formulas'!P428</f>
        <v>0</v>
      </c>
      <c r="F441" s="369"/>
      <c r="G441" s="370"/>
      <c r="H441" s="370"/>
      <c r="I441" s="371"/>
      <c r="J441" s="372"/>
      <c r="K441" s="373"/>
      <c r="L441" s="373"/>
      <c r="M441" s="374"/>
      <c r="N441" s="369"/>
      <c r="O441" s="370"/>
      <c r="P441" s="370"/>
      <c r="Q441" s="371"/>
      <c r="R441" s="101">
        <f t="shared" si="11"/>
        <v>0</v>
      </c>
    </row>
    <row r="442" spans="3:18" ht="14.5" thickBot="1" x14ac:dyDescent="0.4">
      <c r="C442" s="105">
        <f>'Achivers Formulas'!I429</f>
        <v>0</v>
      </c>
      <c r="D442" s="85"/>
      <c r="E442" s="100">
        <f>'Achivers Formulas'!P429</f>
        <v>0</v>
      </c>
      <c r="F442" s="369"/>
      <c r="G442" s="370"/>
      <c r="H442" s="370"/>
      <c r="I442" s="371"/>
      <c r="J442" s="372"/>
      <c r="K442" s="373"/>
      <c r="L442" s="373"/>
      <c r="M442" s="374"/>
      <c r="N442" s="369"/>
      <c r="O442" s="370"/>
      <c r="P442" s="370"/>
      <c r="Q442" s="371"/>
      <c r="R442" s="101">
        <f t="shared" si="11"/>
        <v>0</v>
      </c>
    </row>
    <row r="443" spans="3:18" ht="14.5" thickBot="1" x14ac:dyDescent="0.4">
      <c r="C443" s="105">
        <f>'Achivers Formulas'!I430</f>
        <v>0</v>
      </c>
      <c r="D443" s="85"/>
      <c r="E443" s="100">
        <f>'Achivers Formulas'!P430</f>
        <v>0</v>
      </c>
      <c r="F443" s="369"/>
      <c r="G443" s="370"/>
      <c r="H443" s="370"/>
      <c r="I443" s="371"/>
      <c r="J443" s="372"/>
      <c r="K443" s="373"/>
      <c r="L443" s="373"/>
      <c r="M443" s="374"/>
      <c r="N443" s="369"/>
      <c r="O443" s="370"/>
      <c r="P443" s="370"/>
      <c r="Q443" s="371"/>
      <c r="R443" s="101">
        <f t="shared" si="11"/>
        <v>0</v>
      </c>
    </row>
    <row r="444" spans="3:18" ht="14.5" thickBot="1" x14ac:dyDescent="0.4">
      <c r="C444" s="105">
        <f>'Achivers Formulas'!I431</f>
        <v>0</v>
      </c>
      <c r="D444" s="85"/>
      <c r="E444" s="100">
        <f>'Achivers Formulas'!P431</f>
        <v>0</v>
      </c>
      <c r="F444" s="369"/>
      <c r="G444" s="370"/>
      <c r="H444" s="370"/>
      <c r="I444" s="371"/>
      <c r="J444" s="372"/>
      <c r="K444" s="373"/>
      <c r="L444" s="373"/>
      <c r="M444" s="374"/>
      <c r="N444" s="369"/>
      <c r="O444" s="370"/>
      <c r="P444" s="370"/>
      <c r="Q444" s="371"/>
      <c r="R444" s="101">
        <f t="shared" si="11"/>
        <v>0</v>
      </c>
    </row>
    <row r="445" spans="3:18" ht="14.5" thickBot="1" x14ac:dyDescent="0.4">
      <c r="C445" s="105">
        <f>'Achivers Formulas'!I432</f>
        <v>0</v>
      </c>
      <c r="D445" s="85"/>
      <c r="E445" s="100">
        <f>'Achivers Formulas'!P432</f>
        <v>0</v>
      </c>
      <c r="F445" s="369"/>
      <c r="G445" s="370"/>
      <c r="H445" s="370"/>
      <c r="I445" s="371"/>
      <c r="J445" s="372"/>
      <c r="K445" s="373"/>
      <c r="L445" s="373"/>
      <c r="M445" s="374"/>
      <c r="N445" s="369"/>
      <c r="O445" s="370"/>
      <c r="P445" s="370"/>
      <c r="Q445" s="371"/>
      <c r="R445" s="101">
        <f t="shared" si="11"/>
        <v>0</v>
      </c>
    </row>
    <row r="446" spans="3:18" ht="14.5" thickBot="1" x14ac:dyDescent="0.4">
      <c r="C446" s="105">
        <f>'Achivers Formulas'!I433</f>
        <v>0</v>
      </c>
      <c r="D446" s="85"/>
      <c r="E446" s="100">
        <f>'Achivers Formulas'!P433</f>
        <v>0</v>
      </c>
      <c r="F446" s="369"/>
      <c r="G446" s="370"/>
      <c r="H446" s="370"/>
      <c r="I446" s="371"/>
      <c r="J446" s="372"/>
      <c r="K446" s="373"/>
      <c r="L446" s="373"/>
      <c r="M446" s="374"/>
      <c r="N446" s="369"/>
      <c r="O446" s="370"/>
      <c r="P446" s="370"/>
      <c r="Q446" s="371"/>
      <c r="R446" s="101">
        <f t="shared" si="11"/>
        <v>0</v>
      </c>
    </row>
    <row r="447" spans="3:18" ht="14.5" thickBot="1" x14ac:dyDescent="0.4">
      <c r="C447" s="105">
        <f>'Achivers Formulas'!I434</f>
        <v>0</v>
      </c>
      <c r="D447" s="85"/>
      <c r="E447" s="100">
        <f>'Achivers Formulas'!P434</f>
        <v>0</v>
      </c>
      <c r="F447" s="369"/>
      <c r="G447" s="370"/>
      <c r="H447" s="370"/>
      <c r="I447" s="371"/>
      <c r="J447" s="372"/>
      <c r="K447" s="373"/>
      <c r="L447" s="373"/>
      <c r="M447" s="374"/>
      <c r="N447" s="369"/>
      <c r="O447" s="370"/>
      <c r="P447" s="370"/>
      <c r="Q447" s="371"/>
      <c r="R447" s="101">
        <f t="shared" si="11"/>
        <v>0</v>
      </c>
    </row>
    <row r="448" spans="3:18" ht="14.5" thickBot="1" x14ac:dyDescent="0.4">
      <c r="C448" s="105">
        <f>'Achivers Formulas'!I435</f>
        <v>0</v>
      </c>
      <c r="D448" s="85"/>
      <c r="E448" s="100">
        <f>'Achivers Formulas'!P435</f>
        <v>0</v>
      </c>
      <c r="F448" s="369"/>
      <c r="G448" s="370"/>
      <c r="H448" s="370"/>
      <c r="I448" s="371"/>
      <c r="J448" s="372"/>
      <c r="K448" s="373"/>
      <c r="L448" s="373"/>
      <c r="M448" s="374"/>
      <c r="N448" s="369"/>
      <c r="O448" s="370"/>
      <c r="P448" s="370"/>
      <c r="Q448" s="371"/>
      <c r="R448" s="101">
        <f t="shared" si="11"/>
        <v>0</v>
      </c>
    </row>
    <row r="449" spans="3:18" ht="14.5" thickBot="1" x14ac:dyDescent="0.4">
      <c r="C449" s="105">
        <f>'Achivers Formulas'!I436</f>
        <v>0</v>
      </c>
      <c r="D449" s="85"/>
      <c r="E449" s="100">
        <f>'Achivers Formulas'!P436</f>
        <v>0</v>
      </c>
      <c r="F449" s="369"/>
      <c r="G449" s="370"/>
      <c r="H449" s="370"/>
      <c r="I449" s="371"/>
      <c r="J449" s="372"/>
      <c r="K449" s="373"/>
      <c r="L449" s="373"/>
      <c r="M449" s="374"/>
      <c r="N449" s="369"/>
      <c r="O449" s="370"/>
      <c r="P449" s="370"/>
      <c r="Q449" s="371"/>
      <c r="R449" s="101">
        <f t="shared" si="11"/>
        <v>0</v>
      </c>
    </row>
    <row r="450" spans="3:18" ht="14.5" thickBot="1" x14ac:dyDescent="0.4">
      <c r="C450" s="105">
        <f>'Achivers Formulas'!I437</f>
        <v>0</v>
      </c>
      <c r="D450" s="85"/>
      <c r="E450" s="100">
        <f>'Achivers Formulas'!P437</f>
        <v>0</v>
      </c>
      <c r="F450" s="369"/>
      <c r="G450" s="370"/>
      <c r="H450" s="370"/>
      <c r="I450" s="371"/>
      <c r="J450" s="372"/>
      <c r="K450" s="373"/>
      <c r="L450" s="373"/>
      <c r="M450" s="374"/>
      <c r="N450" s="369"/>
      <c r="O450" s="370"/>
      <c r="P450" s="370"/>
      <c r="Q450" s="371"/>
      <c r="R450" s="101">
        <f t="shared" si="11"/>
        <v>0</v>
      </c>
    </row>
    <row r="451" spans="3:18" ht="14.5" thickBot="1" x14ac:dyDescent="0.4">
      <c r="C451" s="105">
        <f>'Achivers Formulas'!I438</f>
        <v>0</v>
      </c>
      <c r="D451" s="85"/>
      <c r="E451" s="100">
        <f>'Achivers Formulas'!P438</f>
        <v>0</v>
      </c>
      <c r="F451" s="369"/>
      <c r="G451" s="370"/>
      <c r="H451" s="370"/>
      <c r="I451" s="371"/>
      <c r="J451" s="372"/>
      <c r="K451" s="373"/>
      <c r="L451" s="373"/>
      <c r="M451" s="374"/>
      <c r="N451" s="369"/>
      <c r="O451" s="370"/>
      <c r="P451" s="370"/>
      <c r="Q451" s="371"/>
      <c r="R451" s="101">
        <f t="shared" si="11"/>
        <v>0</v>
      </c>
    </row>
    <row r="452" spans="3:18" ht="14.5" thickBot="1" x14ac:dyDescent="0.4">
      <c r="C452" s="105">
        <f>'Achivers Formulas'!I439</f>
        <v>0</v>
      </c>
      <c r="D452" s="85"/>
      <c r="E452" s="100">
        <f>'Achivers Formulas'!P439</f>
        <v>0</v>
      </c>
      <c r="F452" s="369"/>
      <c r="G452" s="370"/>
      <c r="H452" s="370"/>
      <c r="I452" s="371"/>
      <c r="J452" s="372"/>
      <c r="K452" s="373"/>
      <c r="L452" s="373"/>
      <c r="M452" s="374"/>
      <c r="N452" s="369"/>
      <c r="O452" s="370"/>
      <c r="P452" s="370"/>
      <c r="Q452" s="371"/>
      <c r="R452" s="101">
        <f t="shared" si="11"/>
        <v>0</v>
      </c>
    </row>
    <row r="453" spans="3:18" ht="14.5" thickBot="1" x14ac:dyDescent="0.4">
      <c r="C453" s="105">
        <f>'Achivers Formulas'!I440</f>
        <v>0</v>
      </c>
      <c r="D453" s="85"/>
      <c r="E453" s="100">
        <f>'Achivers Formulas'!P440</f>
        <v>0</v>
      </c>
      <c r="F453" s="369"/>
      <c r="G453" s="370"/>
      <c r="H453" s="370"/>
      <c r="I453" s="371"/>
      <c r="J453" s="372"/>
      <c r="K453" s="373"/>
      <c r="L453" s="373"/>
      <c r="M453" s="374"/>
      <c r="N453" s="369"/>
      <c r="O453" s="370"/>
      <c r="P453" s="370"/>
      <c r="Q453" s="371"/>
      <c r="R453" s="101">
        <f t="shared" si="11"/>
        <v>0</v>
      </c>
    </row>
    <row r="454" spans="3:18" ht="14.5" thickBot="1" x14ac:dyDescent="0.4">
      <c r="C454" s="105">
        <f>'Achivers Formulas'!I441</f>
        <v>0</v>
      </c>
      <c r="D454" s="85"/>
      <c r="E454" s="100">
        <f>'Achivers Formulas'!P441</f>
        <v>0</v>
      </c>
      <c r="F454" s="369"/>
      <c r="G454" s="370"/>
      <c r="H454" s="370"/>
      <c r="I454" s="371"/>
      <c r="J454" s="372"/>
      <c r="K454" s="373"/>
      <c r="L454" s="373"/>
      <c r="M454" s="374"/>
      <c r="N454" s="369"/>
      <c r="O454" s="370"/>
      <c r="P454" s="370"/>
      <c r="Q454" s="371"/>
      <c r="R454" s="101">
        <f t="shared" si="11"/>
        <v>0</v>
      </c>
    </row>
    <row r="455" spans="3:18" ht="14.5" thickBot="1" x14ac:dyDescent="0.4">
      <c r="C455" s="105">
        <f>'Achivers Formulas'!I442</f>
        <v>0</v>
      </c>
      <c r="D455" s="85"/>
      <c r="E455" s="100">
        <f>'Achivers Formulas'!P442</f>
        <v>0</v>
      </c>
      <c r="F455" s="369"/>
      <c r="G455" s="370"/>
      <c r="H455" s="370"/>
      <c r="I455" s="371"/>
      <c r="J455" s="372"/>
      <c r="K455" s="373"/>
      <c r="L455" s="373"/>
      <c r="M455" s="374"/>
      <c r="N455" s="369"/>
      <c r="O455" s="370"/>
      <c r="P455" s="370"/>
      <c r="Q455" s="371"/>
      <c r="R455" s="101">
        <f t="shared" si="11"/>
        <v>0</v>
      </c>
    </row>
    <row r="456" spans="3:18" ht="14.5" thickBot="1" x14ac:dyDescent="0.4">
      <c r="C456" s="105">
        <f>'Achivers Formulas'!I443</f>
        <v>0</v>
      </c>
      <c r="D456" s="85"/>
      <c r="E456" s="100">
        <f>'Achivers Formulas'!P443</f>
        <v>0</v>
      </c>
      <c r="F456" s="369"/>
      <c r="G456" s="370"/>
      <c r="H456" s="370"/>
      <c r="I456" s="371"/>
      <c r="J456" s="372"/>
      <c r="K456" s="373"/>
      <c r="L456" s="373"/>
      <c r="M456" s="374"/>
      <c r="N456" s="369"/>
      <c r="O456" s="370"/>
      <c r="P456" s="370"/>
      <c r="Q456" s="371"/>
      <c r="R456" s="101">
        <f t="shared" si="11"/>
        <v>0</v>
      </c>
    </row>
    <row r="457" spans="3:18" ht="14.5" thickBot="1" x14ac:dyDescent="0.4">
      <c r="C457" s="105">
        <f>'Achivers Formulas'!I444</f>
        <v>0</v>
      </c>
      <c r="D457" s="85"/>
      <c r="E457" s="100">
        <f>'Achivers Formulas'!P444</f>
        <v>0</v>
      </c>
      <c r="F457" s="369"/>
      <c r="G457" s="370"/>
      <c r="H457" s="370"/>
      <c r="I457" s="371"/>
      <c r="J457" s="372"/>
      <c r="K457" s="373"/>
      <c r="L457" s="373"/>
      <c r="M457" s="374"/>
      <c r="N457" s="369"/>
      <c r="O457" s="370"/>
      <c r="P457" s="370"/>
      <c r="Q457" s="371"/>
      <c r="R457" s="101">
        <f t="shared" si="11"/>
        <v>0</v>
      </c>
    </row>
    <row r="458" spans="3:18" ht="14.5" thickBot="1" x14ac:dyDescent="0.4">
      <c r="C458" s="105">
        <f>'Achivers Formulas'!I445</f>
        <v>0</v>
      </c>
      <c r="D458" s="85"/>
      <c r="E458" s="100">
        <f>'Achivers Formulas'!P445</f>
        <v>0</v>
      </c>
      <c r="F458" s="369"/>
      <c r="G458" s="370"/>
      <c r="H458" s="370"/>
      <c r="I458" s="371"/>
      <c r="J458" s="372"/>
      <c r="K458" s="373"/>
      <c r="L458" s="373"/>
      <c r="M458" s="374"/>
      <c r="N458" s="369"/>
      <c r="O458" s="370"/>
      <c r="P458" s="370"/>
      <c r="Q458" s="371"/>
      <c r="R458" s="101">
        <f t="shared" si="11"/>
        <v>0</v>
      </c>
    </row>
    <row r="459" spans="3:18" ht="14.5" thickBot="1" x14ac:dyDescent="0.4">
      <c r="C459" s="105">
        <f>'Achivers Formulas'!I446</f>
        <v>0</v>
      </c>
      <c r="D459" s="85"/>
      <c r="E459" s="100">
        <f>'Achivers Formulas'!P446</f>
        <v>0</v>
      </c>
      <c r="F459" s="369"/>
      <c r="G459" s="370"/>
      <c r="H459" s="370"/>
      <c r="I459" s="371"/>
      <c r="J459" s="372"/>
      <c r="K459" s="373"/>
      <c r="L459" s="373"/>
      <c r="M459" s="374"/>
      <c r="N459" s="369"/>
      <c r="O459" s="370"/>
      <c r="P459" s="370"/>
      <c r="Q459" s="371"/>
      <c r="R459" s="101">
        <f t="shared" si="11"/>
        <v>0</v>
      </c>
    </row>
    <row r="460" spans="3:18" ht="14.5" thickBot="1" x14ac:dyDescent="0.4">
      <c r="C460" s="105">
        <f>'Achivers Formulas'!I447</f>
        <v>0</v>
      </c>
      <c r="D460" s="85"/>
      <c r="E460" s="100">
        <f>'Achivers Formulas'!P447</f>
        <v>0</v>
      </c>
      <c r="F460" s="369"/>
      <c r="G460" s="370"/>
      <c r="H460" s="370"/>
      <c r="I460" s="371"/>
      <c r="J460" s="372"/>
      <c r="K460" s="373"/>
      <c r="L460" s="373"/>
      <c r="M460" s="374"/>
      <c r="N460" s="369"/>
      <c r="O460" s="370"/>
      <c r="P460" s="370"/>
      <c r="Q460" s="371"/>
      <c r="R460" s="101">
        <f t="shared" si="11"/>
        <v>0</v>
      </c>
    </row>
    <row r="461" spans="3:18" ht="14.5" thickBot="1" x14ac:dyDescent="0.4">
      <c r="C461" s="105">
        <f>'Achivers Formulas'!I448</f>
        <v>0</v>
      </c>
      <c r="D461" s="85"/>
      <c r="E461" s="100">
        <f>'Achivers Formulas'!P448</f>
        <v>0</v>
      </c>
      <c r="F461" s="369"/>
      <c r="G461" s="370"/>
      <c r="H461" s="370"/>
      <c r="I461" s="371"/>
      <c r="J461" s="372"/>
      <c r="K461" s="373"/>
      <c r="L461" s="373"/>
      <c r="M461" s="374"/>
      <c r="N461" s="369"/>
      <c r="O461" s="370"/>
      <c r="P461" s="370"/>
      <c r="Q461" s="371"/>
      <c r="R461" s="101">
        <f t="shared" si="11"/>
        <v>0</v>
      </c>
    </row>
    <row r="462" spans="3:18" ht="14.5" thickBot="1" x14ac:dyDescent="0.4">
      <c r="C462" s="105">
        <f>'Achivers Formulas'!I449</f>
        <v>0</v>
      </c>
      <c r="D462" s="85"/>
      <c r="E462" s="100">
        <f>'Achivers Formulas'!P449</f>
        <v>0</v>
      </c>
      <c r="F462" s="369"/>
      <c r="G462" s="370"/>
      <c r="H462" s="370"/>
      <c r="I462" s="371"/>
      <c r="J462" s="372"/>
      <c r="K462" s="373"/>
      <c r="L462" s="373"/>
      <c r="M462" s="374"/>
      <c r="N462" s="369"/>
      <c r="O462" s="370"/>
      <c r="P462" s="370"/>
      <c r="Q462" s="371"/>
      <c r="R462" s="101">
        <f t="shared" si="11"/>
        <v>0</v>
      </c>
    </row>
    <row r="463" spans="3:18" ht="14.5" thickBot="1" x14ac:dyDescent="0.4">
      <c r="C463" s="105">
        <f>'Achivers Formulas'!I450</f>
        <v>0</v>
      </c>
      <c r="D463" s="85"/>
      <c r="E463" s="100">
        <f>'Achivers Formulas'!P450</f>
        <v>0</v>
      </c>
      <c r="F463" s="369"/>
      <c r="G463" s="370"/>
      <c r="H463" s="370"/>
      <c r="I463" s="371"/>
      <c r="J463" s="372"/>
      <c r="K463" s="373"/>
      <c r="L463" s="373"/>
      <c r="M463" s="374"/>
      <c r="N463" s="369"/>
      <c r="O463" s="370"/>
      <c r="P463" s="370"/>
      <c r="Q463" s="371"/>
      <c r="R463" s="101">
        <f t="shared" si="11"/>
        <v>0</v>
      </c>
    </row>
    <row r="464" spans="3:18" ht="14.5" thickBot="1" x14ac:dyDescent="0.4">
      <c r="C464" s="105">
        <f>'Achivers Formulas'!I451</f>
        <v>0</v>
      </c>
      <c r="D464" s="85"/>
      <c r="E464" s="100">
        <f>'Achivers Formulas'!P451</f>
        <v>0</v>
      </c>
      <c r="F464" s="369"/>
      <c r="G464" s="370"/>
      <c r="H464" s="370"/>
      <c r="I464" s="371"/>
      <c r="J464" s="372"/>
      <c r="K464" s="373"/>
      <c r="L464" s="373"/>
      <c r="M464" s="374"/>
      <c r="N464" s="369"/>
      <c r="O464" s="370"/>
      <c r="P464" s="370"/>
      <c r="Q464" s="371"/>
      <c r="R464" s="101">
        <f t="shared" si="11"/>
        <v>0</v>
      </c>
    </row>
    <row r="465" spans="3:18" ht="14.5" thickBot="1" x14ac:dyDescent="0.4">
      <c r="C465" s="105">
        <f>'Achivers Formulas'!I452</f>
        <v>0</v>
      </c>
      <c r="D465" s="85"/>
      <c r="E465" s="100">
        <f>'Achivers Formulas'!P452</f>
        <v>0</v>
      </c>
      <c r="F465" s="369"/>
      <c r="G465" s="370"/>
      <c r="H465" s="370"/>
      <c r="I465" s="371"/>
      <c r="J465" s="372"/>
      <c r="K465" s="373"/>
      <c r="L465" s="373"/>
      <c r="M465" s="374"/>
      <c r="N465" s="369"/>
      <c r="O465" s="370"/>
      <c r="P465" s="370"/>
      <c r="Q465" s="371"/>
      <c r="R465" s="101">
        <f t="shared" si="11"/>
        <v>0</v>
      </c>
    </row>
    <row r="466" spans="3:18" ht="14.5" thickBot="1" x14ac:dyDescent="0.4">
      <c r="C466" s="105">
        <f>'Achivers Formulas'!I453</f>
        <v>0</v>
      </c>
      <c r="D466" s="85"/>
      <c r="E466" s="100">
        <f>'Achivers Formulas'!P453</f>
        <v>0</v>
      </c>
      <c r="F466" s="369"/>
      <c r="G466" s="370"/>
      <c r="H466" s="370"/>
      <c r="I466" s="371"/>
      <c r="J466" s="372"/>
      <c r="K466" s="373"/>
      <c r="L466" s="373"/>
      <c r="M466" s="374"/>
      <c r="N466" s="369"/>
      <c r="O466" s="370"/>
      <c r="P466" s="370"/>
      <c r="Q466" s="371"/>
      <c r="R466" s="101">
        <f t="shared" si="11"/>
        <v>0</v>
      </c>
    </row>
    <row r="467" spans="3:18" ht="14.5" thickBot="1" x14ac:dyDescent="0.4">
      <c r="C467" s="105">
        <f>'Achivers Formulas'!I454</f>
        <v>0</v>
      </c>
      <c r="D467" s="85"/>
      <c r="E467" s="100">
        <f>'Achivers Formulas'!P454</f>
        <v>0</v>
      </c>
      <c r="F467" s="369"/>
      <c r="G467" s="370"/>
      <c r="H467" s="370"/>
      <c r="I467" s="371"/>
      <c r="J467" s="372"/>
      <c r="K467" s="373"/>
      <c r="L467" s="373"/>
      <c r="M467" s="374"/>
      <c r="N467" s="369"/>
      <c r="O467" s="370"/>
      <c r="P467" s="370"/>
      <c r="Q467" s="371"/>
      <c r="R467" s="101">
        <f t="shared" si="11"/>
        <v>0</v>
      </c>
    </row>
    <row r="468" spans="3:18" ht="14.5" thickBot="1" x14ac:dyDescent="0.4">
      <c r="C468" s="105">
        <f>'Achivers Formulas'!I455</f>
        <v>0</v>
      </c>
      <c r="D468" s="85"/>
      <c r="E468" s="100">
        <f>'Achivers Formulas'!P455</f>
        <v>0</v>
      </c>
      <c r="F468" s="369"/>
      <c r="G468" s="370"/>
      <c r="H468" s="370"/>
      <c r="I468" s="371"/>
      <c r="J468" s="372"/>
      <c r="K468" s="373"/>
      <c r="L468" s="373"/>
      <c r="M468" s="374"/>
      <c r="N468" s="369"/>
      <c r="O468" s="370"/>
      <c r="P468" s="370"/>
      <c r="Q468" s="371"/>
      <c r="R468" s="101">
        <f t="shared" si="11"/>
        <v>0</v>
      </c>
    </row>
    <row r="469" spans="3:18" ht="14.5" thickBot="1" x14ac:dyDescent="0.4">
      <c r="C469" s="105">
        <f>'Achivers Formulas'!I456</f>
        <v>0</v>
      </c>
      <c r="D469" s="85"/>
      <c r="E469" s="100">
        <f>'Achivers Formulas'!P456</f>
        <v>0</v>
      </c>
      <c r="F469" s="369"/>
      <c r="G469" s="370"/>
      <c r="H469" s="370"/>
      <c r="I469" s="371"/>
      <c r="J469" s="372"/>
      <c r="K469" s="373"/>
      <c r="L469" s="373"/>
      <c r="M469" s="374"/>
      <c r="N469" s="369"/>
      <c r="O469" s="370"/>
      <c r="P469" s="370"/>
      <c r="Q469" s="371"/>
      <c r="R469" s="101">
        <f t="shared" si="11"/>
        <v>0</v>
      </c>
    </row>
    <row r="470" spans="3:18" ht="14.5" thickBot="1" x14ac:dyDescent="0.4">
      <c r="C470" s="105">
        <f>'Achivers Formulas'!I457</f>
        <v>0</v>
      </c>
      <c r="D470" s="85"/>
      <c r="E470" s="100">
        <f>'Achivers Formulas'!P457</f>
        <v>0</v>
      </c>
      <c r="F470" s="369"/>
      <c r="G470" s="370"/>
      <c r="H470" s="370"/>
      <c r="I470" s="371"/>
      <c r="J470" s="372"/>
      <c r="K470" s="373"/>
      <c r="L470" s="373"/>
      <c r="M470" s="374"/>
      <c r="N470" s="369"/>
      <c r="O470" s="370"/>
      <c r="P470" s="370"/>
      <c r="Q470" s="371"/>
      <c r="R470" s="101">
        <f t="shared" si="11"/>
        <v>0</v>
      </c>
    </row>
    <row r="471" spans="3:18" ht="14.5" thickBot="1" x14ac:dyDescent="0.4">
      <c r="C471" s="105">
        <f>'Achivers Formulas'!I458</f>
        <v>0</v>
      </c>
      <c r="D471" s="85"/>
      <c r="E471" s="100">
        <f>'Achivers Formulas'!P458</f>
        <v>0</v>
      </c>
      <c r="F471" s="369"/>
      <c r="G471" s="370"/>
      <c r="H471" s="370"/>
      <c r="I471" s="371"/>
      <c r="J471" s="372"/>
      <c r="K471" s="373"/>
      <c r="L471" s="373"/>
      <c r="M471" s="374"/>
      <c r="N471" s="369"/>
      <c r="O471" s="370"/>
      <c r="P471" s="370"/>
      <c r="Q471" s="371"/>
      <c r="R471" s="101">
        <f t="shared" si="11"/>
        <v>0</v>
      </c>
    </row>
    <row r="472" spans="3:18" ht="14.5" thickBot="1" x14ac:dyDescent="0.4">
      <c r="C472" s="105">
        <f>'Achivers Formulas'!I459</f>
        <v>0</v>
      </c>
      <c r="D472" s="85"/>
      <c r="E472" s="100">
        <f>'Achivers Formulas'!P459</f>
        <v>0</v>
      </c>
      <c r="F472" s="369"/>
      <c r="G472" s="370"/>
      <c r="H472" s="370"/>
      <c r="I472" s="371"/>
      <c r="J472" s="372"/>
      <c r="K472" s="373"/>
      <c r="L472" s="373"/>
      <c r="M472" s="374"/>
      <c r="N472" s="369"/>
      <c r="O472" s="370"/>
      <c r="P472" s="370"/>
      <c r="Q472" s="371"/>
      <c r="R472" s="101">
        <f t="shared" si="11"/>
        <v>0</v>
      </c>
    </row>
    <row r="473" spans="3:18" ht="14.5" thickBot="1" x14ac:dyDescent="0.4">
      <c r="C473" s="105">
        <f>'Achivers Formulas'!I460</f>
        <v>0</v>
      </c>
      <c r="D473" s="85"/>
      <c r="E473" s="100">
        <f>'Achivers Formulas'!P460</f>
        <v>0</v>
      </c>
      <c r="F473" s="369"/>
      <c r="G473" s="370"/>
      <c r="H473" s="370"/>
      <c r="I473" s="371"/>
      <c r="J473" s="372"/>
      <c r="K473" s="373"/>
      <c r="L473" s="373"/>
      <c r="M473" s="374"/>
      <c r="N473" s="369"/>
      <c r="O473" s="370"/>
      <c r="P473" s="370"/>
      <c r="Q473" s="371"/>
      <c r="R473" s="101">
        <f t="shared" si="11"/>
        <v>0</v>
      </c>
    </row>
    <row r="474" spans="3:18" ht="14.5" thickBot="1" x14ac:dyDescent="0.4">
      <c r="C474" s="105">
        <f>'Achivers Formulas'!I461</f>
        <v>0</v>
      </c>
      <c r="D474" s="85"/>
      <c r="E474" s="100">
        <f>'Achivers Formulas'!P461</f>
        <v>0</v>
      </c>
      <c r="F474" s="369"/>
      <c r="G474" s="370"/>
      <c r="H474" s="370"/>
      <c r="I474" s="371"/>
      <c r="J474" s="372"/>
      <c r="K474" s="373"/>
      <c r="L474" s="373"/>
      <c r="M474" s="374"/>
      <c r="N474" s="369"/>
      <c r="O474" s="370"/>
      <c r="P474" s="370"/>
      <c r="Q474" s="371"/>
      <c r="R474" s="101">
        <f t="shared" si="11"/>
        <v>0</v>
      </c>
    </row>
    <row r="475" spans="3:18" ht="14.5" thickBot="1" x14ac:dyDescent="0.4">
      <c r="C475" s="105">
        <f>'Achivers Formulas'!I462</f>
        <v>0</v>
      </c>
      <c r="D475" s="85"/>
      <c r="E475" s="100">
        <f>'Achivers Formulas'!P462</f>
        <v>0</v>
      </c>
      <c r="F475" s="369"/>
      <c r="G475" s="370"/>
      <c r="H475" s="370"/>
      <c r="I475" s="371"/>
      <c r="J475" s="372"/>
      <c r="K475" s="373"/>
      <c r="L475" s="373"/>
      <c r="M475" s="374"/>
      <c r="N475" s="369"/>
      <c r="O475" s="370"/>
      <c r="P475" s="370"/>
      <c r="Q475" s="371"/>
      <c r="R475" s="101">
        <f t="shared" si="11"/>
        <v>0</v>
      </c>
    </row>
    <row r="476" spans="3:18" ht="14.5" thickBot="1" x14ac:dyDescent="0.4">
      <c r="C476" s="105">
        <f>'Achivers Formulas'!I463</f>
        <v>0</v>
      </c>
      <c r="D476" s="85"/>
      <c r="E476" s="100">
        <f>'Achivers Formulas'!P463</f>
        <v>0</v>
      </c>
      <c r="F476" s="369"/>
      <c r="G476" s="370"/>
      <c r="H476" s="370"/>
      <c r="I476" s="371"/>
      <c r="J476" s="372"/>
      <c r="K476" s="373"/>
      <c r="L476" s="373"/>
      <c r="M476" s="374"/>
      <c r="N476" s="369"/>
      <c r="O476" s="370"/>
      <c r="P476" s="370"/>
      <c r="Q476" s="371"/>
      <c r="R476" s="101">
        <f t="shared" si="11"/>
        <v>0</v>
      </c>
    </row>
    <row r="477" spans="3:18" ht="14.5" thickBot="1" x14ac:dyDescent="0.4">
      <c r="C477" s="105">
        <f>'Achivers Formulas'!I464</f>
        <v>0</v>
      </c>
      <c r="D477" s="85"/>
      <c r="E477" s="100">
        <f>'Achivers Formulas'!P464</f>
        <v>0</v>
      </c>
      <c r="F477" s="369"/>
      <c r="G477" s="370"/>
      <c r="H477" s="370"/>
      <c r="I477" s="371"/>
      <c r="J477" s="372"/>
      <c r="K477" s="373"/>
      <c r="L477" s="373"/>
      <c r="M477" s="374"/>
      <c r="N477" s="369"/>
      <c r="O477" s="370"/>
      <c r="P477" s="370"/>
      <c r="Q477" s="371"/>
      <c r="R477" s="101">
        <f t="shared" ref="R477:R540" si="12">(IF(H477="*no role*",0,(IF(OR(F477&lt;&gt;"",H477&lt;&gt;"",J477&lt;&gt;""),3,0))))+(IF(L477&lt;&gt;"",3,0))+(IF(N477&lt;&gt;"",3,0))+(IF(P477="YES",3,0))</f>
        <v>0</v>
      </c>
    </row>
    <row r="478" spans="3:18" ht="14.5" thickBot="1" x14ac:dyDescent="0.4">
      <c r="C478" s="105">
        <f>'Achivers Formulas'!I465</f>
        <v>0</v>
      </c>
      <c r="D478" s="85"/>
      <c r="E478" s="100">
        <f>'Achivers Formulas'!P465</f>
        <v>0</v>
      </c>
      <c r="F478" s="369"/>
      <c r="G478" s="370"/>
      <c r="H478" s="370"/>
      <c r="I478" s="371"/>
      <c r="J478" s="372"/>
      <c r="K478" s="373"/>
      <c r="L478" s="373"/>
      <c r="M478" s="374"/>
      <c r="N478" s="369"/>
      <c r="O478" s="370"/>
      <c r="P478" s="370"/>
      <c r="Q478" s="371"/>
      <c r="R478" s="101">
        <f t="shared" si="12"/>
        <v>0</v>
      </c>
    </row>
    <row r="479" spans="3:18" ht="14.5" thickBot="1" x14ac:dyDescent="0.4">
      <c r="C479" s="105">
        <f>'Achivers Formulas'!I466</f>
        <v>0</v>
      </c>
      <c r="D479" s="85"/>
      <c r="E479" s="100">
        <f>'Achivers Formulas'!P466</f>
        <v>0</v>
      </c>
      <c r="F479" s="369"/>
      <c r="G479" s="370"/>
      <c r="H479" s="370"/>
      <c r="I479" s="371"/>
      <c r="J479" s="372"/>
      <c r="K479" s="373"/>
      <c r="L479" s="373"/>
      <c r="M479" s="374"/>
      <c r="N479" s="369"/>
      <c r="O479" s="370"/>
      <c r="P479" s="370"/>
      <c r="Q479" s="371"/>
      <c r="R479" s="101">
        <f t="shared" si="12"/>
        <v>0</v>
      </c>
    </row>
    <row r="480" spans="3:18" ht="14.5" thickBot="1" x14ac:dyDescent="0.4">
      <c r="C480" s="105">
        <f>'Achivers Formulas'!I467</f>
        <v>0</v>
      </c>
      <c r="D480" s="85"/>
      <c r="E480" s="100">
        <f>'Achivers Formulas'!P467</f>
        <v>0</v>
      </c>
      <c r="F480" s="369"/>
      <c r="G480" s="370"/>
      <c r="H480" s="370"/>
      <c r="I480" s="371"/>
      <c r="J480" s="372"/>
      <c r="K480" s="373"/>
      <c r="L480" s="373"/>
      <c r="M480" s="374"/>
      <c r="N480" s="369"/>
      <c r="O480" s="370"/>
      <c r="P480" s="370"/>
      <c r="Q480" s="371"/>
      <c r="R480" s="101">
        <f t="shared" si="12"/>
        <v>0</v>
      </c>
    </row>
    <row r="481" spans="3:18" ht="14.5" thickBot="1" x14ac:dyDescent="0.4">
      <c r="C481" s="105">
        <f>'Achivers Formulas'!I468</f>
        <v>0</v>
      </c>
      <c r="D481" s="85"/>
      <c r="E481" s="100">
        <f>'Achivers Formulas'!P468</f>
        <v>0</v>
      </c>
      <c r="F481" s="369"/>
      <c r="G481" s="370"/>
      <c r="H481" s="370"/>
      <c r="I481" s="371"/>
      <c r="J481" s="372"/>
      <c r="K481" s="373"/>
      <c r="L481" s="373"/>
      <c r="M481" s="374"/>
      <c r="N481" s="369"/>
      <c r="O481" s="370"/>
      <c r="P481" s="370"/>
      <c r="Q481" s="371"/>
      <c r="R481" s="101">
        <f t="shared" si="12"/>
        <v>0</v>
      </c>
    </row>
    <row r="482" spans="3:18" ht="14.5" thickBot="1" x14ac:dyDescent="0.4">
      <c r="C482" s="105">
        <f>'Achivers Formulas'!I469</f>
        <v>0</v>
      </c>
      <c r="D482" s="85"/>
      <c r="E482" s="100">
        <f>'Achivers Formulas'!P469</f>
        <v>0</v>
      </c>
      <c r="F482" s="369"/>
      <c r="G482" s="370"/>
      <c r="H482" s="370"/>
      <c r="I482" s="371"/>
      <c r="J482" s="372"/>
      <c r="K482" s="373"/>
      <c r="L482" s="373"/>
      <c r="M482" s="374"/>
      <c r="N482" s="369"/>
      <c r="O482" s="370"/>
      <c r="P482" s="370"/>
      <c r="Q482" s="371"/>
      <c r="R482" s="101">
        <f t="shared" si="12"/>
        <v>0</v>
      </c>
    </row>
    <row r="483" spans="3:18" ht="14.5" thickBot="1" x14ac:dyDescent="0.4">
      <c r="C483" s="105">
        <f>'Achivers Formulas'!I470</f>
        <v>0</v>
      </c>
      <c r="D483" s="85"/>
      <c r="E483" s="100">
        <f>'Achivers Formulas'!P470</f>
        <v>0</v>
      </c>
      <c r="F483" s="369"/>
      <c r="G483" s="370"/>
      <c r="H483" s="370"/>
      <c r="I483" s="371"/>
      <c r="J483" s="372"/>
      <c r="K483" s="373"/>
      <c r="L483" s="373"/>
      <c r="M483" s="374"/>
      <c r="N483" s="369"/>
      <c r="O483" s="370"/>
      <c r="P483" s="370"/>
      <c r="Q483" s="371"/>
      <c r="R483" s="101">
        <f t="shared" si="12"/>
        <v>0</v>
      </c>
    </row>
    <row r="484" spans="3:18" ht="14.5" thickBot="1" x14ac:dyDescent="0.4">
      <c r="C484" s="105">
        <f>'Achivers Formulas'!I471</f>
        <v>0</v>
      </c>
      <c r="D484" s="85"/>
      <c r="E484" s="100">
        <f>'Achivers Formulas'!P471</f>
        <v>0</v>
      </c>
      <c r="F484" s="369"/>
      <c r="G484" s="370"/>
      <c r="H484" s="370"/>
      <c r="I484" s="371"/>
      <c r="J484" s="372"/>
      <c r="K484" s="373"/>
      <c r="L484" s="373"/>
      <c r="M484" s="374"/>
      <c r="N484" s="369"/>
      <c r="O484" s="370"/>
      <c r="P484" s="370"/>
      <c r="Q484" s="371"/>
      <c r="R484" s="101">
        <f t="shared" si="12"/>
        <v>0</v>
      </c>
    </row>
    <row r="485" spans="3:18" ht="14.5" thickBot="1" x14ac:dyDescent="0.4">
      <c r="C485" s="105">
        <f>'Achivers Formulas'!I472</f>
        <v>0</v>
      </c>
      <c r="D485" s="85"/>
      <c r="E485" s="100">
        <f>'Achivers Formulas'!P472</f>
        <v>0</v>
      </c>
      <c r="F485" s="369"/>
      <c r="G485" s="370"/>
      <c r="H485" s="370"/>
      <c r="I485" s="371"/>
      <c r="J485" s="372"/>
      <c r="K485" s="373"/>
      <c r="L485" s="373"/>
      <c r="M485" s="374"/>
      <c r="N485" s="369"/>
      <c r="O485" s="370"/>
      <c r="P485" s="370"/>
      <c r="Q485" s="371"/>
      <c r="R485" s="101">
        <f t="shared" si="12"/>
        <v>0</v>
      </c>
    </row>
    <row r="486" spans="3:18" ht="14.5" thickBot="1" x14ac:dyDescent="0.4">
      <c r="C486" s="105">
        <f>'Achivers Formulas'!I473</f>
        <v>0</v>
      </c>
      <c r="D486" s="85"/>
      <c r="E486" s="100">
        <f>'Achivers Formulas'!P473</f>
        <v>0</v>
      </c>
      <c r="F486" s="369"/>
      <c r="G486" s="370"/>
      <c r="H486" s="370"/>
      <c r="I486" s="371"/>
      <c r="J486" s="372"/>
      <c r="K486" s="373"/>
      <c r="L486" s="373"/>
      <c r="M486" s="374"/>
      <c r="N486" s="369"/>
      <c r="O486" s="370"/>
      <c r="P486" s="370"/>
      <c r="Q486" s="371"/>
      <c r="R486" s="101">
        <f t="shared" si="12"/>
        <v>0</v>
      </c>
    </row>
    <row r="487" spans="3:18" ht="14.5" thickBot="1" x14ac:dyDescent="0.4">
      <c r="C487" s="105">
        <f>'Achivers Formulas'!I474</f>
        <v>0</v>
      </c>
      <c r="D487" s="85"/>
      <c r="E487" s="100">
        <f>'Achivers Formulas'!P474</f>
        <v>0</v>
      </c>
      <c r="F487" s="369"/>
      <c r="G487" s="370"/>
      <c r="H487" s="370"/>
      <c r="I487" s="371"/>
      <c r="J487" s="372"/>
      <c r="K487" s="373"/>
      <c r="L487" s="373"/>
      <c r="M487" s="374"/>
      <c r="N487" s="369"/>
      <c r="O487" s="370"/>
      <c r="P487" s="370"/>
      <c r="Q487" s="371"/>
      <c r="R487" s="101">
        <f t="shared" si="12"/>
        <v>0</v>
      </c>
    </row>
    <row r="488" spans="3:18" ht="14.5" thickBot="1" x14ac:dyDescent="0.4">
      <c r="C488" s="105">
        <f>'Achivers Formulas'!I475</f>
        <v>0</v>
      </c>
      <c r="D488" s="85"/>
      <c r="E488" s="100">
        <f>'Achivers Formulas'!P475</f>
        <v>0</v>
      </c>
      <c r="F488" s="369"/>
      <c r="G488" s="370"/>
      <c r="H488" s="370"/>
      <c r="I488" s="371"/>
      <c r="J488" s="372"/>
      <c r="K488" s="373"/>
      <c r="L488" s="373"/>
      <c r="M488" s="374"/>
      <c r="N488" s="369"/>
      <c r="O488" s="370"/>
      <c r="P488" s="370"/>
      <c r="Q488" s="371"/>
      <c r="R488" s="101">
        <f t="shared" si="12"/>
        <v>0</v>
      </c>
    </row>
    <row r="489" spans="3:18" ht="14.5" thickBot="1" x14ac:dyDescent="0.4">
      <c r="C489" s="105">
        <f>'Achivers Formulas'!I476</f>
        <v>0</v>
      </c>
      <c r="D489" s="85"/>
      <c r="E489" s="100">
        <f>'Achivers Formulas'!P476</f>
        <v>0</v>
      </c>
      <c r="F489" s="369"/>
      <c r="G489" s="370"/>
      <c r="H489" s="370"/>
      <c r="I489" s="371"/>
      <c r="J489" s="372"/>
      <c r="K489" s="373"/>
      <c r="L489" s="373"/>
      <c r="M489" s="374"/>
      <c r="N489" s="369"/>
      <c r="O489" s="370"/>
      <c r="P489" s="370"/>
      <c r="Q489" s="371"/>
      <c r="R489" s="101">
        <f t="shared" si="12"/>
        <v>0</v>
      </c>
    </row>
    <row r="490" spans="3:18" ht="14.5" thickBot="1" x14ac:dyDescent="0.4">
      <c r="C490" s="105">
        <f>'Achivers Formulas'!I477</f>
        <v>0</v>
      </c>
      <c r="D490" s="85"/>
      <c r="E490" s="100">
        <f>'Achivers Formulas'!P477</f>
        <v>0</v>
      </c>
      <c r="F490" s="369"/>
      <c r="G490" s="370"/>
      <c r="H490" s="370"/>
      <c r="I490" s="371"/>
      <c r="J490" s="372"/>
      <c r="K490" s="373"/>
      <c r="L490" s="373"/>
      <c r="M490" s="374"/>
      <c r="N490" s="369"/>
      <c r="O490" s="370"/>
      <c r="P490" s="370"/>
      <c r="Q490" s="371"/>
      <c r="R490" s="101">
        <f t="shared" si="12"/>
        <v>0</v>
      </c>
    </row>
    <row r="491" spans="3:18" ht="14.5" thickBot="1" x14ac:dyDescent="0.4">
      <c r="C491" s="105">
        <f>'Achivers Formulas'!I478</f>
        <v>0</v>
      </c>
      <c r="D491" s="85"/>
      <c r="E491" s="100">
        <f>'Achivers Formulas'!P478</f>
        <v>0</v>
      </c>
      <c r="F491" s="369"/>
      <c r="G491" s="370"/>
      <c r="H491" s="370"/>
      <c r="I491" s="371"/>
      <c r="J491" s="372"/>
      <c r="K491" s="373"/>
      <c r="L491" s="373"/>
      <c r="M491" s="374"/>
      <c r="N491" s="369"/>
      <c r="O491" s="370"/>
      <c r="P491" s="370"/>
      <c r="Q491" s="371"/>
      <c r="R491" s="101">
        <f t="shared" si="12"/>
        <v>0</v>
      </c>
    </row>
    <row r="492" spans="3:18" ht="14.5" thickBot="1" x14ac:dyDescent="0.4">
      <c r="C492" s="105">
        <f>'Achivers Formulas'!I479</f>
        <v>0</v>
      </c>
      <c r="D492" s="85"/>
      <c r="E492" s="100">
        <f>'Achivers Formulas'!P479</f>
        <v>0</v>
      </c>
      <c r="F492" s="369"/>
      <c r="G492" s="370"/>
      <c r="H492" s="370"/>
      <c r="I492" s="371"/>
      <c r="J492" s="372"/>
      <c r="K492" s="373"/>
      <c r="L492" s="373"/>
      <c r="M492" s="374"/>
      <c r="N492" s="369"/>
      <c r="O492" s="370"/>
      <c r="P492" s="370"/>
      <c r="Q492" s="371"/>
      <c r="R492" s="101">
        <f t="shared" si="12"/>
        <v>0</v>
      </c>
    </row>
    <row r="493" spans="3:18" ht="14.5" thickBot="1" x14ac:dyDescent="0.4">
      <c r="C493" s="105">
        <f>'Achivers Formulas'!I480</f>
        <v>0</v>
      </c>
      <c r="D493" s="85"/>
      <c r="E493" s="100">
        <f>'Achivers Formulas'!P480</f>
        <v>0</v>
      </c>
      <c r="F493" s="369"/>
      <c r="G493" s="370"/>
      <c r="H493" s="370"/>
      <c r="I493" s="371"/>
      <c r="J493" s="372"/>
      <c r="K493" s="373"/>
      <c r="L493" s="373"/>
      <c r="M493" s="374"/>
      <c r="N493" s="369"/>
      <c r="O493" s="370"/>
      <c r="P493" s="370"/>
      <c r="Q493" s="371"/>
      <c r="R493" s="101">
        <f t="shared" si="12"/>
        <v>0</v>
      </c>
    </row>
    <row r="494" spans="3:18" ht="14.5" thickBot="1" x14ac:dyDescent="0.4">
      <c r="C494" s="105">
        <f>'Achivers Formulas'!I481</f>
        <v>0</v>
      </c>
      <c r="D494" s="85"/>
      <c r="E494" s="100">
        <f>'Achivers Formulas'!P481</f>
        <v>0</v>
      </c>
      <c r="F494" s="369"/>
      <c r="G494" s="370"/>
      <c r="H494" s="370"/>
      <c r="I494" s="371"/>
      <c r="J494" s="372"/>
      <c r="K494" s="373"/>
      <c r="L494" s="373"/>
      <c r="M494" s="374"/>
      <c r="N494" s="369"/>
      <c r="O494" s="370"/>
      <c r="P494" s="370"/>
      <c r="Q494" s="371"/>
      <c r="R494" s="101">
        <f t="shared" si="12"/>
        <v>0</v>
      </c>
    </row>
    <row r="495" spans="3:18" ht="14.5" thickBot="1" x14ac:dyDescent="0.4">
      <c r="C495" s="105">
        <f>'Achivers Formulas'!I482</f>
        <v>0</v>
      </c>
      <c r="D495" s="85"/>
      <c r="E495" s="100">
        <f>'Achivers Formulas'!P482</f>
        <v>0</v>
      </c>
      <c r="F495" s="369"/>
      <c r="G495" s="370"/>
      <c r="H495" s="370"/>
      <c r="I495" s="371"/>
      <c r="J495" s="372"/>
      <c r="K495" s="373"/>
      <c r="L495" s="373"/>
      <c r="M495" s="374"/>
      <c r="N495" s="369"/>
      <c r="O495" s="370"/>
      <c r="P495" s="370"/>
      <c r="Q495" s="371"/>
      <c r="R495" s="101">
        <f t="shared" si="12"/>
        <v>0</v>
      </c>
    </row>
    <row r="496" spans="3:18" ht="14.5" thickBot="1" x14ac:dyDescent="0.4">
      <c r="C496" s="105">
        <f>'Achivers Formulas'!I483</f>
        <v>0</v>
      </c>
      <c r="D496" s="85"/>
      <c r="E496" s="100">
        <f>'Achivers Formulas'!P483</f>
        <v>0</v>
      </c>
      <c r="F496" s="369"/>
      <c r="G496" s="370"/>
      <c r="H496" s="370"/>
      <c r="I496" s="371"/>
      <c r="J496" s="372"/>
      <c r="K496" s="373"/>
      <c r="L496" s="373"/>
      <c r="M496" s="374"/>
      <c r="N496" s="369"/>
      <c r="O496" s="370"/>
      <c r="P496" s="370"/>
      <c r="Q496" s="371"/>
      <c r="R496" s="101">
        <f t="shared" si="12"/>
        <v>0</v>
      </c>
    </row>
    <row r="497" spans="3:18" ht="14.5" thickBot="1" x14ac:dyDescent="0.4">
      <c r="C497" s="105">
        <f>'Achivers Formulas'!I484</f>
        <v>0</v>
      </c>
      <c r="D497" s="85"/>
      <c r="E497" s="100">
        <f>'Achivers Formulas'!P484</f>
        <v>0</v>
      </c>
      <c r="F497" s="369"/>
      <c r="G497" s="370"/>
      <c r="H497" s="370"/>
      <c r="I497" s="371"/>
      <c r="J497" s="372"/>
      <c r="K497" s="373"/>
      <c r="L497" s="373"/>
      <c r="M497" s="374"/>
      <c r="N497" s="369"/>
      <c r="O497" s="370"/>
      <c r="P497" s="370"/>
      <c r="Q497" s="371"/>
      <c r="R497" s="101">
        <f t="shared" si="12"/>
        <v>0</v>
      </c>
    </row>
    <row r="498" spans="3:18" ht="14.5" thickBot="1" x14ac:dyDescent="0.4">
      <c r="C498" s="105">
        <f>'Achivers Formulas'!I485</f>
        <v>0</v>
      </c>
      <c r="D498" s="85"/>
      <c r="E498" s="100">
        <f>'Achivers Formulas'!P485</f>
        <v>0</v>
      </c>
      <c r="F498" s="369"/>
      <c r="G498" s="370"/>
      <c r="H498" s="370"/>
      <c r="I498" s="371"/>
      <c r="J498" s="372"/>
      <c r="K498" s="373"/>
      <c r="L498" s="373"/>
      <c r="M498" s="374"/>
      <c r="N498" s="369"/>
      <c r="O498" s="370"/>
      <c r="P498" s="370"/>
      <c r="Q498" s="371"/>
      <c r="R498" s="101">
        <f t="shared" si="12"/>
        <v>0</v>
      </c>
    </row>
    <row r="499" spans="3:18" ht="14.5" thickBot="1" x14ac:dyDescent="0.4">
      <c r="C499" s="105">
        <f>'Achivers Formulas'!I486</f>
        <v>0</v>
      </c>
      <c r="D499" s="85"/>
      <c r="E499" s="100">
        <f>'Achivers Formulas'!P486</f>
        <v>0</v>
      </c>
      <c r="F499" s="369"/>
      <c r="G499" s="370"/>
      <c r="H499" s="370"/>
      <c r="I499" s="371"/>
      <c r="J499" s="372"/>
      <c r="K499" s="373"/>
      <c r="L499" s="373"/>
      <c r="M499" s="374"/>
      <c r="N499" s="369"/>
      <c r="O499" s="370"/>
      <c r="P499" s="370"/>
      <c r="Q499" s="371"/>
      <c r="R499" s="101">
        <f t="shared" si="12"/>
        <v>0</v>
      </c>
    </row>
    <row r="500" spans="3:18" ht="14.5" thickBot="1" x14ac:dyDescent="0.4">
      <c r="C500" s="105">
        <f>'Achivers Formulas'!I487</f>
        <v>0</v>
      </c>
      <c r="D500" s="85"/>
      <c r="E500" s="100">
        <f>'Achivers Formulas'!P487</f>
        <v>0</v>
      </c>
      <c r="F500" s="369"/>
      <c r="G500" s="370"/>
      <c r="H500" s="370"/>
      <c r="I500" s="371"/>
      <c r="J500" s="372"/>
      <c r="K500" s="373"/>
      <c r="L500" s="373"/>
      <c r="M500" s="374"/>
      <c r="N500" s="369"/>
      <c r="O500" s="370"/>
      <c r="P500" s="370"/>
      <c r="Q500" s="371"/>
      <c r="R500" s="101">
        <f t="shared" si="12"/>
        <v>0</v>
      </c>
    </row>
    <row r="501" spans="3:18" ht="14.5" thickBot="1" x14ac:dyDescent="0.4">
      <c r="C501" s="105">
        <f>'Achivers Formulas'!I488</f>
        <v>0</v>
      </c>
      <c r="D501" s="85"/>
      <c r="E501" s="100">
        <f>'Achivers Formulas'!P488</f>
        <v>0</v>
      </c>
      <c r="F501" s="369"/>
      <c r="G501" s="370"/>
      <c r="H501" s="370"/>
      <c r="I501" s="371"/>
      <c r="J501" s="372"/>
      <c r="K501" s="373"/>
      <c r="L501" s="373"/>
      <c r="M501" s="374"/>
      <c r="N501" s="369"/>
      <c r="O501" s="370"/>
      <c r="P501" s="370"/>
      <c r="Q501" s="371"/>
      <c r="R501" s="101">
        <f t="shared" si="12"/>
        <v>0</v>
      </c>
    </row>
    <row r="502" spans="3:18" ht="14.5" thickBot="1" x14ac:dyDescent="0.4">
      <c r="C502" s="105">
        <f>'Achivers Formulas'!I489</f>
        <v>0</v>
      </c>
      <c r="D502" s="85"/>
      <c r="E502" s="100">
        <f>'Achivers Formulas'!P489</f>
        <v>0</v>
      </c>
      <c r="F502" s="369"/>
      <c r="G502" s="370"/>
      <c r="H502" s="370"/>
      <c r="I502" s="371"/>
      <c r="J502" s="372"/>
      <c r="K502" s="373"/>
      <c r="L502" s="373"/>
      <c r="M502" s="374"/>
      <c r="N502" s="369"/>
      <c r="O502" s="370"/>
      <c r="P502" s="370"/>
      <c r="Q502" s="371"/>
      <c r="R502" s="101">
        <f t="shared" si="12"/>
        <v>0</v>
      </c>
    </row>
    <row r="503" spans="3:18" ht="14.5" thickBot="1" x14ac:dyDescent="0.4">
      <c r="C503" s="105">
        <f>'Achivers Formulas'!I490</f>
        <v>0</v>
      </c>
      <c r="D503" s="85"/>
      <c r="E503" s="100">
        <f>'Achivers Formulas'!P490</f>
        <v>0</v>
      </c>
      <c r="F503" s="369"/>
      <c r="G503" s="370"/>
      <c r="H503" s="370"/>
      <c r="I503" s="371"/>
      <c r="J503" s="372"/>
      <c r="K503" s="373"/>
      <c r="L503" s="373"/>
      <c r="M503" s="374"/>
      <c r="N503" s="369"/>
      <c r="O503" s="370"/>
      <c r="P503" s="370"/>
      <c r="Q503" s="371"/>
      <c r="R503" s="101">
        <f t="shared" si="12"/>
        <v>0</v>
      </c>
    </row>
    <row r="504" spans="3:18" ht="14.5" thickBot="1" x14ac:dyDescent="0.4">
      <c r="C504" s="105">
        <f>'Achivers Formulas'!I491</f>
        <v>0</v>
      </c>
      <c r="D504" s="85"/>
      <c r="E504" s="100">
        <f>'Achivers Formulas'!P491</f>
        <v>0</v>
      </c>
      <c r="F504" s="369"/>
      <c r="G504" s="370"/>
      <c r="H504" s="370"/>
      <c r="I504" s="371"/>
      <c r="J504" s="372"/>
      <c r="K504" s="373"/>
      <c r="L504" s="373"/>
      <c r="M504" s="374"/>
      <c r="N504" s="369"/>
      <c r="O504" s="370"/>
      <c r="P504" s="370"/>
      <c r="Q504" s="371"/>
      <c r="R504" s="101">
        <f t="shared" si="12"/>
        <v>0</v>
      </c>
    </row>
    <row r="505" spans="3:18" ht="14.5" thickBot="1" x14ac:dyDescent="0.4">
      <c r="C505" s="105">
        <f>'Achivers Formulas'!I492</f>
        <v>0</v>
      </c>
      <c r="D505" s="85"/>
      <c r="E505" s="100">
        <f>'Achivers Formulas'!P492</f>
        <v>0</v>
      </c>
      <c r="F505" s="369"/>
      <c r="G505" s="370"/>
      <c r="H505" s="370"/>
      <c r="I505" s="371"/>
      <c r="J505" s="372"/>
      <c r="K505" s="373"/>
      <c r="L505" s="373"/>
      <c r="M505" s="374"/>
      <c r="N505" s="369"/>
      <c r="O505" s="370"/>
      <c r="P505" s="370"/>
      <c r="Q505" s="371"/>
      <c r="R505" s="101">
        <f t="shared" si="12"/>
        <v>0</v>
      </c>
    </row>
    <row r="506" spans="3:18" ht="14.5" thickBot="1" x14ac:dyDescent="0.4">
      <c r="C506" s="105">
        <f>'Achivers Formulas'!I493</f>
        <v>0</v>
      </c>
      <c r="D506" s="85"/>
      <c r="E506" s="100">
        <f>'Achivers Formulas'!P493</f>
        <v>0</v>
      </c>
      <c r="F506" s="369"/>
      <c r="G506" s="370"/>
      <c r="H506" s="370"/>
      <c r="I506" s="371"/>
      <c r="J506" s="372"/>
      <c r="K506" s="373"/>
      <c r="L506" s="373"/>
      <c r="M506" s="374"/>
      <c r="N506" s="369"/>
      <c r="O506" s="370"/>
      <c r="P506" s="370"/>
      <c r="Q506" s="371"/>
      <c r="R506" s="101">
        <f t="shared" si="12"/>
        <v>0</v>
      </c>
    </row>
    <row r="507" spans="3:18" ht="14.5" thickBot="1" x14ac:dyDescent="0.4">
      <c r="C507" s="105">
        <f>'Achivers Formulas'!I494</f>
        <v>0</v>
      </c>
      <c r="D507" s="85"/>
      <c r="E507" s="100">
        <f>'Achivers Formulas'!P494</f>
        <v>0</v>
      </c>
      <c r="F507" s="369"/>
      <c r="G507" s="370"/>
      <c r="H507" s="370"/>
      <c r="I507" s="371"/>
      <c r="J507" s="372"/>
      <c r="K507" s="373"/>
      <c r="L507" s="373"/>
      <c r="M507" s="374"/>
      <c r="N507" s="369"/>
      <c r="O507" s="370"/>
      <c r="P507" s="370"/>
      <c r="Q507" s="371"/>
      <c r="R507" s="101">
        <f t="shared" si="12"/>
        <v>0</v>
      </c>
    </row>
    <row r="508" spans="3:18" ht="14.5" thickBot="1" x14ac:dyDescent="0.4">
      <c r="C508" s="105">
        <f>'Achivers Formulas'!I495</f>
        <v>0</v>
      </c>
      <c r="D508" s="85"/>
      <c r="E508" s="100">
        <f>'Achivers Formulas'!P495</f>
        <v>0</v>
      </c>
      <c r="F508" s="369"/>
      <c r="G508" s="370"/>
      <c r="H508" s="370"/>
      <c r="I508" s="371"/>
      <c r="J508" s="372"/>
      <c r="K508" s="373"/>
      <c r="L508" s="373"/>
      <c r="M508" s="374"/>
      <c r="N508" s="369"/>
      <c r="O508" s="370"/>
      <c r="P508" s="370"/>
      <c r="Q508" s="371"/>
      <c r="R508" s="101">
        <f t="shared" si="12"/>
        <v>0</v>
      </c>
    </row>
    <row r="509" spans="3:18" ht="14.5" thickBot="1" x14ac:dyDescent="0.4">
      <c r="C509" s="105">
        <f>'Achivers Formulas'!I496</f>
        <v>0</v>
      </c>
      <c r="D509" s="85"/>
      <c r="E509" s="100">
        <f>'Achivers Formulas'!P496</f>
        <v>0</v>
      </c>
      <c r="F509" s="369"/>
      <c r="G509" s="370"/>
      <c r="H509" s="370"/>
      <c r="I509" s="371"/>
      <c r="J509" s="372"/>
      <c r="K509" s="373"/>
      <c r="L509" s="373"/>
      <c r="M509" s="374"/>
      <c r="N509" s="369"/>
      <c r="O509" s="370"/>
      <c r="P509" s="370"/>
      <c r="Q509" s="371"/>
      <c r="R509" s="101">
        <f t="shared" si="12"/>
        <v>0</v>
      </c>
    </row>
    <row r="510" spans="3:18" ht="14.5" thickBot="1" x14ac:dyDescent="0.4">
      <c r="C510" s="105">
        <f>'Achivers Formulas'!I497</f>
        <v>0</v>
      </c>
      <c r="D510" s="85"/>
      <c r="E510" s="100">
        <f>'Achivers Formulas'!P497</f>
        <v>0</v>
      </c>
      <c r="F510" s="369"/>
      <c r="G510" s="370"/>
      <c r="H510" s="370"/>
      <c r="I510" s="371"/>
      <c r="J510" s="372"/>
      <c r="K510" s="373"/>
      <c r="L510" s="373"/>
      <c r="M510" s="374"/>
      <c r="N510" s="369"/>
      <c r="O510" s="370"/>
      <c r="P510" s="370"/>
      <c r="Q510" s="371"/>
      <c r="R510" s="101">
        <f t="shared" si="12"/>
        <v>0</v>
      </c>
    </row>
    <row r="511" spans="3:18" ht="14.5" thickBot="1" x14ac:dyDescent="0.4">
      <c r="C511" s="105">
        <f>'Achivers Formulas'!I498</f>
        <v>0</v>
      </c>
      <c r="D511" s="85"/>
      <c r="E511" s="100">
        <f>'Achivers Formulas'!P498</f>
        <v>0</v>
      </c>
      <c r="F511" s="369"/>
      <c r="G511" s="370"/>
      <c r="H511" s="370"/>
      <c r="I511" s="371"/>
      <c r="J511" s="372"/>
      <c r="K511" s="373"/>
      <c r="L511" s="373"/>
      <c r="M511" s="374"/>
      <c r="N511" s="369"/>
      <c r="O511" s="370"/>
      <c r="P511" s="370"/>
      <c r="Q511" s="371"/>
      <c r="R511" s="101">
        <f t="shared" si="12"/>
        <v>0</v>
      </c>
    </row>
    <row r="512" spans="3:18" ht="14.5" thickBot="1" x14ac:dyDescent="0.4">
      <c r="C512" s="105">
        <f>'Achivers Formulas'!I499</f>
        <v>0</v>
      </c>
      <c r="D512" s="85"/>
      <c r="E512" s="100">
        <f>'Achivers Formulas'!P499</f>
        <v>0</v>
      </c>
      <c r="F512" s="369"/>
      <c r="G512" s="370"/>
      <c r="H512" s="370"/>
      <c r="I512" s="371"/>
      <c r="J512" s="372"/>
      <c r="K512" s="373"/>
      <c r="L512" s="373"/>
      <c r="M512" s="374"/>
      <c r="N512" s="369"/>
      <c r="O512" s="370"/>
      <c r="P512" s="370"/>
      <c r="Q512" s="371"/>
      <c r="R512" s="101">
        <f t="shared" si="12"/>
        <v>0</v>
      </c>
    </row>
    <row r="513" spans="3:18" ht="14.5" thickBot="1" x14ac:dyDescent="0.4">
      <c r="C513" s="105">
        <f>'Achivers Formulas'!I500</f>
        <v>0</v>
      </c>
      <c r="D513" s="85"/>
      <c r="E513" s="100">
        <f>'Achivers Formulas'!P500</f>
        <v>0</v>
      </c>
      <c r="F513" s="369"/>
      <c r="G513" s="370"/>
      <c r="H513" s="370"/>
      <c r="I513" s="371"/>
      <c r="J513" s="372"/>
      <c r="K513" s="373"/>
      <c r="L513" s="373"/>
      <c r="M513" s="374"/>
      <c r="N513" s="369"/>
      <c r="O513" s="370"/>
      <c r="P513" s="370"/>
      <c r="Q513" s="371"/>
      <c r="R513" s="101">
        <f t="shared" si="12"/>
        <v>0</v>
      </c>
    </row>
    <row r="514" spans="3:18" ht="14.5" thickBot="1" x14ac:dyDescent="0.4">
      <c r="C514" s="105">
        <f>'Achivers Formulas'!I501</f>
        <v>0</v>
      </c>
      <c r="D514" s="85"/>
      <c r="E514" s="100">
        <f>'Achivers Formulas'!P501</f>
        <v>0</v>
      </c>
      <c r="F514" s="369"/>
      <c r="G514" s="370"/>
      <c r="H514" s="370"/>
      <c r="I514" s="371"/>
      <c r="J514" s="372"/>
      <c r="K514" s="373"/>
      <c r="L514" s="373"/>
      <c r="M514" s="374"/>
      <c r="N514" s="369"/>
      <c r="O514" s="370"/>
      <c r="P514" s="370"/>
      <c r="Q514" s="371"/>
      <c r="R514" s="101">
        <f t="shared" si="12"/>
        <v>0</v>
      </c>
    </row>
    <row r="515" spans="3:18" ht="14.5" thickBot="1" x14ac:dyDescent="0.4">
      <c r="C515" s="105">
        <f>'Achivers Formulas'!I502</f>
        <v>0</v>
      </c>
      <c r="D515" s="85"/>
      <c r="E515" s="100">
        <f>'Achivers Formulas'!P502</f>
        <v>0</v>
      </c>
      <c r="F515" s="369"/>
      <c r="G515" s="370"/>
      <c r="H515" s="370"/>
      <c r="I515" s="371"/>
      <c r="J515" s="372"/>
      <c r="K515" s="373"/>
      <c r="L515" s="373"/>
      <c r="M515" s="374"/>
      <c r="N515" s="369"/>
      <c r="O515" s="370"/>
      <c r="P515" s="370"/>
      <c r="Q515" s="371"/>
      <c r="R515" s="101">
        <f t="shared" si="12"/>
        <v>0</v>
      </c>
    </row>
    <row r="516" spans="3:18" ht="14.5" thickBot="1" x14ac:dyDescent="0.4">
      <c r="C516" s="105">
        <f>'Achivers Formulas'!I503</f>
        <v>0</v>
      </c>
      <c r="D516" s="85"/>
      <c r="E516" s="100">
        <f>'Achivers Formulas'!P503</f>
        <v>0</v>
      </c>
      <c r="F516" s="369"/>
      <c r="G516" s="370"/>
      <c r="H516" s="370"/>
      <c r="I516" s="371"/>
      <c r="J516" s="372"/>
      <c r="K516" s="373"/>
      <c r="L516" s="373"/>
      <c r="M516" s="374"/>
      <c r="N516" s="369"/>
      <c r="O516" s="370"/>
      <c r="P516" s="370"/>
      <c r="Q516" s="371"/>
      <c r="R516" s="101">
        <f t="shared" si="12"/>
        <v>0</v>
      </c>
    </row>
    <row r="517" spans="3:18" ht="14.5" thickBot="1" x14ac:dyDescent="0.4">
      <c r="C517" s="105">
        <f>'Achivers Formulas'!I504</f>
        <v>0</v>
      </c>
      <c r="D517" s="85"/>
      <c r="E517" s="100">
        <f>'Achivers Formulas'!P504</f>
        <v>0</v>
      </c>
      <c r="F517" s="369"/>
      <c r="G517" s="370"/>
      <c r="H517" s="370"/>
      <c r="I517" s="371"/>
      <c r="J517" s="372"/>
      <c r="K517" s="373"/>
      <c r="L517" s="373"/>
      <c r="M517" s="374"/>
      <c r="N517" s="369"/>
      <c r="O517" s="370"/>
      <c r="P517" s="370"/>
      <c r="Q517" s="371"/>
      <c r="R517" s="101">
        <f t="shared" si="12"/>
        <v>0</v>
      </c>
    </row>
    <row r="518" spans="3:18" ht="14.5" thickBot="1" x14ac:dyDescent="0.4">
      <c r="C518" s="105">
        <f>'Achivers Formulas'!I505</f>
        <v>0</v>
      </c>
      <c r="D518" s="85"/>
      <c r="E518" s="100">
        <f>'Achivers Formulas'!P505</f>
        <v>0</v>
      </c>
      <c r="F518" s="369"/>
      <c r="G518" s="370"/>
      <c r="H518" s="370"/>
      <c r="I518" s="371"/>
      <c r="J518" s="372"/>
      <c r="K518" s="373"/>
      <c r="L518" s="373"/>
      <c r="M518" s="374"/>
      <c r="N518" s="369"/>
      <c r="O518" s="370"/>
      <c r="P518" s="370"/>
      <c r="Q518" s="371"/>
      <c r="R518" s="101">
        <f t="shared" si="12"/>
        <v>0</v>
      </c>
    </row>
    <row r="519" spans="3:18" ht="14.5" thickBot="1" x14ac:dyDescent="0.4">
      <c r="C519" s="105">
        <f>'Achivers Formulas'!I506</f>
        <v>0</v>
      </c>
      <c r="D519" s="85"/>
      <c r="E519" s="100">
        <f>'Achivers Formulas'!P506</f>
        <v>0</v>
      </c>
      <c r="F519" s="369"/>
      <c r="G519" s="370"/>
      <c r="H519" s="370"/>
      <c r="I519" s="371"/>
      <c r="J519" s="372"/>
      <c r="K519" s="373"/>
      <c r="L519" s="373"/>
      <c r="M519" s="374"/>
      <c r="N519" s="369"/>
      <c r="O519" s="370"/>
      <c r="P519" s="370"/>
      <c r="Q519" s="371"/>
      <c r="R519" s="101">
        <f t="shared" si="12"/>
        <v>0</v>
      </c>
    </row>
    <row r="520" spans="3:18" ht="14.5" thickBot="1" x14ac:dyDescent="0.4">
      <c r="C520" s="105">
        <f>'Achivers Formulas'!I507</f>
        <v>0</v>
      </c>
      <c r="D520" s="85"/>
      <c r="E520" s="100">
        <f>'Achivers Formulas'!P507</f>
        <v>0</v>
      </c>
      <c r="F520" s="369"/>
      <c r="G520" s="370"/>
      <c r="H520" s="370"/>
      <c r="I520" s="371"/>
      <c r="J520" s="372"/>
      <c r="K520" s="373"/>
      <c r="L520" s="373"/>
      <c r="M520" s="374"/>
      <c r="N520" s="369"/>
      <c r="O520" s="370"/>
      <c r="P520" s="370"/>
      <c r="Q520" s="371"/>
      <c r="R520" s="101">
        <f t="shared" si="12"/>
        <v>0</v>
      </c>
    </row>
    <row r="521" spans="3:18" ht="14.5" thickBot="1" x14ac:dyDescent="0.4">
      <c r="C521" s="105">
        <f>'Achivers Formulas'!I508</f>
        <v>0</v>
      </c>
      <c r="D521" s="85"/>
      <c r="E521" s="100">
        <f>'Achivers Formulas'!P508</f>
        <v>0</v>
      </c>
      <c r="F521" s="369"/>
      <c r="G521" s="370"/>
      <c r="H521" s="370"/>
      <c r="I521" s="371"/>
      <c r="J521" s="372"/>
      <c r="K521" s="373"/>
      <c r="L521" s="373"/>
      <c r="M521" s="374"/>
      <c r="N521" s="369"/>
      <c r="O521" s="370"/>
      <c r="P521" s="370"/>
      <c r="Q521" s="371"/>
      <c r="R521" s="101">
        <f t="shared" si="12"/>
        <v>0</v>
      </c>
    </row>
    <row r="522" spans="3:18" ht="14.5" thickBot="1" x14ac:dyDescent="0.4">
      <c r="C522" s="105">
        <f>'Achivers Formulas'!I509</f>
        <v>0</v>
      </c>
      <c r="D522" s="85"/>
      <c r="E522" s="100">
        <f>'Achivers Formulas'!P509</f>
        <v>0</v>
      </c>
      <c r="F522" s="369"/>
      <c r="G522" s="370"/>
      <c r="H522" s="370"/>
      <c r="I522" s="371"/>
      <c r="J522" s="372"/>
      <c r="K522" s="373"/>
      <c r="L522" s="373"/>
      <c r="M522" s="374"/>
      <c r="N522" s="369"/>
      <c r="O522" s="370"/>
      <c r="P522" s="370"/>
      <c r="Q522" s="371"/>
      <c r="R522" s="101">
        <f t="shared" si="12"/>
        <v>0</v>
      </c>
    </row>
    <row r="523" spans="3:18" ht="14.5" thickBot="1" x14ac:dyDescent="0.4">
      <c r="C523" s="105">
        <f>'Achivers Formulas'!I510</f>
        <v>0</v>
      </c>
      <c r="D523" s="85"/>
      <c r="E523" s="100">
        <f>'Achivers Formulas'!P510</f>
        <v>0</v>
      </c>
      <c r="F523" s="369"/>
      <c r="G523" s="370"/>
      <c r="H523" s="370"/>
      <c r="I523" s="371"/>
      <c r="J523" s="372"/>
      <c r="K523" s="373"/>
      <c r="L523" s="373"/>
      <c r="M523" s="374"/>
      <c r="N523" s="369"/>
      <c r="O523" s="370"/>
      <c r="P523" s="370"/>
      <c r="Q523" s="371"/>
      <c r="R523" s="101">
        <f t="shared" si="12"/>
        <v>0</v>
      </c>
    </row>
    <row r="524" spans="3:18" ht="14.5" thickBot="1" x14ac:dyDescent="0.4">
      <c r="C524" s="105">
        <f>'Achivers Formulas'!I511</f>
        <v>0</v>
      </c>
      <c r="D524" s="85"/>
      <c r="E524" s="100">
        <f>'Achivers Formulas'!P511</f>
        <v>0</v>
      </c>
      <c r="F524" s="369"/>
      <c r="G524" s="370"/>
      <c r="H524" s="370"/>
      <c r="I524" s="371"/>
      <c r="J524" s="372"/>
      <c r="K524" s="373"/>
      <c r="L524" s="373"/>
      <c r="M524" s="374"/>
      <c r="N524" s="369"/>
      <c r="O524" s="370"/>
      <c r="P524" s="370"/>
      <c r="Q524" s="371"/>
      <c r="R524" s="101">
        <f t="shared" si="12"/>
        <v>0</v>
      </c>
    </row>
    <row r="525" spans="3:18" ht="14.5" thickBot="1" x14ac:dyDescent="0.4">
      <c r="C525" s="105">
        <f>'Achivers Formulas'!I512</f>
        <v>0</v>
      </c>
      <c r="D525" s="85"/>
      <c r="E525" s="100">
        <f>'Achivers Formulas'!P512</f>
        <v>0</v>
      </c>
      <c r="F525" s="369"/>
      <c r="G525" s="370"/>
      <c r="H525" s="370"/>
      <c r="I525" s="371"/>
      <c r="J525" s="372"/>
      <c r="K525" s="373"/>
      <c r="L525" s="373"/>
      <c r="M525" s="374"/>
      <c r="N525" s="369"/>
      <c r="O525" s="370"/>
      <c r="P525" s="370"/>
      <c r="Q525" s="371"/>
      <c r="R525" s="101">
        <f t="shared" si="12"/>
        <v>0</v>
      </c>
    </row>
    <row r="526" spans="3:18" ht="14.5" thickBot="1" x14ac:dyDescent="0.4">
      <c r="C526" s="105">
        <f>'Achivers Formulas'!I513</f>
        <v>0</v>
      </c>
      <c r="D526" s="85"/>
      <c r="E526" s="100">
        <f>'Achivers Formulas'!P513</f>
        <v>0</v>
      </c>
      <c r="F526" s="369"/>
      <c r="G526" s="370"/>
      <c r="H526" s="370"/>
      <c r="I526" s="371"/>
      <c r="J526" s="372"/>
      <c r="K526" s="373"/>
      <c r="L526" s="373"/>
      <c r="M526" s="374"/>
      <c r="N526" s="369"/>
      <c r="O526" s="370"/>
      <c r="P526" s="370"/>
      <c r="Q526" s="371"/>
      <c r="R526" s="101">
        <f t="shared" si="12"/>
        <v>0</v>
      </c>
    </row>
    <row r="527" spans="3:18" ht="14.5" thickBot="1" x14ac:dyDescent="0.4">
      <c r="C527" s="105">
        <f>'Achivers Formulas'!I514</f>
        <v>0</v>
      </c>
      <c r="D527" s="85"/>
      <c r="E527" s="100">
        <f>'Achivers Formulas'!P514</f>
        <v>0</v>
      </c>
      <c r="F527" s="369"/>
      <c r="G527" s="370"/>
      <c r="H527" s="370"/>
      <c r="I527" s="371"/>
      <c r="J527" s="372"/>
      <c r="K527" s="373"/>
      <c r="L527" s="373"/>
      <c r="M527" s="374"/>
      <c r="N527" s="369"/>
      <c r="O527" s="370"/>
      <c r="P527" s="370"/>
      <c r="Q527" s="371"/>
      <c r="R527" s="101">
        <f t="shared" si="12"/>
        <v>0</v>
      </c>
    </row>
    <row r="528" spans="3:18" ht="14.5" thickBot="1" x14ac:dyDescent="0.4">
      <c r="C528" s="105">
        <f>'Achivers Formulas'!I515</f>
        <v>0</v>
      </c>
      <c r="D528" s="85"/>
      <c r="E528" s="100">
        <f>'Achivers Formulas'!P515</f>
        <v>0</v>
      </c>
      <c r="F528" s="369"/>
      <c r="G528" s="370"/>
      <c r="H528" s="370"/>
      <c r="I528" s="371"/>
      <c r="J528" s="372"/>
      <c r="K528" s="373"/>
      <c r="L528" s="373"/>
      <c r="M528" s="374"/>
      <c r="N528" s="369"/>
      <c r="O528" s="370"/>
      <c r="P528" s="370"/>
      <c r="Q528" s="371"/>
      <c r="R528" s="101">
        <f t="shared" si="12"/>
        <v>0</v>
      </c>
    </row>
    <row r="529" spans="3:18" ht="14.5" thickBot="1" x14ac:dyDescent="0.4">
      <c r="C529" s="105">
        <f>'Achivers Formulas'!I516</f>
        <v>0</v>
      </c>
      <c r="D529" s="85"/>
      <c r="E529" s="100">
        <f>'Achivers Formulas'!P516</f>
        <v>0</v>
      </c>
      <c r="F529" s="369"/>
      <c r="G529" s="370"/>
      <c r="H529" s="370"/>
      <c r="I529" s="371"/>
      <c r="J529" s="372"/>
      <c r="K529" s="373"/>
      <c r="L529" s="373"/>
      <c r="M529" s="374"/>
      <c r="N529" s="369"/>
      <c r="O529" s="370"/>
      <c r="P529" s="370"/>
      <c r="Q529" s="371"/>
      <c r="R529" s="101">
        <f t="shared" si="12"/>
        <v>0</v>
      </c>
    </row>
    <row r="530" spans="3:18" ht="14.5" thickBot="1" x14ac:dyDescent="0.4">
      <c r="C530" s="105">
        <f>'Achivers Formulas'!I517</f>
        <v>0</v>
      </c>
      <c r="D530" s="85"/>
      <c r="E530" s="100">
        <f>'Achivers Formulas'!P517</f>
        <v>0</v>
      </c>
      <c r="F530" s="369"/>
      <c r="G530" s="370"/>
      <c r="H530" s="370"/>
      <c r="I530" s="371"/>
      <c r="J530" s="372"/>
      <c r="K530" s="373"/>
      <c r="L530" s="373"/>
      <c r="M530" s="374"/>
      <c r="N530" s="369"/>
      <c r="O530" s="370"/>
      <c r="P530" s="370"/>
      <c r="Q530" s="371"/>
      <c r="R530" s="101">
        <f t="shared" si="12"/>
        <v>0</v>
      </c>
    </row>
    <row r="531" spans="3:18" ht="14.5" thickBot="1" x14ac:dyDescent="0.4">
      <c r="C531" s="105">
        <f>'Achivers Formulas'!I518</f>
        <v>0</v>
      </c>
      <c r="D531" s="85"/>
      <c r="E531" s="100">
        <f>'Achivers Formulas'!P518</f>
        <v>0</v>
      </c>
      <c r="F531" s="369"/>
      <c r="G531" s="370"/>
      <c r="H531" s="370"/>
      <c r="I531" s="371"/>
      <c r="J531" s="372"/>
      <c r="K531" s="373"/>
      <c r="L531" s="373"/>
      <c r="M531" s="374"/>
      <c r="N531" s="369"/>
      <c r="O531" s="370"/>
      <c r="P531" s="370"/>
      <c r="Q531" s="371"/>
      <c r="R531" s="101">
        <f t="shared" si="12"/>
        <v>0</v>
      </c>
    </row>
    <row r="532" spans="3:18" ht="14.5" thickBot="1" x14ac:dyDescent="0.4">
      <c r="C532" s="105">
        <f>'Achivers Formulas'!I519</f>
        <v>0</v>
      </c>
      <c r="D532" s="85"/>
      <c r="E532" s="100">
        <f>'Achivers Formulas'!P519</f>
        <v>0</v>
      </c>
      <c r="F532" s="369"/>
      <c r="G532" s="370"/>
      <c r="H532" s="370"/>
      <c r="I532" s="371"/>
      <c r="J532" s="372"/>
      <c r="K532" s="373"/>
      <c r="L532" s="373"/>
      <c r="M532" s="374"/>
      <c r="N532" s="369"/>
      <c r="O532" s="370"/>
      <c r="P532" s="370"/>
      <c r="Q532" s="371"/>
      <c r="R532" s="101">
        <f t="shared" si="12"/>
        <v>0</v>
      </c>
    </row>
    <row r="533" spans="3:18" ht="14.5" thickBot="1" x14ac:dyDescent="0.4">
      <c r="C533" s="105">
        <f>'Achivers Formulas'!I520</f>
        <v>0</v>
      </c>
      <c r="D533" s="85"/>
      <c r="E533" s="100">
        <f>'Achivers Formulas'!P520</f>
        <v>0</v>
      </c>
      <c r="F533" s="369"/>
      <c r="G533" s="370"/>
      <c r="H533" s="370"/>
      <c r="I533" s="371"/>
      <c r="J533" s="372"/>
      <c r="K533" s="373"/>
      <c r="L533" s="373"/>
      <c r="M533" s="374"/>
      <c r="N533" s="369"/>
      <c r="O533" s="370"/>
      <c r="P533" s="370"/>
      <c r="Q533" s="371"/>
      <c r="R533" s="101">
        <f t="shared" si="12"/>
        <v>0</v>
      </c>
    </row>
    <row r="534" spans="3:18" ht="14.5" thickBot="1" x14ac:dyDescent="0.4">
      <c r="C534" s="105">
        <f>'Achivers Formulas'!I521</f>
        <v>0</v>
      </c>
      <c r="D534" s="85"/>
      <c r="E534" s="100">
        <f>'Achivers Formulas'!P521</f>
        <v>0</v>
      </c>
      <c r="F534" s="369"/>
      <c r="G534" s="370"/>
      <c r="H534" s="370"/>
      <c r="I534" s="371"/>
      <c r="J534" s="372"/>
      <c r="K534" s="373"/>
      <c r="L534" s="373"/>
      <c r="M534" s="374"/>
      <c r="N534" s="369"/>
      <c r="O534" s="370"/>
      <c r="P534" s="370"/>
      <c r="Q534" s="371"/>
      <c r="R534" s="101">
        <f t="shared" si="12"/>
        <v>0</v>
      </c>
    </row>
    <row r="535" spans="3:18" ht="14.5" thickBot="1" x14ac:dyDescent="0.4">
      <c r="C535" s="105">
        <f>'Achivers Formulas'!I522</f>
        <v>0</v>
      </c>
      <c r="D535" s="85"/>
      <c r="E535" s="100">
        <f>'Achivers Formulas'!P522</f>
        <v>0</v>
      </c>
      <c r="F535" s="369"/>
      <c r="G535" s="370"/>
      <c r="H535" s="370"/>
      <c r="I535" s="371"/>
      <c r="J535" s="372"/>
      <c r="K535" s="373"/>
      <c r="L535" s="373"/>
      <c r="M535" s="374"/>
      <c r="N535" s="369"/>
      <c r="O535" s="370"/>
      <c r="P535" s="370"/>
      <c r="Q535" s="371"/>
      <c r="R535" s="101">
        <f t="shared" si="12"/>
        <v>0</v>
      </c>
    </row>
    <row r="536" spans="3:18" ht="14.5" thickBot="1" x14ac:dyDescent="0.4">
      <c r="C536" s="105">
        <f>'Achivers Formulas'!I523</f>
        <v>0</v>
      </c>
      <c r="D536" s="85"/>
      <c r="E536" s="100">
        <f>'Achivers Formulas'!P523</f>
        <v>0</v>
      </c>
      <c r="F536" s="369"/>
      <c r="G536" s="370"/>
      <c r="H536" s="370"/>
      <c r="I536" s="371"/>
      <c r="J536" s="372"/>
      <c r="K536" s="373"/>
      <c r="L536" s="373"/>
      <c r="M536" s="374"/>
      <c r="N536" s="369"/>
      <c r="O536" s="370"/>
      <c r="P536" s="370"/>
      <c r="Q536" s="371"/>
      <c r="R536" s="101">
        <f t="shared" si="12"/>
        <v>0</v>
      </c>
    </row>
    <row r="537" spans="3:18" ht="14.5" thickBot="1" x14ac:dyDescent="0.4">
      <c r="C537" s="105">
        <f>'Achivers Formulas'!I524</f>
        <v>0</v>
      </c>
      <c r="D537" s="85"/>
      <c r="E537" s="100">
        <f>'Achivers Formulas'!P524</f>
        <v>0</v>
      </c>
      <c r="F537" s="369"/>
      <c r="G537" s="370"/>
      <c r="H537" s="370"/>
      <c r="I537" s="371"/>
      <c r="J537" s="372"/>
      <c r="K537" s="373"/>
      <c r="L537" s="373"/>
      <c r="M537" s="374"/>
      <c r="N537" s="369"/>
      <c r="O537" s="370"/>
      <c r="P537" s="370"/>
      <c r="Q537" s="371"/>
      <c r="R537" s="101">
        <f t="shared" si="12"/>
        <v>0</v>
      </c>
    </row>
    <row r="538" spans="3:18" ht="14.5" thickBot="1" x14ac:dyDescent="0.4">
      <c r="C538" s="105">
        <f>'Achivers Formulas'!I525</f>
        <v>0</v>
      </c>
      <c r="D538" s="85"/>
      <c r="E538" s="100">
        <f>'Achivers Formulas'!P525</f>
        <v>0</v>
      </c>
      <c r="F538" s="369"/>
      <c r="G538" s="370"/>
      <c r="H538" s="370"/>
      <c r="I538" s="371"/>
      <c r="J538" s="372"/>
      <c r="K538" s="373"/>
      <c r="L538" s="373"/>
      <c r="M538" s="374"/>
      <c r="N538" s="369"/>
      <c r="O538" s="370"/>
      <c r="P538" s="370"/>
      <c r="Q538" s="371"/>
      <c r="R538" s="101">
        <f t="shared" si="12"/>
        <v>0</v>
      </c>
    </row>
    <row r="539" spans="3:18" ht="14.5" thickBot="1" x14ac:dyDescent="0.4">
      <c r="C539" s="105">
        <f>'Achivers Formulas'!I526</f>
        <v>0</v>
      </c>
      <c r="D539" s="85"/>
      <c r="E539" s="100">
        <f>'Achivers Formulas'!P526</f>
        <v>0</v>
      </c>
      <c r="F539" s="369"/>
      <c r="G539" s="370"/>
      <c r="H539" s="370"/>
      <c r="I539" s="371"/>
      <c r="J539" s="372"/>
      <c r="K539" s="373"/>
      <c r="L539" s="373"/>
      <c r="M539" s="374"/>
      <c r="N539" s="369"/>
      <c r="O539" s="370"/>
      <c r="P539" s="370"/>
      <c r="Q539" s="371"/>
      <c r="R539" s="101">
        <f t="shared" si="12"/>
        <v>0</v>
      </c>
    </row>
    <row r="540" spans="3:18" ht="14.5" thickBot="1" x14ac:dyDescent="0.4">
      <c r="C540" s="105">
        <f>'Achivers Formulas'!I527</f>
        <v>0</v>
      </c>
      <c r="D540" s="85"/>
      <c r="E540" s="100">
        <f>'Achivers Formulas'!P527</f>
        <v>0</v>
      </c>
      <c r="F540" s="369"/>
      <c r="G540" s="370"/>
      <c r="H540" s="370"/>
      <c r="I540" s="371"/>
      <c r="J540" s="372"/>
      <c r="K540" s="373"/>
      <c r="L540" s="373"/>
      <c r="M540" s="374"/>
      <c r="N540" s="369"/>
      <c r="O540" s="370"/>
      <c r="P540" s="370"/>
      <c r="Q540" s="371"/>
      <c r="R540" s="101">
        <f t="shared" si="12"/>
        <v>0</v>
      </c>
    </row>
    <row r="541" spans="3:18" ht="14.5" thickBot="1" x14ac:dyDescent="0.4">
      <c r="C541" s="105">
        <f>'Achivers Formulas'!I528</f>
        <v>0</v>
      </c>
      <c r="D541" s="85"/>
      <c r="E541" s="100">
        <f>'Achivers Formulas'!P528</f>
        <v>0</v>
      </c>
      <c r="F541" s="369"/>
      <c r="G541" s="370"/>
      <c r="H541" s="370"/>
      <c r="I541" s="371"/>
      <c r="J541" s="372"/>
      <c r="K541" s="373"/>
      <c r="L541" s="373"/>
      <c r="M541" s="374"/>
      <c r="N541" s="369"/>
      <c r="O541" s="370"/>
      <c r="P541" s="370"/>
      <c r="Q541" s="371"/>
      <c r="R541" s="101">
        <f t="shared" ref="R541:R604" si="13">(IF(H541="*no role*",0,(IF(OR(F541&lt;&gt;"",H541&lt;&gt;"",J541&lt;&gt;""),3,0))))+(IF(L541&lt;&gt;"",3,0))+(IF(N541&lt;&gt;"",3,0))+(IF(P541="YES",3,0))</f>
        <v>0</v>
      </c>
    </row>
    <row r="542" spans="3:18" ht="14.5" thickBot="1" x14ac:dyDescent="0.4">
      <c r="C542" s="105">
        <f>'Achivers Formulas'!I529</f>
        <v>0</v>
      </c>
      <c r="D542" s="85"/>
      <c r="E542" s="100">
        <f>'Achivers Formulas'!P529</f>
        <v>0</v>
      </c>
      <c r="F542" s="369"/>
      <c r="G542" s="370"/>
      <c r="H542" s="370"/>
      <c r="I542" s="371"/>
      <c r="J542" s="372"/>
      <c r="K542" s="373"/>
      <c r="L542" s="373"/>
      <c r="M542" s="374"/>
      <c r="N542" s="369"/>
      <c r="O542" s="370"/>
      <c r="P542" s="370"/>
      <c r="Q542" s="371"/>
      <c r="R542" s="101">
        <f t="shared" si="13"/>
        <v>0</v>
      </c>
    </row>
    <row r="543" spans="3:18" ht="14.5" thickBot="1" x14ac:dyDescent="0.4">
      <c r="C543" s="105">
        <f>'Achivers Formulas'!I530</f>
        <v>0</v>
      </c>
      <c r="D543" s="85"/>
      <c r="E543" s="100">
        <f>'Achivers Formulas'!P530</f>
        <v>0</v>
      </c>
      <c r="F543" s="369"/>
      <c r="G543" s="370"/>
      <c r="H543" s="370"/>
      <c r="I543" s="371"/>
      <c r="J543" s="372"/>
      <c r="K543" s="373"/>
      <c r="L543" s="373"/>
      <c r="M543" s="374"/>
      <c r="N543" s="369"/>
      <c r="O543" s="370"/>
      <c r="P543" s="370"/>
      <c r="Q543" s="371"/>
      <c r="R543" s="101">
        <f t="shared" si="13"/>
        <v>0</v>
      </c>
    </row>
    <row r="544" spans="3:18" ht="14.5" thickBot="1" x14ac:dyDescent="0.4">
      <c r="C544" s="105">
        <f>'Achivers Formulas'!I531</f>
        <v>0</v>
      </c>
      <c r="D544" s="85"/>
      <c r="E544" s="100">
        <f>'Achivers Formulas'!P531</f>
        <v>0</v>
      </c>
      <c r="F544" s="369"/>
      <c r="G544" s="370"/>
      <c r="H544" s="370"/>
      <c r="I544" s="371"/>
      <c r="J544" s="372"/>
      <c r="K544" s="373"/>
      <c r="L544" s="373"/>
      <c r="M544" s="374"/>
      <c r="N544" s="369"/>
      <c r="O544" s="370"/>
      <c r="P544" s="370"/>
      <c r="Q544" s="371"/>
      <c r="R544" s="101">
        <f t="shared" si="13"/>
        <v>0</v>
      </c>
    </row>
    <row r="545" spans="3:18" ht="14.5" thickBot="1" x14ac:dyDescent="0.4">
      <c r="C545" s="105">
        <f>'Achivers Formulas'!I532</f>
        <v>0</v>
      </c>
      <c r="D545" s="85"/>
      <c r="E545" s="100">
        <f>'Achivers Formulas'!P532</f>
        <v>0</v>
      </c>
      <c r="F545" s="369"/>
      <c r="G545" s="370"/>
      <c r="H545" s="370"/>
      <c r="I545" s="371"/>
      <c r="J545" s="372"/>
      <c r="K545" s="373"/>
      <c r="L545" s="373"/>
      <c r="M545" s="374"/>
      <c r="N545" s="369"/>
      <c r="O545" s="370"/>
      <c r="P545" s="370"/>
      <c r="Q545" s="371"/>
      <c r="R545" s="101">
        <f t="shared" si="13"/>
        <v>0</v>
      </c>
    </row>
    <row r="546" spans="3:18" ht="14.5" thickBot="1" x14ac:dyDescent="0.4">
      <c r="C546" s="105">
        <f>'Achivers Formulas'!I533</f>
        <v>0</v>
      </c>
      <c r="D546" s="85"/>
      <c r="E546" s="100">
        <f>'Achivers Formulas'!P533</f>
        <v>0</v>
      </c>
      <c r="F546" s="369"/>
      <c r="G546" s="370"/>
      <c r="H546" s="370"/>
      <c r="I546" s="371"/>
      <c r="J546" s="372"/>
      <c r="K546" s="373"/>
      <c r="L546" s="373"/>
      <c r="M546" s="374"/>
      <c r="N546" s="369"/>
      <c r="O546" s="370"/>
      <c r="P546" s="370"/>
      <c r="Q546" s="371"/>
      <c r="R546" s="101">
        <f t="shared" si="13"/>
        <v>0</v>
      </c>
    </row>
    <row r="547" spans="3:18" ht="14.5" thickBot="1" x14ac:dyDescent="0.4">
      <c r="C547" s="105">
        <f>'Achivers Formulas'!I534</f>
        <v>0</v>
      </c>
      <c r="D547" s="85"/>
      <c r="E547" s="100">
        <f>'Achivers Formulas'!P534</f>
        <v>0</v>
      </c>
      <c r="F547" s="369"/>
      <c r="G547" s="370"/>
      <c r="H547" s="370"/>
      <c r="I547" s="371"/>
      <c r="J547" s="372"/>
      <c r="K547" s="373"/>
      <c r="L547" s="373"/>
      <c r="M547" s="374"/>
      <c r="N547" s="369"/>
      <c r="O547" s="370"/>
      <c r="P547" s="370"/>
      <c r="Q547" s="371"/>
      <c r="R547" s="101">
        <f t="shared" si="13"/>
        <v>0</v>
      </c>
    </row>
    <row r="548" spans="3:18" ht="14.5" thickBot="1" x14ac:dyDescent="0.4">
      <c r="C548" s="105">
        <f>'Achivers Formulas'!I535</f>
        <v>0</v>
      </c>
      <c r="D548" s="85"/>
      <c r="E548" s="100">
        <f>'Achivers Formulas'!P535</f>
        <v>0</v>
      </c>
      <c r="F548" s="369"/>
      <c r="G548" s="370"/>
      <c r="H548" s="370"/>
      <c r="I548" s="371"/>
      <c r="J548" s="372"/>
      <c r="K548" s="373"/>
      <c r="L548" s="373"/>
      <c r="M548" s="374"/>
      <c r="N548" s="369"/>
      <c r="O548" s="370"/>
      <c r="P548" s="370"/>
      <c r="Q548" s="371"/>
      <c r="R548" s="101">
        <f t="shared" si="13"/>
        <v>0</v>
      </c>
    </row>
    <row r="549" spans="3:18" ht="14.5" thickBot="1" x14ac:dyDescent="0.4">
      <c r="C549" s="105">
        <f>'Achivers Formulas'!I536</f>
        <v>0</v>
      </c>
      <c r="D549" s="85"/>
      <c r="E549" s="100">
        <f>'Achivers Formulas'!P536</f>
        <v>0</v>
      </c>
      <c r="F549" s="369"/>
      <c r="G549" s="370"/>
      <c r="H549" s="370"/>
      <c r="I549" s="371"/>
      <c r="J549" s="372"/>
      <c r="K549" s="373"/>
      <c r="L549" s="373"/>
      <c r="M549" s="374"/>
      <c r="N549" s="369"/>
      <c r="O549" s="370"/>
      <c r="P549" s="370"/>
      <c r="Q549" s="371"/>
      <c r="R549" s="101">
        <f t="shared" si="13"/>
        <v>0</v>
      </c>
    </row>
    <row r="550" spans="3:18" ht="14.5" thickBot="1" x14ac:dyDescent="0.4">
      <c r="C550" s="105">
        <f>'Achivers Formulas'!I537</f>
        <v>0</v>
      </c>
      <c r="D550" s="85"/>
      <c r="E550" s="100">
        <f>'Achivers Formulas'!P537</f>
        <v>0</v>
      </c>
      <c r="F550" s="369"/>
      <c r="G550" s="370"/>
      <c r="H550" s="370"/>
      <c r="I550" s="371"/>
      <c r="J550" s="372"/>
      <c r="K550" s="373"/>
      <c r="L550" s="373"/>
      <c r="M550" s="374"/>
      <c r="N550" s="369"/>
      <c r="O550" s="370"/>
      <c r="P550" s="370"/>
      <c r="Q550" s="371"/>
      <c r="R550" s="101">
        <f t="shared" si="13"/>
        <v>0</v>
      </c>
    </row>
    <row r="551" spans="3:18" ht="14.5" thickBot="1" x14ac:dyDescent="0.4">
      <c r="C551" s="105">
        <f>'Achivers Formulas'!I538</f>
        <v>0</v>
      </c>
      <c r="D551" s="85"/>
      <c r="E551" s="100">
        <f>'Achivers Formulas'!P538</f>
        <v>0</v>
      </c>
      <c r="F551" s="369"/>
      <c r="G551" s="370"/>
      <c r="H551" s="370"/>
      <c r="I551" s="371"/>
      <c r="J551" s="372"/>
      <c r="K551" s="373"/>
      <c r="L551" s="373"/>
      <c r="M551" s="374"/>
      <c r="N551" s="369"/>
      <c r="O551" s="370"/>
      <c r="P551" s="370"/>
      <c r="Q551" s="371"/>
      <c r="R551" s="101">
        <f t="shared" si="13"/>
        <v>0</v>
      </c>
    </row>
    <row r="552" spans="3:18" ht="14.5" thickBot="1" x14ac:dyDescent="0.4">
      <c r="C552" s="105">
        <f>'Achivers Formulas'!I539</f>
        <v>0</v>
      </c>
      <c r="D552" s="85"/>
      <c r="E552" s="100">
        <f>'Achivers Formulas'!P539</f>
        <v>0</v>
      </c>
      <c r="F552" s="369"/>
      <c r="G552" s="370"/>
      <c r="H552" s="370"/>
      <c r="I552" s="371"/>
      <c r="J552" s="372"/>
      <c r="K552" s="373"/>
      <c r="L552" s="373"/>
      <c r="M552" s="374"/>
      <c r="N552" s="369"/>
      <c r="O552" s="370"/>
      <c r="P552" s="370"/>
      <c r="Q552" s="371"/>
      <c r="R552" s="101">
        <f t="shared" si="13"/>
        <v>0</v>
      </c>
    </row>
    <row r="553" spans="3:18" ht="14.5" thickBot="1" x14ac:dyDescent="0.4">
      <c r="C553" s="105">
        <f>'Achivers Formulas'!I540</f>
        <v>0</v>
      </c>
      <c r="D553" s="85"/>
      <c r="E553" s="100">
        <f>'Achivers Formulas'!P540</f>
        <v>0</v>
      </c>
      <c r="F553" s="369"/>
      <c r="G553" s="370"/>
      <c r="H553" s="370"/>
      <c r="I553" s="371"/>
      <c r="J553" s="372"/>
      <c r="K553" s="373"/>
      <c r="L553" s="373"/>
      <c r="M553" s="374"/>
      <c r="N553" s="369"/>
      <c r="O553" s="370"/>
      <c r="P553" s="370"/>
      <c r="Q553" s="371"/>
      <c r="R553" s="101">
        <f t="shared" si="13"/>
        <v>0</v>
      </c>
    </row>
    <row r="554" spans="3:18" ht="14.5" thickBot="1" x14ac:dyDescent="0.4">
      <c r="C554" s="105">
        <f>'Achivers Formulas'!I541</f>
        <v>0</v>
      </c>
      <c r="D554" s="85"/>
      <c r="E554" s="100">
        <f>'Achivers Formulas'!P541</f>
        <v>0</v>
      </c>
      <c r="F554" s="369"/>
      <c r="G554" s="370"/>
      <c r="H554" s="370"/>
      <c r="I554" s="371"/>
      <c r="J554" s="372"/>
      <c r="K554" s="373"/>
      <c r="L554" s="373"/>
      <c r="M554" s="374"/>
      <c r="N554" s="369"/>
      <c r="O554" s="370"/>
      <c r="P554" s="370"/>
      <c r="Q554" s="371"/>
      <c r="R554" s="101">
        <f t="shared" si="13"/>
        <v>0</v>
      </c>
    </row>
    <row r="555" spans="3:18" ht="14.5" thickBot="1" x14ac:dyDescent="0.4">
      <c r="C555" s="105">
        <f>'Achivers Formulas'!I542</f>
        <v>0</v>
      </c>
      <c r="D555" s="85"/>
      <c r="E555" s="100">
        <f>'Achivers Formulas'!P542</f>
        <v>0</v>
      </c>
      <c r="F555" s="369"/>
      <c r="G555" s="370"/>
      <c r="H555" s="370"/>
      <c r="I555" s="371"/>
      <c r="J555" s="372"/>
      <c r="K555" s="373"/>
      <c r="L555" s="373"/>
      <c r="M555" s="374"/>
      <c r="N555" s="369"/>
      <c r="O555" s="370"/>
      <c r="P555" s="370"/>
      <c r="Q555" s="371"/>
      <c r="R555" s="101">
        <f t="shared" si="13"/>
        <v>0</v>
      </c>
    </row>
    <row r="556" spans="3:18" ht="14.5" thickBot="1" x14ac:dyDescent="0.4">
      <c r="C556" s="105">
        <f>'Achivers Formulas'!I543</f>
        <v>0</v>
      </c>
      <c r="D556" s="85"/>
      <c r="E556" s="100">
        <f>'Achivers Formulas'!P543</f>
        <v>0</v>
      </c>
      <c r="F556" s="369"/>
      <c r="G556" s="370"/>
      <c r="H556" s="370"/>
      <c r="I556" s="371"/>
      <c r="J556" s="372"/>
      <c r="K556" s="373"/>
      <c r="L556" s="373"/>
      <c r="M556" s="374"/>
      <c r="N556" s="369"/>
      <c r="O556" s="370"/>
      <c r="P556" s="370"/>
      <c r="Q556" s="371"/>
      <c r="R556" s="101">
        <f t="shared" si="13"/>
        <v>0</v>
      </c>
    </row>
    <row r="557" spans="3:18" ht="14.5" thickBot="1" x14ac:dyDescent="0.4">
      <c r="C557" s="105">
        <f>'Achivers Formulas'!I544</f>
        <v>0</v>
      </c>
      <c r="D557" s="85"/>
      <c r="E557" s="100">
        <f>'Achivers Formulas'!P544</f>
        <v>0</v>
      </c>
      <c r="F557" s="369"/>
      <c r="G557" s="370"/>
      <c r="H557" s="370"/>
      <c r="I557" s="371"/>
      <c r="J557" s="372"/>
      <c r="K557" s="373"/>
      <c r="L557" s="373"/>
      <c r="M557" s="374"/>
      <c r="N557" s="369"/>
      <c r="O557" s="370"/>
      <c r="P557" s="370"/>
      <c r="Q557" s="371"/>
      <c r="R557" s="101">
        <f t="shared" si="13"/>
        <v>0</v>
      </c>
    </row>
    <row r="558" spans="3:18" ht="14.5" thickBot="1" x14ac:dyDescent="0.4">
      <c r="C558" s="105">
        <f>'Achivers Formulas'!I545</f>
        <v>0</v>
      </c>
      <c r="D558" s="85"/>
      <c r="E558" s="100">
        <f>'Achivers Formulas'!P545</f>
        <v>0</v>
      </c>
      <c r="F558" s="369"/>
      <c r="G558" s="370"/>
      <c r="H558" s="370"/>
      <c r="I558" s="371"/>
      <c r="J558" s="372"/>
      <c r="K558" s="373"/>
      <c r="L558" s="373"/>
      <c r="M558" s="374"/>
      <c r="N558" s="369"/>
      <c r="O558" s="370"/>
      <c r="P558" s="370"/>
      <c r="Q558" s="371"/>
      <c r="R558" s="101">
        <f t="shared" si="13"/>
        <v>0</v>
      </c>
    </row>
    <row r="559" spans="3:18" ht="14.5" thickBot="1" x14ac:dyDescent="0.4">
      <c r="C559" s="105">
        <f>'Achivers Formulas'!I546</f>
        <v>0</v>
      </c>
      <c r="D559" s="85"/>
      <c r="E559" s="100">
        <f>'Achivers Formulas'!P546</f>
        <v>0</v>
      </c>
      <c r="F559" s="369"/>
      <c r="G559" s="370"/>
      <c r="H559" s="370"/>
      <c r="I559" s="371"/>
      <c r="J559" s="372"/>
      <c r="K559" s="373"/>
      <c r="L559" s="373"/>
      <c r="M559" s="374"/>
      <c r="N559" s="369"/>
      <c r="O559" s="370"/>
      <c r="P559" s="370"/>
      <c r="Q559" s="371"/>
      <c r="R559" s="101">
        <f t="shared" si="13"/>
        <v>0</v>
      </c>
    </row>
    <row r="560" spans="3:18" ht="14.5" thickBot="1" x14ac:dyDescent="0.4">
      <c r="C560" s="105">
        <f>'Achivers Formulas'!I547</f>
        <v>0</v>
      </c>
      <c r="D560" s="85"/>
      <c r="E560" s="100">
        <f>'Achivers Formulas'!P547</f>
        <v>0</v>
      </c>
      <c r="F560" s="369"/>
      <c r="G560" s="370"/>
      <c r="H560" s="370"/>
      <c r="I560" s="371"/>
      <c r="J560" s="372"/>
      <c r="K560" s="373"/>
      <c r="L560" s="373"/>
      <c r="M560" s="374"/>
      <c r="N560" s="369"/>
      <c r="O560" s="370"/>
      <c r="P560" s="370"/>
      <c r="Q560" s="371"/>
      <c r="R560" s="101">
        <f t="shared" si="13"/>
        <v>0</v>
      </c>
    </row>
    <row r="561" spans="3:18" ht="14.5" thickBot="1" x14ac:dyDescent="0.4">
      <c r="C561" s="105">
        <f>'Achivers Formulas'!I548</f>
        <v>0</v>
      </c>
      <c r="D561" s="85"/>
      <c r="E561" s="100">
        <f>'Achivers Formulas'!P548</f>
        <v>0</v>
      </c>
      <c r="F561" s="369"/>
      <c r="G561" s="370"/>
      <c r="H561" s="370"/>
      <c r="I561" s="371"/>
      <c r="J561" s="372"/>
      <c r="K561" s="373"/>
      <c r="L561" s="373"/>
      <c r="M561" s="374"/>
      <c r="N561" s="369"/>
      <c r="O561" s="370"/>
      <c r="P561" s="370"/>
      <c r="Q561" s="371"/>
      <c r="R561" s="101">
        <f t="shared" si="13"/>
        <v>0</v>
      </c>
    </row>
    <row r="562" spans="3:18" ht="14.5" thickBot="1" x14ac:dyDescent="0.4">
      <c r="C562" s="105">
        <f>'Achivers Formulas'!I549</f>
        <v>0</v>
      </c>
      <c r="D562" s="85"/>
      <c r="E562" s="100">
        <f>'Achivers Formulas'!P549</f>
        <v>0</v>
      </c>
      <c r="F562" s="369"/>
      <c r="G562" s="370"/>
      <c r="H562" s="370"/>
      <c r="I562" s="371"/>
      <c r="J562" s="372"/>
      <c r="K562" s="373"/>
      <c r="L562" s="373"/>
      <c r="M562" s="374"/>
      <c r="N562" s="369"/>
      <c r="O562" s="370"/>
      <c r="P562" s="370"/>
      <c r="Q562" s="371"/>
      <c r="R562" s="101">
        <f t="shared" si="13"/>
        <v>0</v>
      </c>
    </row>
    <row r="563" spans="3:18" ht="14.5" thickBot="1" x14ac:dyDescent="0.4">
      <c r="C563" s="105">
        <f>'Achivers Formulas'!I550</f>
        <v>0</v>
      </c>
      <c r="D563" s="85"/>
      <c r="E563" s="100">
        <f>'Achivers Formulas'!P550</f>
        <v>0</v>
      </c>
      <c r="F563" s="369"/>
      <c r="G563" s="370"/>
      <c r="H563" s="370"/>
      <c r="I563" s="371"/>
      <c r="J563" s="372"/>
      <c r="K563" s="373"/>
      <c r="L563" s="373"/>
      <c r="M563" s="374"/>
      <c r="N563" s="369"/>
      <c r="O563" s="370"/>
      <c r="P563" s="370"/>
      <c r="Q563" s="371"/>
      <c r="R563" s="101">
        <f t="shared" si="13"/>
        <v>0</v>
      </c>
    </row>
    <row r="564" spans="3:18" ht="14.5" thickBot="1" x14ac:dyDescent="0.4">
      <c r="C564" s="105">
        <f>'Achivers Formulas'!I551</f>
        <v>0</v>
      </c>
      <c r="D564" s="85"/>
      <c r="E564" s="100">
        <f>'Achivers Formulas'!P551</f>
        <v>0</v>
      </c>
      <c r="F564" s="369"/>
      <c r="G564" s="370"/>
      <c r="H564" s="370"/>
      <c r="I564" s="371"/>
      <c r="J564" s="372"/>
      <c r="K564" s="373"/>
      <c r="L564" s="373"/>
      <c r="M564" s="374"/>
      <c r="N564" s="369"/>
      <c r="O564" s="370"/>
      <c r="P564" s="370"/>
      <c r="Q564" s="371"/>
      <c r="R564" s="101">
        <f t="shared" si="13"/>
        <v>0</v>
      </c>
    </row>
    <row r="565" spans="3:18" ht="14.5" thickBot="1" x14ac:dyDescent="0.4">
      <c r="C565" s="105">
        <f>'Achivers Formulas'!I552</f>
        <v>0</v>
      </c>
      <c r="D565" s="85"/>
      <c r="E565" s="100">
        <f>'Achivers Formulas'!P552</f>
        <v>0</v>
      </c>
      <c r="F565" s="369"/>
      <c r="G565" s="370"/>
      <c r="H565" s="370"/>
      <c r="I565" s="371"/>
      <c r="J565" s="372"/>
      <c r="K565" s="373"/>
      <c r="L565" s="373"/>
      <c r="M565" s="374"/>
      <c r="N565" s="369"/>
      <c r="O565" s="370"/>
      <c r="P565" s="370"/>
      <c r="Q565" s="371"/>
      <c r="R565" s="101">
        <f t="shared" si="13"/>
        <v>0</v>
      </c>
    </row>
    <row r="566" spans="3:18" ht="14.5" thickBot="1" x14ac:dyDescent="0.4">
      <c r="C566" s="105">
        <f>'Achivers Formulas'!I553</f>
        <v>0</v>
      </c>
      <c r="D566" s="85"/>
      <c r="E566" s="100">
        <f>'Achivers Formulas'!P553</f>
        <v>0</v>
      </c>
      <c r="F566" s="369"/>
      <c r="G566" s="370"/>
      <c r="H566" s="370"/>
      <c r="I566" s="371"/>
      <c r="J566" s="372"/>
      <c r="K566" s="373"/>
      <c r="L566" s="373"/>
      <c r="M566" s="374"/>
      <c r="N566" s="369"/>
      <c r="O566" s="370"/>
      <c r="P566" s="370"/>
      <c r="Q566" s="371"/>
      <c r="R566" s="101">
        <f t="shared" si="13"/>
        <v>0</v>
      </c>
    </row>
    <row r="567" spans="3:18" ht="14.5" thickBot="1" x14ac:dyDescent="0.4">
      <c r="C567" s="105">
        <f>'Achivers Formulas'!I554</f>
        <v>0</v>
      </c>
      <c r="D567" s="85"/>
      <c r="E567" s="100">
        <f>'Achivers Formulas'!P554</f>
        <v>0</v>
      </c>
      <c r="F567" s="369"/>
      <c r="G567" s="370"/>
      <c r="H567" s="370"/>
      <c r="I567" s="371"/>
      <c r="J567" s="372"/>
      <c r="K567" s="373"/>
      <c r="L567" s="373"/>
      <c r="M567" s="374"/>
      <c r="N567" s="369"/>
      <c r="O567" s="370"/>
      <c r="P567" s="370"/>
      <c r="Q567" s="371"/>
      <c r="R567" s="101">
        <f t="shared" si="13"/>
        <v>0</v>
      </c>
    </row>
    <row r="568" spans="3:18" ht="14.5" thickBot="1" x14ac:dyDescent="0.4">
      <c r="C568" s="105">
        <f>'Achivers Formulas'!I555</f>
        <v>0</v>
      </c>
      <c r="D568" s="85"/>
      <c r="E568" s="100">
        <f>'Achivers Formulas'!P555</f>
        <v>0</v>
      </c>
      <c r="F568" s="369"/>
      <c r="G568" s="370"/>
      <c r="H568" s="370"/>
      <c r="I568" s="371"/>
      <c r="J568" s="372"/>
      <c r="K568" s="373"/>
      <c r="L568" s="373"/>
      <c r="M568" s="374"/>
      <c r="N568" s="369"/>
      <c r="O568" s="370"/>
      <c r="P568" s="370"/>
      <c r="Q568" s="371"/>
      <c r="R568" s="101">
        <f t="shared" si="13"/>
        <v>0</v>
      </c>
    </row>
    <row r="569" spans="3:18" ht="14.5" thickBot="1" x14ac:dyDescent="0.4">
      <c r="C569" s="105">
        <f>'Achivers Formulas'!I556</f>
        <v>0</v>
      </c>
      <c r="D569" s="85"/>
      <c r="E569" s="100">
        <f>'Achivers Formulas'!P556</f>
        <v>0</v>
      </c>
      <c r="F569" s="369"/>
      <c r="G569" s="370"/>
      <c r="H569" s="370"/>
      <c r="I569" s="371"/>
      <c r="J569" s="372"/>
      <c r="K569" s="373"/>
      <c r="L569" s="373"/>
      <c r="M569" s="374"/>
      <c r="N569" s="369"/>
      <c r="O569" s="370"/>
      <c r="P569" s="370"/>
      <c r="Q569" s="371"/>
      <c r="R569" s="101">
        <f t="shared" si="13"/>
        <v>0</v>
      </c>
    </row>
    <row r="570" spans="3:18" ht="14.5" thickBot="1" x14ac:dyDescent="0.4">
      <c r="C570" s="105">
        <f>'Achivers Formulas'!I557</f>
        <v>0</v>
      </c>
      <c r="D570" s="85"/>
      <c r="E570" s="100">
        <f>'Achivers Formulas'!P557</f>
        <v>0</v>
      </c>
      <c r="F570" s="369"/>
      <c r="G570" s="370"/>
      <c r="H570" s="370"/>
      <c r="I570" s="371"/>
      <c r="J570" s="372"/>
      <c r="K570" s="373"/>
      <c r="L570" s="373"/>
      <c r="M570" s="374"/>
      <c r="N570" s="369"/>
      <c r="O570" s="370"/>
      <c r="P570" s="370"/>
      <c r="Q570" s="371"/>
      <c r="R570" s="101">
        <f t="shared" si="13"/>
        <v>0</v>
      </c>
    </row>
    <row r="571" spans="3:18" ht="14.5" thickBot="1" x14ac:dyDescent="0.4">
      <c r="C571" s="105">
        <f>'Achivers Formulas'!I558</f>
        <v>0</v>
      </c>
      <c r="D571" s="85"/>
      <c r="E571" s="100">
        <f>'Achivers Formulas'!P558</f>
        <v>0</v>
      </c>
      <c r="F571" s="369"/>
      <c r="G571" s="370"/>
      <c r="H571" s="370"/>
      <c r="I571" s="371"/>
      <c r="J571" s="372"/>
      <c r="K571" s="373"/>
      <c r="L571" s="373"/>
      <c r="M571" s="374"/>
      <c r="N571" s="369"/>
      <c r="O571" s="370"/>
      <c r="P571" s="370"/>
      <c r="Q571" s="371"/>
      <c r="R571" s="101">
        <f t="shared" si="13"/>
        <v>0</v>
      </c>
    </row>
    <row r="572" spans="3:18" ht="14.5" thickBot="1" x14ac:dyDescent="0.4">
      <c r="C572" s="105">
        <f>'Achivers Formulas'!I559</f>
        <v>0</v>
      </c>
      <c r="D572" s="85"/>
      <c r="E572" s="100">
        <f>'Achivers Formulas'!P559</f>
        <v>0</v>
      </c>
      <c r="F572" s="369"/>
      <c r="G572" s="370"/>
      <c r="H572" s="370"/>
      <c r="I572" s="371"/>
      <c r="J572" s="372"/>
      <c r="K572" s="373"/>
      <c r="L572" s="373"/>
      <c r="M572" s="374"/>
      <c r="N572" s="369"/>
      <c r="O572" s="370"/>
      <c r="P572" s="370"/>
      <c r="Q572" s="371"/>
      <c r="R572" s="101">
        <f t="shared" si="13"/>
        <v>0</v>
      </c>
    </row>
    <row r="573" spans="3:18" ht="14.5" thickBot="1" x14ac:dyDescent="0.4">
      <c r="C573" s="105">
        <f>'Achivers Formulas'!I560</f>
        <v>0</v>
      </c>
      <c r="D573" s="85"/>
      <c r="E573" s="100">
        <f>'Achivers Formulas'!P560</f>
        <v>0</v>
      </c>
      <c r="F573" s="369"/>
      <c r="G573" s="370"/>
      <c r="H573" s="370"/>
      <c r="I573" s="371"/>
      <c r="J573" s="372"/>
      <c r="K573" s="373"/>
      <c r="L573" s="373"/>
      <c r="M573" s="374"/>
      <c r="N573" s="369"/>
      <c r="O573" s="370"/>
      <c r="P573" s="370"/>
      <c r="Q573" s="371"/>
      <c r="R573" s="101">
        <f t="shared" si="13"/>
        <v>0</v>
      </c>
    </row>
    <row r="574" spans="3:18" ht="14.5" thickBot="1" x14ac:dyDescent="0.4">
      <c r="C574" s="105">
        <f>'Achivers Formulas'!I561</f>
        <v>0</v>
      </c>
      <c r="D574" s="85"/>
      <c r="E574" s="100">
        <f>'Achivers Formulas'!P561</f>
        <v>0</v>
      </c>
      <c r="F574" s="369"/>
      <c r="G574" s="370"/>
      <c r="H574" s="370"/>
      <c r="I574" s="371"/>
      <c r="J574" s="372"/>
      <c r="K574" s="373"/>
      <c r="L574" s="373"/>
      <c r="M574" s="374"/>
      <c r="N574" s="369"/>
      <c r="O574" s="370"/>
      <c r="P574" s="370"/>
      <c r="Q574" s="371"/>
      <c r="R574" s="101">
        <f t="shared" si="13"/>
        <v>0</v>
      </c>
    </row>
    <row r="575" spans="3:18" ht="14.5" thickBot="1" x14ac:dyDescent="0.4">
      <c r="C575" s="105">
        <f>'Achivers Formulas'!I562</f>
        <v>0</v>
      </c>
      <c r="D575" s="85"/>
      <c r="E575" s="100">
        <f>'Achivers Formulas'!P562</f>
        <v>0</v>
      </c>
      <c r="F575" s="369"/>
      <c r="G575" s="370"/>
      <c r="H575" s="370"/>
      <c r="I575" s="371"/>
      <c r="J575" s="372"/>
      <c r="K575" s="373"/>
      <c r="L575" s="373"/>
      <c r="M575" s="374"/>
      <c r="N575" s="369"/>
      <c r="O575" s="370"/>
      <c r="P575" s="370"/>
      <c r="Q575" s="371"/>
      <c r="R575" s="101">
        <f t="shared" si="13"/>
        <v>0</v>
      </c>
    </row>
    <row r="576" spans="3:18" ht="14.5" thickBot="1" x14ac:dyDescent="0.4">
      <c r="C576" s="105">
        <f>'Achivers Formulas'!I563</f>
        <v>0</v>
      </c>
      <c r="D576" s="85"/>
      <c r="E576" s="100">
        <f>'Achivers Formulas'!P563</f>
        <v>0</v>
      </c>
      <c r="F576" s="369"/>
      <c r="G576" s="370"/>
      <c r="H576" s="370"/>
      <c r="I576" s="371"/>
      <c r="J576" s="372"/>
      <c r="K576" s="373"/>
      <c r="L576" s="373"/>
      <c r="M576" s="374"/>
      <c r="N576" s="369"/>
      <c r="O576" s="370"/>
      <c r="P576" s="370"/>
      <c r="Q576" s="371"/>
      <c r="R576" s="101">
        <f t="shared" si="13"/>
        <v>0</v>
      </c>
    </row>
    <row r="577" spans="3:18" ht="14.5" thickBot="1" x14ac:dyDescent="0.4">
      <c r="C577" s="105">
        <f>'Achivers Formulas'!I564</f>
        <v>0</v>
      </c>
      <c r="D577" s="85"/>
      <c r="E577" s="100">
        <f>'Achivers Formulas'!P564</f>
        <v>0</v>
      </c>
      <c r="F577" s="369"/>
      <c r="G577" s="370"/>
      <c r="H577" s="370"/>
      <c r="I577" s="371"/>
      <c r="J577" s="372"/>
      <c r="K577" s="373"/>
      <c r="L577" s="373"/>
      <c r="M577" s="374"/>
      <c r="N577" s="369"/>
      <c r="O577" s="370"/>
      <c r="P577" s="370"/>
      <c r="Q577" s="371"/>
      <c r="R577" s="101">
        <f t="shared" si="13"/>
        <v>0</v>
      </c>
    </row>
    <row r="578" spans="3:18" ht="14.5" thickBot="1" x14ac:dyDescent="0.4">
      <c r="C578" s="105">
        <f>'Achivers Formulas'!I565</f>
        <v>0</v>
      </c>
      <c r="D578" s="85"/>
      <c r="E578" s="100">
        <f>'Achivers Formulas'!P565</f>
        <v>0</v>
      </c>
      <c r="F578" s="369"/>
      <c r="G578" s="370"/>
      <c r="H578" s="370"/>
      <c r="I578" s="371"/>
      <c r="J578" s="372"/>
      <c r="K578" s="373"/>
      <c r="L578" s="373"/>
      <c r="M578" s="374"/>
      <c r="N578" s="369"/>
      <c r="O578" s="370"/>
      <c r="P578" s="370"/>
      <c r="Q578" s="371"/>
      <c r="R578" s="101">
        <f t="shared" si="13"/>
        <v>0</v>
      </c>
    </row>
    <row r="579" spans="3:18" ht="14.5" thickBot="1" x14ac:dyDescent="0.4">
      <c r="C579" s="105">
        <f>'Achivers Formulas'!I566</f>
        <v>0</v>
      </c>
      <c r="D579" s="85"/>
      <c r="E579" s="100">
        <f>'Achivers Formulas'!P566</f>
        <v>0</v>
      </c>
      <c r="F579" s="369"/>
      <c r="G579" s="370"/>
      <c r="H579" s="370"/>
      <c r="I579" s="371"/>
      <c r="J579" s="372"/>
      <c r="K579" s="373"/>
      <c r="L579" s="373"/>
      <c r="M579" s="374"/>
      <c r="N579" s="369"/>
      <c r="O579" s="370"/>
      <c r="P579" s="370"/>
      <c r="Q579" s="371"/>
      <c r="R579" s="101">
        <f t="shared" si="13"/>
        <v>0</v>
      </c>
    </row>
    <row r="580" spans="3:18" ht="14.5" thickBot="1" x14ac:dyDescent="0.4">
      <c r="C580" s="105">
        <f>'Achivers Formulas'!I567</f>
        <v>0</v>
      </c>
      <c r="D580" s="85"/>
      <c r="E580" s="100">
        <f>'Achivers Formulas'!P567</f>
        <v>0</v>
      </c>
      <c r="F580" s="369"/>
      <c r="G580" s="370"/>
      <c r="H580" s="370"/>
      <c r="I580" s="371"/>
      <c r="J580" s="372"/>
      <c r="K580" s="373"/>
      <c r="L580" s="373"/>
      <c r="M580" s="374"/>
      <c r="N580" s="369"/>
      <c r="O580" s="370"/>
      <c r="P580" s="370"/>
      <c r="Q580" s="371"/>
      <c r="R580" s="101">
        <f t="shared" si="13"/>
        <v>0</v>
      </c>
    </row>
    <row r="581" spans="3:18" ht="14.5" thickBot="1" x14ac:dyDescent="0.4">
      <c r="C581" s="105">
        <f>'Achivers Formulas'!I568</f>
        <v>0</v>
      </c>
      <c r="D581" s="85"/>
      <c r="E581" s="100">
        <f>'Achivers Formulas'!P568</f>
        <v>0</v>
      </c>
      <c r="F581" s="369"/>
      <c r="G581" s="370"/>
      <c r="H581" s="370"/>
      <c r="I581" s="371"/>
      <c r="J581" s="372"/>
      <c r="K581" s="373"/>
      <c r="L581" s="373"/>
      <c r="M581" s="374"/>
      <c r="N581" s="369"/>
      <c r="O581" s="370"/>
      <c r="P581" s="370"/>
      <c r="Q581" s="371"/>
      <c r="R581" s="101">
        <f t="shared" si="13"/>
        <v>0</v>
      </c>
    </row>
    <row r="582" spans="3:18" ht="14.5" thickBot="1" x14ac:dyDescent="0.4">
      <c r="C582" s="105">
        <f>'Achivers Formulas'!I569</f>
        <v>0</v>
      </c>
      <c r="D582" s="85"/>
      <c r="E582" s="100">
        <f>'Achivers Formulas'!P569</f>
        <v>0</v>
      </c>
      <c r="F582" s="369"/>
      <c r="G582" s="370"/>
      <c r="H582" s="370"/>
      <c r="I582" s="371"/>
      <c r="J582" s="372"/>
      <c r="K582" s="373"/>
      <c r="L582" s="373"/>
      <c r="M582" s="374"/>
      <c r="N582" s="369"/>
      <c r="O582" s="370"/>
      <c r="P582" s="370"/>
      <c r="Q582" s="371"/>
      <c r="R582" s="101">
        <f t="shared" si="13"/>
        <v>0</v>
      </c>
    </row>
    <row r="583" spans="3:18" ht="14.5" thickBot="1" x14ac:dyDescent="0.4">
      <c r="C583" s="105">
        <f>'Achivers Formulas'!I570</f>
        <v>0</v>
      </c>
      <c r="D583" s="85"/>
      <c r="E583" s="100">
        <f>'Achivers Formulas'!P570</f>
        <v>0</v>
      </c>
      <c r="F583" s="369"/>
      <c r="G583" s="370"/>
      <c r="H583" s="370"/>
      <c r="I583" s="371"/>
      <c r="J583" s="372"/>
      <c r="K583" s="373"/>
      <c r="L583" s="373"/>
      <c r="M583" s="374"/>
      <c r="N583" s="369"/>
      <c r="O583" s="370"/>
      <c r="P583" s="370"/>
      <c r="Q583" s="371"/>
      <c r="R583" s="101">
        <f t="shared" si="13"/>
        <v>0</v>
      </c>
    </row>
    <row r="584" spans="3:18" ht="14.5" thickBot="1" x14ac:dyDescent="0.4">
      <c r="C584" s="105">
        <f>'Achivers Formulas'!I571</f>
        <v>0</v>
      </c>
      <c r="D584" s="85"/>
      <c r="E584" s="100">
        <f>'Achivers Formulas'!P571</f>
        <v>0</v>
      </c>
      <c r="F584" s="369"/>
      <c r="G584" s="370"/>
      <c r="H584" s="370"/>
      <c r="I584" s="371"/>
      <c r="J584" s="372"/>
      <c r="K584" s="373"/>
      <c r="L584" s="373"/>
      <c r="M584" s="374"/>
      <c r="N584" s="369"/>
      <c r="O584" s="370"/>
      <c r="P584" s="370"/>
      <c r="Q584" s="371"/>
      <c r="R584" s="101">
        <f t="shared" si="13"/>
        <v>0</v>
      </c>
    </row>
    <row r="585" spans="3:18" ht="14.5" thickBot="1" x14ac:dyDescent="0.4">
      <c r="C585" s="105">
        <f>'Achivers Formulas'!I572</f>
        <v>0</v>
      </c>
      <c r="D585" s="85"/>
      <c r="E585" s="100">
        <f>'Achivers Formulas'!P572</f>
        <v>0</v>
      </c>
      <c r="F585" s="369"/>
      <c r="G585" s="370"/>
      <c r="H585" s="370"/>
      <c r="I585" s="371"/>
      <c r="J585" s="372"/>
      <c r="K585" s="373"/>
      <c r="L585" s="373"/>
      <c r="M585" s="374"/>
      <c r="N585" s="369"/>
      <c r="O585" s="370"/>
      <c r="P585" s="370"/>
      <c r="Q585" s="371"/>
      <c r="R585" s="101">
        <f t="shared" si="13"/>
        <v>0</v>
      </c>
    </row>
    <row r="586" spans="3:18" ht="14.5" thickBot="1" x14ac:dyDescent="0.4">
      <c r="C586" s="105">
        <f>'Achivers Formulas'!I573</f>
        <v>0</v>
      </c>
      <c r="D586" s="85"/>
      <c r="E586" s="100">
        <f>'Achivers Formulas'!P573</f>
        <v>0</v>
      </c>
      <c r="F586" s="369"/>
      <c r="G586" s="370"/>
      <c r="H586" s="370"/>
      <c r="I586" s="371"/>
      <c r="J586" s="372"/>
      <c r="K586" s="373"/>
      <c r="L586" s="373"/>
      <c r="M586" s="374"/>
      <c r="N586" s="369"/>
      <c r="O586" s="370"/>
      <c r="P586" s="370"/>
      <c r="Q586" s="371"/>
      <c r="R586" s="101">
        <f t="shared" si="13"/>
        <v>0</v>
      </c>
    </row>
    <row r="587" spans="3:18" ht="14.5" thickBot="1" x14ac:dyDescent="0.4">
      <c r="C587" s="105">
        <f>'Achivers Formulas'!I574</f>
        <v>0</v>
      </c>
      <c r="D587" s="85"/>
      <c r="E587" s="100">
        <f>'Achivers Formulas'!P574</f>
        <v>0</v>
      </c>
      <c r="F587" s="369"/>
      <c r="G587" s="370"/>
      <c r="H587" s="370"/>
      <c r="I587" s="371"/>
      <c r="J587" s="372"/>
      <c r="K587" s="373"/>
      <c r="L587" s="373"/>
      <c r="M587" s="374"/>
      <c r="N587" s="369"/>
      <c r="O587" s="370"/>
      <c r="P587" s="370"/>
      <c r="Q587" s="371"/>
      <c r="R587" s="101">
        <f t="shared" si="13"/>
        <v>0</v>
      </c>
    </row>
    <row r="588" spans="3:18" ht="14.5" thickBot="1" x14ac:dyDescent="0.4">
      <c r="C588" s="105">
        <f>'Achivers Formulas'!I575</f>
        <v>0</v>
      </c>
      <c r="D588" s="85"/>
      <c r="E588" s="100">
        <f>'Achivers Formulas'!P575</f>
        <v>0</v>
      </c>
      <c r="F588" s="369"/>
      <c r="G588" s="370"/>
      <c r="H588" s="370"/>
      <c r="I588" s="371"/>
      <c r="J588" s="372"/>
      <c r="K588" s="373"/>
      <c r="L588" s="373"/>
      <c r="M588" s="374"/>
      <c r="N588" s="369"/>
      <c r="O588" s="370"/>
      <c r="P588" s="370"/>
      <c r="Q588" s="371"/>
      <c r="R588" s="101">
        <f t="shared" si="13"/>
        <v>0</v>
      </c>
    </row>
    <row r="589" spans="3:18" ht="14.5" thickBot="1" x14ac:dyDescent="0.4">
      <c r="C589" s="105">
        <f>'Achivers Formulas'!I576</f>
        <v>0</v>
      </c>
      <c r="D589" s="85"/>
      <c r="E589" s="100">
        <f>'Achivers Formulas'!P576</f>
        <v>0</v>
      </c>
      <c r="F589" s="369"/>
      <c r="G589" s="370"/>
      <c r="H589" s="370"/>
      <c r="I589" s="371"/>
      <c r="J589" s="372"/>
      <c r="K589" s="373"/>
      <c r="L589" s="373"/>
      <c r="M589" s="374"/>
      <c r="N589" s="369"/>
      <c r="O589" s="370"/>
      <c r="P589" s="370"/>
      <c r="Q589" s="371"/>
      <c r="R589" s="101">
        <f t="shared" si="13"/>
        <v>0</v>
      </c>
    </row>
    <row r="590" spans="3:18" ht="14.5" thickBot="1" x14ac:dyDescent="0.4">
      <c r="C590" s="105">
        <f>'Achivers Formulas'!I577</f>
        <v>0</v>
      </c>
      <c r="D590" s="85"/>
      <c r="E590" s="100">
        <f>'Achivers Formulas'!P577</f>
        <v>0</v>
      </c>
      <c r="F590" s="369"/>
      <c r="G590" s="370"/>
      <c r="H590" s="370"/>
      <c r="I590" s="371"/>
      <c r="J590" s="372"/>
      <c r="K590" s="373"/>
      <c r="L590" s="373"/>
      <c r="M590" s="374"/>
      <c r="N590" s="369"/>
      <c r="O590" s="370"/>
      <c r="P590" s="370"/>
      <c r="Q590" s="371"/>
      <c r="R590" s="101">
        <f t="shared" si="13"/>
        <v>0</v>
      </c>
    </row>
    <row r="591" spans="3:18" ht="14.5" thickBot="1" x14ac:dyDescent="0.4">
      <c r="C591" s="105">
        <f>'Achivers Formulas'!I578</f>
        <v>0</v>
      </c>
      <c r="D591" s="85"/>
      <c r="E591" s="100">
        <f>'Achivers Formulas'!P578</f>
        <v>0</v>
      </c>
      <c r="F591" s="369"/>
      <c r="G591" s="370"/>
      <c r="H591" s="370"/>
      <c r="I591" s="371"/>
      <c r="J591" s="372"/>
      <c r="K591" s="373"/>
      <c r="L591" s="373"/>
      <c r="M591" s="374"/>
      <c r="N591" s="369"/>
      <c r="O591" s="370"/>
      <c r="P591" s="370"/>
      <c r="Q591" s="371"/>
      <c r="R591" s="101">
        <f t="shared" si="13"/>
        <v>0</v>
      </c>
    </row>
    <row r="592" spans="3:18" ht="14.5" thickBot="1" x14ac:dyDescent="0.4">
      <c r="C592" s="105">
        <f>'Achivers Formulas'!I579</f>
        <v>0</v>
      </c>
      <c r="D592" s="85"/>
      <c r="E592" s="100">
        <f>'Achivers Formulas'!P579</f>
        <v>0</v>
      </c>
      <c r="F592" s="369"/>
      <c r="G592" s="370"/>
      <c r="H592" s="370"/>
      <c r="I592" s="371"/>
      <c r="J592" s="372"/>
      <c r="K592" s="373"/>
      <c r="L592" s="373"/>
      <c r="M592" s="374"/>
      <c r="N592" s="369"/>
      <c r="O592" s="370"/>
      <c r="P592" s="370"/>
      <c r="Q592" s="371"/>
      <c r="R592" s="101">
        <f t="shared" si="13"/>
        <v>0</v>
      </c>
    </row>
    <row r="593" spans="3:18" ht="14.5" thickBot="1" x14ac:dyDescent="0.4">
      <c r="C593" s="105">
        <f>'Achivers Formulas'!I580</f>
        <v>0</v>
      </c>
      <c r="D593" s="85"/>
      <c r="E593" s="100">
        <f>'Achivers Formulas'!P580</f>
        <v>0</v>
      </c>
      <c r="F593" s="369"/>
      <c r="G593" s="370"/>
      <c r="H593" s="370"/>
      <c r="I593" s="371"/>
      <c r="J593" s="372"/>
      <c r="K593" s="373"/>
      <c r="L593" s="373"/>
      <c r="M593" s="374"/>
      <c r="N593" s="369"/>
      <c r="O593" s="370"/>
      <c r="P593" s="370"/>
      <c r="Q593" s="371"/>
      <c r="R593" s="101">
        <f t="shared" si="13"/>
        <v>0</v>
      </c>
    </row>
    <row r="594" spans="3:18" ht="14.5" thickBot="1" x14ac:dyDescent="0.4">
      <c r="C594" s="105">
        <f>'Achivers Formulas'!I581</f>
        <v>0</v>
      </c>
      <c r="D594" s="85"/>
      <c r="E594" s="100">
        <f>'Achivers Formulas'!P581</f>
        <v>0</v>
      </c>
      <c r="F594" s="369"/>
      <c r="G594" s="370"/>
      <c r="H594" s="370"/>
      <c r="I594" s="371"/>
      <c r="J594" s="372"/>
      <c r="K594" s="373"/>
      <c r="L594" s="373"/>
      <c r="M594" s="374"/>
      <c r="N594" s="369"/>
      <c r="O594" s="370"/>
      <c r="P594" s="370"/>
      <c r="Q594" s="371"/>
      <c r="R594" s="101">
        <f t="shared" si="13"/>
        <v>0</v>
      </c>
    </row>
    <row r="595" spans="3:18" ht="14.5" thickBot="1" x14ac:dyDescent="0.4">
      <c r="C595" s="105">
        <f>'Achivers Formulas'!I582</f>
        <v>0</v>
      </c>
      <c r="D595" s="85"/>
      <c r="E595" s="100">
        <f>'Achivers Formulas'!P582</f>
        <v>0</v>
      </c>
      <c r="F595" s="369"/>
      <c r="G595" s="370"/>
      <c r="H595" s="370"/>
      <c r="I595" s="371"/>
      <c r="J595" s="372"/>
      <c r="K595" s="373"/>
      <c r="L595" s="373"/>
      <c r="M595" s="374"/>
      <c r="N595" s="369"/>
      <c r="O595" s="370"/>
      <c r="P595" s="370"/>
      <c r="Q595" s="371"/>
      <c r="R595" s="101">
        <f t="shared" si="13"/>
        <v>0</v>
      </c>
    </row>
    <row r="596" spans="3:18" ht="14.5" thickBot="1" x14ac:dyDescent="0.4">
      <c r="C596" s="105">
        <f>'Achivers Formulas'!I583</f>
        <v>0</v>
      </c>
      <c r="D596" s="85"/>
      <c r="E596" s="100">
        <f>'Achivers Formulas'!P583</f>
        <v>0</v>
      </c>
      <c r="F596" s="369"/>
      <c r="G596" s="370"/>
      <c r="H596" s="370"/>
      <c r="I596" s="371"/>
      <c r="J596" s="372"/>
      <c r="K596" s="373"/>
      <c r="L596" s="373"/>
      <c r="M596" s="374"/>
      <c r="N596" s="369"/>
      <c r="O596" s="370"/>
      <c r="P596" s="370"/>
      <c r="Q596" s="371"/>
      <c r="R596" s="101">
        <f t="shared" si="13"/>
        <v>0</v>
      </c>
    </row>
    <row r="597" spans="3:18" ht="14.5" thickBot="1" x14ac:dyDescent="0.4">
      <c r="C597" s="105">
        <f>'Achivers Formulas'!I584</f>
        <v>0</v>
      </c>
      <c r="D597" s="85"/>
      <c r="E597" s="100">
        <f>'Achivers Formulas'!P584</f>
        <v>0</v>
      </c>
      <c r="F597" s="369"/>
      <c r="G597" s="370"/>
      <c r="H597" s="370"/>
      <c r="I597" s="371"/>
      <c r="J597" s="372"/>
      <c r="K597" s="373"/>
      <c r="L597" s="373"/>
      <c r="M597" s="374"/>
      <c r="N597" s="369"/>
      <c r="O597" s="370"/>
      <c r="P597" s="370"/>
      <c r="Q597" s="371"/>
      <c r="R597" s="101">
        <f t="shared" si="13"/>
        <v>0</v>
      </c>
    </row>
    <row r="598" spans="3:18" ht="14.5" thickBot="1" x14ac:dyDescent="0.4">
      <c r="C598" s="105">
        <f>'Achivers Formulas'!I585</f>
        <v>0</v>
      </c>
      <c r="D598" s="85"/>
      <c r="E598" s="100">
        <f>'Achivers Formulas'!P585</f>
        <v>0</v>
      </c>
      <c r="F598" s="369"/>
      <c r="G598" s="370"/>
      <c r="H598" s="370"/>
      <c r="I598" s="371"/>
      <c r="J598" s="372"/>
      <c r="K598" s="373"/>
      <c r="L598" s="373"/>
      <c r="M598" s="374"/>
      <c r="N598" s="369"/>
      <c r="O598" s="370"/>
      <c r="P598" s="370"/>
      <c r="Q598" s="371"/>
      <c r="R598" s="101">
        <f t="shared" si="13"/>
        <v>0</v>
      </c>
    </row>
    <row r="599" spans="3:18" ht="14.5" thickBot="1" x14ac:dyDescent="0.4">
      <c r="C599" s="105">
        <f>'Achivers Formulas'!I586</f>
        <v>0</v>
      </c>
      <c r="D599" s="85"/>
      <c r="E599" s="100">
        <f>'Achivers Formulas'!P586</f>
        <v>0</v>
      </c>
      <c r="F599" s="369"/>
      <c r="G599" s="370"/>
      <c r="H599" s="370"/>
      <c r="I599" s="371"/>
      <c r="J599" s="372"/>
      <c r="K599" s="373"/>
      <c r="L599" s="373"/>
      <c r="M599" s="374"/>
      <c r="N599" s="369"/>
      <c r="O599" s="370"/>
      <c r="P599" s="370"/>
      <c r="Q599" s="371"/>
      <c r="R599" s="101">
        <f t="shared" si="13"/>
        <v>0</v>
      </c>
    </row>
    <row r="600" spans="3:18" ht="14.5" thickBot="1" x14ac:dyDescent="0.4">
      <c r="C600" s="105">
        <f>'Achivers Formulas'!I587</f>
        <v>0</v>
      </c>
      <c r="D600" s="85"/>
      <c r="E600" s="100">
        <f>'Achivers Formulas'!P587</f>
        <v>0</v>
      </c>
      <c r="F600" s="369"/>
      <c r="G600" s="370"/>
      <c r="H600" s="370"/>
      <c r="I600" s="371"/>
      <c r="J600" s="372"/>
      <c r="K600" s="373"/>
      <c r="L600" s="373"/>
      <c r="M600" s="374"/>
      <c r="N600" s="369"/>
      <c r="O600" s="370"/>
      <c r="P600" s="370"/>
      <c r="Q600" s="371"/>
      <c r="R600" s="101">
        <f t="shared" si="13"/>
        <v>0</v>
      </c>
    </row>
    <row r="601" spans="3:18" ht="14.5" thickBot="1" x14ac:dyDescent="0.4">
      <c r="C601" s="105">
        <f>'Achivers Formulas'!I588</f>
        <v>0</v>
      </c>
      <c r="D601" s="85"/>
      <c r="E601" s="100">
        <f>'Achivers Formulas'!P588</f>
        <v>0</v>
      </c>
      <c r="F601" s="369"/>
      <c r="G601" s="370"/>
      <c r="H601" s="370"/>
      <c r="I601" s="371"/>
      <c r="J601" s="372"/>
      <c r="K601" s="373"/>
      <c r="L601" s="373"/>
      <c r="M601" s="374"/>
      <c r="N601" s="369"/>
      <c r="O601" s="370"/>
      <c r="P601" s="370"/>
      <c r="Q601" s="371"/>
      <c r="R601" s="101">
        <f t="shared" si="13"/>
        <v>0</v>
      </c>
    </row>
    <row r="602" spans="3:18" ht="14.5" thickBot="1" x14ac:dyDescent="0.4">
      <c r="C602" s="105">
        <f>'Achivers Formulas'!I589</f>
        <v>0</v>
      </c>
      <c r="D602" s="85"/>
      <c r="E602" s="100">
        <f>'Achivers Formulas'!P589</f>
        <v>0</v>
      </c>
      <c r="F602" s="369"/>
      <c r="G602" s="370"/>
      <c r="H602" s="370"/>
      <c r="I602" s="371"/>
      <c r="J602" s="372"/>
      <c r="K602" s="373"/>
      <c r="L602" s="373"/>
      <c r="M602" s="374"/>
      <c r="N602" s="369"/>
      <c r="O602" s="370"/>
      <c r="P602" s="370"/>
      <c r="Q602" s="371"/>
      <c r="R602" s="101">
        <f t="shared" si="13"/>
        <v>0</v>
      </c>
    </row>
    <row r="603" spans="3:18" ht="14.5" thickBot="1" x14ac:dyDescent="0.4">
      <c r="C603" s="105">
        <f>'Achivers Formulas'!I590</f>
        <v>0</v>
      </c>
      <c r="D603" s="85"/>
      <c r="E603" s="100">
        <f>'Achivers Formulas'!P590</f>
        <v>0</v>
      </c>
      <c r="F603" s="369"/>
      <c r="G603" s="370"/>
      <c r="H603" s="370"/>
      <c r="I603" s="371"/>
      <c r="J603" s="372"/>
      <c r="K603" s="373"/>
      <c r="L603" s="373"/>
      <c r="M603" s="374"/>
      <c r="N603" s="369"/>
      <c r="O603" s="370"/>
      <c r="P603" s="370"/>
      <c r="Q603" s="371"/>
      <c r="R603" s="101">
        <f t="shared" si="13"/>
        <v>0</v>
      </c>
    </row>
    <row r="604" spans="3:18" ht="14.5" thickBot="1" x14ac:dyDescent="0.4">
      <c r="C604" s="105">
        <f>'Achivers Formulas'!I591</f>
        <v>0</v>
      </c>
      <c r="D604" s="85"/>
      <c r="E604" s="100">
        <f>'Achivers Formulas'!P591</f>
        <v>0</v>
      </c>
      <c r="F604" s="369"/>
      <c r="G604" s="370"/>
      <c r="H604" s="370"/>
      <c r="I604" s="371"/>
      <c r="J604" s="372"/>
      <c r="K604" s="373"/>
      <c r="L604" s="373"/>
      <c r="M604" s="374"/>
      <c r="N604" s="369"/>
      <c r="O604" s="370"/>
      <c r="P604" s="370"/>
      <c r="Q604" s="371"/>
      <c r="R604" s="101">
        <f t="shared" si="13"/>
        <v>0</v>
      </c>
    </row>
    <row r="605" spans="3:18" ht="14.5" thickBot="1" x14ac:dyDescent="0.4">
      <c r="C605" s="105">
        <f>'Achivers Formulas'!I592</f>
        <v>0</v>
      </c>
      <c r="D605" s="85"/>
      <c r="E605" s="100">
        <f>'Achivers Formulas'!P592</f>
        <v>0</v>
      </c>
      <c r="F605" s="369"/>
      <c r="G605" s="370"/>
      <c r="H605" s="370"/>
      <c r="I605" s="371"/>
      <c r="J605" s="372"/>
      <c r="K605" s="373"/>
      <c r="L605" s="373"/>
      <c r="M605" s="374"/>
      <c r="N605" s="369"/>
      <c r="O605" s="370"/>
      <c r="P605" s="370"/>
      <c r="Q605" s="371"/>
      <c r="R605" s="101">
        <f t="shared" ref="R605:R668" si="14">(IF(H605="*no role*",0,(IF(OR(F605&lt;&gt;"",H605&lt;&gt;"",J605&lt;&gt;""),3,0))))+(IF(L605&lt;&gt;"",3,0))+(IF(N605&lt;&gt;"",3,0))+(IF(P605="YES",3,0))</f>
        <v>0</v>
      </c>
    </row>
    <row r="606" spans="3:18" ht="14.5" thickBot="1" x14ac:dyDescent="0.4">
      <c r="C606" s="105">
        <f>'Achivers Formulas'!I593</f>
        <v>0</v>
      </c>
      <c r="D606" s="85"/>
      <c r="E606" s="100">
        <f>'Achivers Formulas'!P593</f>
        <v>0</v>
      </c>
      <c r="F606" s="369"/>
      <c r="G606" s="370"/>
      <c r="H606" s="370"/>
      <c r="I606" s="371"/>
      <c r="J606" s="372"/>
      <c r="K606" s="373"/>
      <c r="L606" s="373"/>
      <c r="M606" s="374"/>
      <c r="N606" s="369"/>
      <c r="O606" s="370"/>
      <c r="P606" s="370"/>
      <c r="Q606" s="371"/>
      <c r="R606" s="101">
        <f t="shared" si="14"/>
        <v>0</v>
      </c>
    </row>
    <row r="607" spans="3:18" ht="14.5" thickBot="1" x14ac:dyDescent="0.4">
      <c r="C607" s="105">
        <f>'Achivers Formulas'!I594</f>
        <v>0</v>
      </c>
      <c r="D607" s="85"/>
      <c r="E607" s="100">
        <f>'Achivers Formulas'!P594</f>
        <v>0</v>
      </c>
      <c r="F607" s="369"/>
      <c r="G607" s="370"/>
      <c r="H607" s="370"/>
      <c r="I607" s="371"/>
      <c r="J607" s="372"/>
      <c r="K607" s="373"/>
      <c r="L607" s="373"/>
      <c r="M607" s="374"/>
      <c r="N607" s="369"/>
      <c r="O607" s="370"/>
      <c r="P607" s="370"/>
      <c r="Q607" s="371"/>
      <c r="R607" s="101">
        <f t="shared" si="14"/>
        <v>0</v>
      </c>
    </row>
    <row r="608" spans="3:18" ht="14.5" thickBot="1" x14ac:dyDescent="0.4">
      <c r="C608" s="105">
        <f>'Achivers Formulas'!I595</f>
        <v>0</v>
      </c>
      <c r="D608" s="85"/>
      <c r="E608" s="100">
        <f>'Achivers Formulas'!P595</f>
        <v>0</v>
      </c>
      <c r="F608" s="369"/>
      <c r="G608" s="370"/>
      <c r="H608" s="370"/>
      <c r="I608" s="371"/>
      <c r="J608" s="372"/>
      <c r="K608" s="373"/>
      <c r="L608" s="373"/>
      <c r="M608" s="374"/>
      <c r="N608" s="369"/>
      <c r="O608" s="370"/>
      <c r="P608" s="370"/>
      <c r="Q608" s="371"/>
      <c r="R608" s="101">
        <f t="shared" si="14"/>
        <v>0</v>
      </c>
    </row>
    <row r="609" spans="3:18" ht="14.5" thickBot="1" x14ac:dyDescent="0.4">
      <c r="C609" s="105">
        <f>'Achivers Formulas'!I596</f>
        <v>0</v>
      </c>
      <c r="D609" s="85"/>
      <c r="E609" s="100">
        <f>'Achivers Formulas'!P596</f>
        <v>0</v>
      </c>
      <c r="F609" s="369"/>
      <c r="G609" s="370"/>
      <c r="H609" s="370"/>
      <c r="I609" s="371"/>
      <c r="J609" s="372"/>
      <c r="K609" s="373"/>
      <c r="L609" s="373"/>
      <c r="M609" s="374"/>
      <c r="N609" s="369"/>
      <c r="O609" s="370"/>
      <c r="P609" s="370"/>
      <c r="Q609" s="371"/>
      <c r="R609" s="101">
        <f t="shared" si="14"/>
        <v>0</v>
      </c>
    </row>
    <row r="610" spans="3:18" ht="14.5" thickBot="1" x14ac:dyDescent="0.4">
      <c r="C610" s="105">
        <f>'Achivers Formulas'!I597</f>
        <v>0</v>
      </c>
      <c r="D610" s="85"/>
      <c r="E610" s="100">
        <f>'Achivers Formulas'!P597</f>
        <v>0</v>
      </c>
      <c r="F610" s="369"/>
      <c r="G610" s="370"/>
      <c r="H610" s="370"/>
      <c r="I610" s="371"/>
      <c r="J610" s="372"/>
      <c r="K610" s="373"/>
      <c r="L610" s="373"/>
      <c r="M610" s="374"/>
      <c r="N610" s="369"/>
      <c r="O610" s="370"/>
      <c r="P610" s="370"/>
      <c r="Q610" s="371"/>
      <c r="R610" s="101">
        <f t="shared" si="14"/>
        <v>0</v>
      </c>
    </row>
    <row r="611" spans="3:18" ht="14.5" thickBot="1" x14ac:dyDescent="0.4">
      <c r="C611" s="105">
        <f>'Achivers Formulas'!I598</f>
        <v>0</v>
      </c>
      <c r="D611" s="85"/>
      <c r="E611" s="100">
        <f>'Achivers Formulas'!P598</f>
        <v>0</v>
      </c>
      <c r="F611" s="369"/>
      <c r="G611" s="370"/>
      <c r="H611" s="370"/>
      <c r="I611" s="371"/>
      <c r="J611" s="372"/>
      <c r="K611" s="373"/>
      <c r="L611" s="373"/>
      <c r="M611" s="374"/>
      <c r="N611" s="369"/>
      <c r="O611" s="370"/>
      <c r="P611" s="370"/>
      <c r="Q611" s="371"/>
      <c r="R611" s="101">
        <f t="shared" si="14"/>
        <v>0</v>
      </c>
    </row>
    <row r="612" spans="3:18" ht="14.5" thickBot="1" x14ac:dyDescent="0.4">
      <c r="C612" s="105">
        <f>'Achivers Formulas'!I599</f>
        <v>0</v>
      </c>
      <c r="D612" s="85"/>
      <c r="E612" s="100">
        <f>'Achivers Formulas'!P599</f>
        <v>0</v>
      </c>
      <c r="F612" s="369"/>
      <c r="G612" s="370"/>
      <c r="H612" s="370"/>
      <c r="I612" s="371"/>
      <c r="J612" s="372"/>
      <c r="K612" s="373"/>
      <c r="L612" s="373"/>
      <c r="M612" s="374"/>
      <c r="N612" s="369"/>
      <c r="O612" s="370"/>
      <c r="P612" s="370"/>
      <c r="Q612" s="371"/>
      <c r="R612" s="101">
        <f t="shared" si="14"/>
        <v>0</v>
      </c>
    </row>
    <row r="613" spans="3:18" ht="14.5" thickBot="1" x14ac:dyDescent="0.4">
      <c r="C613" s="105">
        <f>'Achivers Formulas'!I600</f>
        <v>0</v>
      </c>
      <c r="D613" s="85"/>
      <c r="E613" s="100">
        <f>'Achivers Formulas'!P600</f>
        <v>0</v>
      </c>
      <c r="F613" s="369"/>
      <c r="G613" s="370"/>
      <c r="H613" s="370"/>
      <c r="I613" s="371"/>
      <c r="J613" s="372"/>
      <c r="K613" s="373"/>
      <c r="L613" s="373"/>
      <c r="M613" s="374"/>
      <c r="N613" s="369"/>
      <c r="O613" s="370"/>
      <c r="P613" s="370"/>
      <c r="Q613" s="371"/>
      <c r="R613" s="101">
        <f t="shared" si="14"/>
        <v>0</v>
      </c>
    </row>
    <row r="614" spans="3:18" ht="14.5" thickBot="1" x14ac:dyDescent="0.4">
      <c r="C614" s="105">
        <f>'Achivers Formulas'!I601</f>
        <v>0</v>
      </c>
      <c r="D614" s="85"/>
      <c r="E614" s="100">
        <f>'Achivers Formulas'!P601</f>
        <v>0</v>
      </c>
      <c r="F614" s="369"/>
      <c r="G614" s="370"/>
      <c r="H614" s="370"/>
      <c r="I614" s="371"/>
      <c r="J614" s="372"/>
      <c r="K614" s="373"/>
      <c r="L614" s="373"/>
      <c r="M614" s="374"/>
      <c r="N614" s="369"/>
      <c r="O614" s="370"/>
      <c r="P614" s="370"/>
      <c r="Q614" s="371"/>
      <c r="R614" s="101">
        <f t="shared" si="14"/>
        <v>0</v>
      </c>
    </row>
    <row r="615" spans="3:18" ht="14.5" thickBot="1" x14ac:dyDescent="0.4">
      <c r="C615" s="105">
        <f>'Achivers Formulas'!I602</f>
        <v>0</v>
      </c>
      <c r="D615" s="85"/>
      <c r="E615" s="100">
        <f>'Achivers Formulas'!P602</f>
        <v>0</v>
      </c>
      <c r="F615" s="369"/>
      <c r="G615" s="370"/>
      <c r="H615" s="370"/>
      <c r="I615" s="371"/>
      <c r="J615" s="372"/>
      <c r="K615" s="373"/>
      <c r="L615" s="373"/>
      <c r="M615" s="374"/>
      <c r="N615" s="369"/>
      <c r="O615" s="370"/>
      <c r="P615" s="370"/>
      <c r="Q615" s="371"/>
      <c r="R615" s="101">
        <f t="shared" si="14"/>
        <v>0</v>
      </c>
    </row>
    <row r="616" spans="3:18" ht="14.5" thickBot="1" x14ac:dyDescent="0.4">
      <c r="C616" s="105">
        <f>'Achivers Formulas'!I603</f>
        <v>0</v>
      </c>
      <c r="D616" s="85"/>
      <c r="E616" s="100">
        <f>'Achivers Formulas'!P603</f>
        <v>0</v>
      </c>
      <c r="F616" s="369"/>
      <c r="G616" s="370"/>
      <c r="H616" s="370"/>
      <c r="I616" s="371"/>
      <c r="J616" s="372"/>
      <c r="K616" s="373"/>
      <c r="L616" s="373"/>
      <c r="M616" s="374"/>
      <c r="N616" s="369"/>
      <c r="O616" s="370"/>
      <c r="P616" s="370"/>
      <c r="Q616" s="371"/>
      <c r="R616" s="101">
        <f t="shared" si="14"/>
        <v>0</v>
      </c>
    </row>
    <row r="617" spans="3:18" ht="14.5" thickBot="1" x14ac:dyDescent="0.4">
      <c r="C617" s="105">
        <f>'Achivers Formulas'!I604</f>
        <v>0</v>
      </c>
      <c r="D617" s="85"/>
      <c r="E617" s="100">
        <f>'Achivers Formulas'!P604</f>
        <v>0</v>
      </c>
      <c r="F617" s="369"/>
      <c r="G617" s="370"/>
      <c r="H617" s="370"/>
      <c r="I617" s="371"/>
      <c r="J617" s="372"/>
      <c r="K617" s="373"/>
      <c r="L617" s="373"/>
      <c r="M617" s="374"/>
      <c r="N617" s="369"/>
      <c r="O617" s="370"/>
      <c r="P617" s="370"/>
      <c r="Q617" s="371"/>
      <c r="R617" s="101">
        <f t="shared" si="14"/>
        <v>0</v>
      </c>
    </row>
    <row r="618" spans="3:18" ht="14.5" thickBot="1" x14ac:dyDescent="0.4">
      <c r="C618" s="105">
        <f>'Achivers Formulas'!I605</f>
        <v>0</v>
      </c>
      <c r="D618" s="85"/>
      <c r="E618" s="100">
        <f>'Achivers Formulas'!P605</f>
        <v>0</v>
      </c>
      <c r="F618" s="369"/>
      <c r="G618" s="370"/>
      <c r="H618" s="370"/>
      <c r="I618" s="371"/>
      <c r="J618" s="372"/>
      <c r="K618" s="373"/>
      <c r="L618" s="373"/>
      <c r="M618" s="374"/>
      <c r="N618" s="369"/>
      <c r="O618" s="370"/>
      <c r="P618" s="370"/>
      <c r="Q618" s="371"/>
      <c r="R618" s="101">
        <f t="shared" si="14"/>
        <v>0</v>
      </c>
    </row>
    <row r="619" spans="3:18" ht="14.5" thickBot="1" x14ac:dyDescent="0.4">
      <c r="C619" s="105">
        <f>'Achivers Formulas'!I606</f>
        <v>0</v>
      </c>
      <c r="D619" s="85"/>
      <c r="E619" s="100">
        <f>'Achivers Formulas'!P606</f>
        <v>0</v>
      </c>
      <c r="F619" s="369"/>
      <c r="G619" s="370"/>
      <c r="H619" s="370"/>
      <c r="I619" s="371"/>
      <c r="J619" s="372"/>
      <c r="K619" s="373"/>
      <c r="L619" s="373"/>
      <c r="M619" s="374"/>
      <c r="N619" s="369"/>
      <c r="O619" s="370"/>
      <c r="P619" s="370"/>
      <c r="Q619" s="371"/>
      <c r="R619" s="101">
        <f t="shared" si="14"/>
        <v>0</v>
      </c>
    </row>
    <row r="620" spans="3:18" ht="14.5" thickBot="1" x14ac:dyDescent="0.4">
      <c r="C620" s="105">
        <f>'Achivers Formulas'!I607</f>
        <v>0</v>
      </c>
      <c r="D620" s="85"/>
      <c r="E620" s="100">
        <f>'Achivers Formulas'!P607</f>
        <v>0</v>
      </c>
      <c r="F620" s="369"/>
      <c r="G620" s="370"/>
      <c r="H620" s="370"/>
      <c r="I620" s="371"/>
      <c r="J620" s="372"/>
      <c r="K620" s="373"/>
      <c r="L620" s="373"/>
      <c r="M620" s="374"/>
      <c r="N620" s="369"/>
      <c r="O620" s="370"/>
      <c r="P620" s="370"/>
      <c r="Q620" s="371"/>
      <c r="R620" s="101">
        <f t="shared" si="14"/>
        <v>0</v>
      </c>
    </row>
    <row r="621" spans="3:18" ht="14.5" thickBot="1" x14ac:dyDescent="0.4">
      <c r="C621" s="105">
        <f>'Achivers Formulas'!I608</f>
        <v>0</v>
      </c>
      <c r="D621" s="85"/>
      <c r="E621" s="100">
        <f>'Achivers Formulas'!P608</f>
        <v>0</v>
      </c>
      <c r="F621" s="369"/>
      <c r="G621" s="370"/>
      <c r="H621" s="370"/>
      <c r="I621" s="371"/>
      <c r="J621" s="372"/>
      <c r="K621" s="373"/>
      <c r="L621" s="373"/>
      <c r="M621" s="374"/>
      <c r="N621" s="369"/>
      <c r="O621" s="370"/>
      <c r="P621" s="370"/>
      <c r="Q621" s="371"/>
      <c r="R621" s="101">
        <f t="shared" si="14"/>
        <v>0</v>
      </c>
    </row>
    <row r="622" spans="3:18" ht="14.5" thickBot="1" x14ac:dyDescent="0.4">
      <c r="C622" s="105">
        <f>'Achivers Formulas'!I609</f>
        <v>0</v>
      </c>
      <c r="D622" s="85"/>
      <c r="E622" s="100">
        <f>'Achivers Formulas'!P609</f>
        <v>0</v>
      </c>
      <c r="F622" s="369"/>
      <c r="G622" s="370"/>
      <c r="H622" s="370"/>
      <c r="I622" s="371"/>
      <c r="J622" s="372"/>
      <c r="K622" s="373"/>
      <c r="L622" s="373"/>
      <c r="M622" s="374"/>
      <c r="N622" s="369"/>
      <c r="O622" s="370"/>
      <c r="P622" s="370"/>
      <c r="Q622" s="371"/>
      <c r="R622" s="101">
        <f t="shared" si="14"/>
        <v>0</v>
      </c>
    </row>
    <row r="623" spans="3:18" ht="14.5" thickBot="1" x14ac:dyDescent="0.4">
      <c r="C623" s="105">
        <f>'Achivers Formulas'!I610</f>
        <v>0</v>
      </c>
      <c r="D623" s="85"/>
      <c r="E623" s="100">
        <f>'Achivers Formulas'!P610</f>
        <v>0</v>
      </c>
      <c r="F623" s="369"/>
      <c r="G623" s="370"/>
      <c r="H623" s="370"/>
      <c r="I623" s="371"/>
      <c r="J623" s="372"/>
      <c r="K623" s="373"/>
      <c r="L623" s="373"/>
      <c r="M623" s="374"/>
      <c r="N623" s="369"/>
      <c r="O623" s="370"/>
      <c r="P623" s="370"/>
      <c r="Q623" s="371"/>
      <c r="R623" s="101">
        <f t="shared" si="14"/>
        <v>0</v>
      </c>
    </row>
    <row r="624" spans="3:18" ht="14.5" thickBot="1" x14ac:dyDescent="0.4">
      <c r="C624" s="105">
        <f>'Achivers Formulas'!I611</f>
        <v>0</v>
      </c>
      <c r="D624" s="85"/>
      <c r="E624" s="100">
        <f>'Achivers Formulas'!P611</f>
        <v>0</v>
      </c>
      <c r="F624" s="369"/>
      <c r="G624" s="370"/>
      <c r="H624" s="370"/>
      <c r="I624" s="371"/>
      <c r="J624" s="372"/>
      <c r="K624" s="373"/>
      <c r="L624" s="373"/>
      <c r="M624" s="374"/>
      <c r="N624" s="369"/>
      <c r="O624" s="370"/>
      <c r="P624" s="370"/>
      <c r="Q624" s="371"/>
      <c r="R624" s="101">
        <f t="shared" si="14"/>
        <v>0</v>
      </c>
    </row>
    <row r="625" spans="3:18" ht="14.5" thickBot="1" x14ac:dyDescent="0.4">
      <c r="C625" s="105">
        <f>'Achivers Formulas'!I612</f>
        <v>0</v>
      </c>
      <c r="D625" s="85"/>
      <c r="E625" s="100">
        <f>'Achivers Formulas'!P612</f>
        <v>0</v>
      </c>
      <c r="F625" s="369"/>
      <c r="G625" s="370"/>
      <c r="H625" s="370"/>
      <c r="I625" s="371"/>
      <c r="J625" s="372"/>
      <c r="K625" s="373"/>
      <c r="L625" s="373"/>
      <c r="M625" s="374"/>
      <c r="N625" s="369"/>
      <c r="O625" s="370"/>
      <c r="P625" s="370"/>
      <c r="Q625" s="371"/>
      <c r="R625" s="101">
        <f t="shared" si="14"/>
        <v>0</v>
      </c>
    </row>
    <row r="626" spans="3:18" ht="14.5" thickBot="1" x14ac:dyDescent="0.4">
      <c r="C626" s="105">
        <f>'Achivers Formulas'!I613</f>
        <v>0</v>
      </c>
      <c r="D626" s="85"/>
      <c r="E626" s="100">
        <f>'Achivers Formulas'!P613</f>
        <v>0</v>
      </c>
      <c r="F626" s="369"/>
      <c r="G626" s="370"/>
      <c r="H626" s="370"/>
      <c r="I626" s="371"/>
      <c r="J626" s="372"/>
      <c r="K626" s="373"/>
      <c r="L626" s="373"/>
      <c r="M626" s="374"/>
      <c r="N626" s="369"/>
      <c r="O626" s="370"/>
      <c r="P626" s="370"/>
      <c r="Q626" s="371"/>
      <c r="R626" s="101">
        <f t="shared" si="14"/>
        <v>0</v>
      </c>
    </row>
    <row r="627" spans="3:18" ht="14.5" thickBot="1" x14ac:dyDescent="0.4">
      <c r="C627" s="105">
        <f>'Achivers Formulas'!I614</f>
        <v>0</v>
      </c>
      <c r="D627" s="85"/>
      <c r="E627" s="100">
        <f>'Achivers Formulas'!P614</f>
        <v>0</v>
      </c>
      <c r="F627" s="369"/>
      <c r="G627" s="370"/>
      <c r="H627" s="370"/>
      <c r="I627" s="371"/>
      <c r="J627" s="372"/>
      <c r="K627" s="373"/>
      <c r="L627" s="373"/>
      <c r="M627" s="374"/>
      <c r="N627" s="369"/>
      <c r="O627" s="370"/>
      <c r="P627" s="370"/>
      <c r="Q627" s="371"/>
      <c r="R627" s="101">
        <f t="shared" si="14"/>
        <v>0</v>
      </c>
    </row>
    <row r="628" spans="3:18" ht="14.5" thickBot="1" x14ac:dyDescent="0.4">
      <c r="C628" s="105">
        <f>'Achivers Formulas'!I615</f>
        <v>0</v>
      </c>
      <c r="D628" s="85"/>
      <c r="E628" s="100">
        <f>'Achivers Formulas'!P615</f>
        <v>0</v>
      </c>
      <c r="F628" s="369"/>
      <c r="G628" s="370"/>
      <c r="H628" s="370"/>
      <c r="I628" s="371"/>
      <c r="J628" s="372"/>
      <c r="K628" s="373"/>
      <c r="L628" s="373"/>
      <c r="M628" s="374"/>
      <c r="N628" s="369"/>
      <c r="O628" s="370"/>
      <c r="P628" s="370"/>
      <c r="Q628" s="371"/>
      <c r="R628" s="101">
        <f t="shared" si="14"/>
        <v>0</v>
      </c>
    </row>
    <row r="629" spans="3:18" ht="14.5" thickBot="1" x14ac:dyDescent="0.4">
      <c r="C629" s="105">
        <f>'Achivers Formulas'!I616</f>
        <v>0</v>
      </c>
      <c r="D629" s="85"/>
      <c r="E629" s="100">
        <f>'Achivers Formulas'!P616</f>
        <v>0</v>
      </c>
      <c r="F629" s="369"/>
      <c r="G629" s="370"/>
      <c r="H629" s="370"/>
      <c r="I629" s="371"/>
      <c r="J629" s="372"/>
      <c r="K629" s="373"/>
      <c r="L629" s="373"/>
      <c r="M629" s="374"/>
      <c r="N629" s="369"/>
      <c r="O629" s="370"/>
      <c r="P629" s="370"/>
      <c r="Q629" s="371"/>
      <c r="R629" s="101">
        <f t="shared" si="14"/>
        <v>0</v>
      </c>
    </row>
    <row r="630" spans="3:18" ht="14.5" thickBot="1" x14ac:dyDescent="0.4">
      <c r="C630" s="105">
        <f>'Achivers Formulas'!I617</f>
        <v>0</v>
      </c>
      <c r="D630" s="85"/>
      <c r="E630" s="100">
        <f>'Achivers Formulas'!P617</f>
        <v>0</v>
      </c>
      <c r="F630" s="369"/>
      <c r="G630" s="370"/>
      <c r="H630" s="370"/>
      <c r="I630" s="371"/>
      <c r="J630" s="372"/>
      <c r="K630" s="373"/>
      <c r="L630" s="373"/>
      <c r="M630" s="374"/>
      <c r="N630" s="369"/>
      <c r="O630" s="370"/>
      <c r="P630" s="370"/>
      <c r="Q630" s="371"/>
      <c r="R630" s="101">
        <f t="shared" si="14"/>
        <v>0</v>
      </c>
    </row>
    <row r="631" spans="3:18" ht="14.5" thickBot="1" x14ac:dyDescent="0.4">
      <c r="C631" s="105">
        <f>'Achivers Formulas'!I618</f>
        <v>0</v>
      </c>
      <c r="D631" s="85"/>
      <c r="E631" s="100">
        <f>'Achivers Formulas'!P618</f>
        <v>0</v>
      </c>
      <c r="F631" s="369"/>
      <c r="G631" s="370"/>
      <c r="H631" s="370"/>
      <c r="I631" s="371"/>
      <c r="J631" s="372"/>
      <c r="K631" s="373"/>
      <c r="L631" s="373"/>
      <c r="M631" s="374"/>
      <c r="N631" s="369"/>
      <c r="O631" s="370"/>
      <c r="P631" s="370"/>
      <c r="Q631" s="371"/>
      <c r="R631" s="101">
        <f t="shared" si="14"/>
        <v>0</v>
      </c>
    </row>
    <row r="632" spans="3:18" ht="14.5" thickBot="1" x14ac:dyDescent="0.4">
      <c r="C632" s="105">
        <f>'Achivers Formulas'!I619</f>
        <v>0</v>
      </c>
      <c r="D632" s="85"/>
      <c r="E632" s="100">
        <f>'Achivers Formulas'!P619</f>
        <v>0</v>
      </c>
      <c r="F632" s="369"/>
      <c r="G632" s="370"/>
      <c r="H632" s="370"/>
      <c r="I632" s="371"/>
      <c r="J632" s="372"/>
      <c r="K632" s="373"/>
      <c r="L632" s="373"/>
      <c r="M632" s="374"/>
      <c r="N632" s="369"/>
      <c r="O632" s="370"/>
      <c r="P632" s="370"/>
      <c r="Q632" s="371"/>
      <c r="R632" s="101">
        <f t="shared" si="14"/>
        <v>0</v>
      </c>
    </row>
    <row r="633" spans="3:18" ht="14.5" thickBot="1" x14ac:dyDescent="0.4">
      <c r="C633" s="105">
        <f>'Achivers Formulas'!I620</f>
        <v>0</v>
      </c>
      <c r="D633" s="85"/>
      <c r="E633" s="100">
        <f>'Achivers Formulas'!P620</f>
        <v>0</v>
      </c>
      <c r="F633" s="369"/>
      <c r="G633" s="370"/>
      <c r="H633" s="370"/>
      <c r="I633" s="371"/>
      <c r="J633" s="372"/>
      <c r="K633" s="373"/>
      <c r="L633" s="373"/>
      <c r="M633" s="374"/>
      <c r="N633" s="369"/>
      <c r="O633" s="370"/>
      <c r="P633" s="370"/>
      <c r="Q633" s="371"/>
      <c r="R633" s="101">
        <f t="shared" si="14"/>
        <v>0</v>
      </c>
    </row>
    <row r="634" spans="3:18" ht="14.5" thickBot="1" x14ac:dyDescent="0.4">
      <c r="C634" s="105">
        <f>'Achivers Formulas'!I621</f>
        <v>0</v>
      </c>
      <c r="D634" s="85"/>
      <c r="E634" s="100">
        <f>'Achivers Formulas'!P621</f>
        <v>0</v>
      </c>
      <c r="F634" s="369"/>
      <c r="G634" s="370"/>
      <c r="H634" s="370"/>
      <c r="I634" s="371"/>
      <c r="J634" s="372"/>
      <c r="K634" s="373"/>
      <c r="L634" s="373"/>
      <c r="M634" s="374"/>
      <c r="N634" s="369"/>
      <c r="O634" s="370"/>
      <c r="P634" s="370"/>
      <c r="Q634" s="371"/>
      <c r="R634" s="101">
        <f t="shared" si="14"/>
        <v>0</v>
      </c>
    </row>
    <row r="635" spans="3:18" ht="14.5" thickBot="1" x14ac:dyDescent="0.4">
      <c r="C635" s="105">
        <f>'Achivers Formulas'!I622</f>
        <v>0</v>
      </c>
      <c r="D635" s="85"/>
      <c r="E635" s="100">
        <f>'Achivers Formulas'!P622</f>
        <v>0</v>
      </c>
      <c r="F635" s="369"/>
      <c r="G635" s="370"/>
      <c r="H635" s="370"/>
      <c r="I635" s="371"/>
      <c r="J635" s="372"/>
      <c r="K635" s="373"/>
      <c r="L635" s="373"/>
      <c r="M635" s="374"/>
      <c r="N635" s="369"/>
      <c r="O635" s="370"/>
      <c r="P635" s="370"/>
      <c r="Q635" s="371"/>
      <c r="R635" s="101">
        <f t="shared" si="14"/>
        <v>0</v>
      </c>
    </row>
    <row r="636" spans="3:18" ht="14.5" thickBot="1" x14ac:dyDescent="0.4">
      <c r="C636" s="105">
        <f>'Achivers Formulas'!I623</f>
        <v>0</v>
      </c>
      <c r="D636" s="85"/>
      <c r="E636" s="100">
        <f>'Achivers Formulas'!P623</f>
        <v>0</v>
      </c>
      <c r="F636" s="369"/>
      <c r="G636" s="370"/>
      <c r="H636" s="370"/>
      <c r="I636" s="371"/>
      <c r="J636" s="372"/>
      <c r="K636" s="373"/>
      <c r="L636" s="373"/>
      <c r="M636" s="374"/>
      <c r="N636" s="369"/>
      <c r="O636" s="370"/>
      <c r="P636" s="370"/>
      <c r="Q636" s="371"/>
      <c r="R636" s="101">
        <f t="shared" si="14"/>
        <v>0</v>
      </c>
    </row>
    <row r="637" spans="3:18" ht="14.5" thickBot="1" x14ac:dyDescent="0.4">
      <c r="C637" s="105">
        <f>'Achivers Formulas'!I624</f>
        <v>0</v>
      </c>
      <c r="D637" s="85"/>
      <c r="E637" s="100">
        <f>'Achivers Formulas'!P624</f>
        <v>0</v>
      </c>
      <c r="F637" s="369"/>
      <c r="G637" s="370"/>
      <c r="H637" s="370"/>
      <c r="I637" s="371"/>
      <c r="J637" s="372"/>
      <c r="K637" s="373"/>
      <c r="L637" s="373"/>
      <c r="M637" s="374"/>
      <c r="N637" s="369"/>
      <c r="O637" s="370"/>
      <c r="P637" s="370"/>
      <c r="Q637" s="371"/>
      <c r="R637" s="101">
        <f t="shared" si="14"/>
        <v>0</v>
      </c>
    </row>
    <row r="638" spans="3:18" ht="14.5" thickBot="1" x14ac:dyDescent="0.4">
      <c r="C638" s="105">
        <f>'Achivers Formulas'!I625</f>
        <v>0</v>
      </c>
      <c r="D638" s="85"/>
      <c r="E638" s="100">
        <f>'Achivers Formulas'!P625</f>
        <v>0</v>
      </c>
      <c r="F638" s="369"/>
      <c r="G638" s="370"/>
      <c r="H638" s="370"/>
      <c r="I638" s="371"/>
      <c r="J638" s="372"/>
      <c r="K638" s="373"/>
      <c r="L638" s="373"/>
      <c r="M638" s="374"/>
      <c r="N638" s="369"/>
      <c r="O638" s="370"/>
      <c r="P638" s="370"/>
      <c r="Q638" s="371"/>
      <c r="R638" s="101">
        <f t="shared" si="14"/>
        <v>0</v>
      </c>
    </row>
    <row r="639" spans="3:18" ht="14.5" thickBot="1" x14ac:dyDescent="0.4">
      <c r="C639" s="105">
        <f>'Achivers Formulas'!I626</f>
        <v>0</v>
      </c>
      <c r="D639" s="85"/>
      <c r="E639" s="100">
        <f>'Achivers Formulas'!P626</f>
        <v>0</v>
      </c>
      <c r="F639" s="369"/>
      <c r="G639" s="370"/>
      <c r="H639" s="370"/>
      <c r="I639" s="371"/>
      <c r="J639" s="372"/>
      <c r="K639" s="373"/>
      <c r="L639" s="373"/>
      <c r="M639" s="374"/>
      <c r="N639" s="369"/>
      <c r="O639" s="370"/>
      <c r="P639" s="370"/>
      <c r="Q639" s="371"/>
      <c r="R639" s="101">
        <f t="shared" si="14"/>
        <v>0</v>
      </c>
    </row>
    <row r="640" spans="3:18" ht="14.5" thickBot="1" x14ac:dyDescent="0.4">
      <c r="C640" s="105">
        <f>'Achivers Formulas'!I627</f>
        <v>0</v>
      </c>
      <c r="D640" s="85"/>
      <c r="E640" s="100">
        <f>'Achivers Formulas'!P627</f>
        <v>0</v>
      </c>
      <c r="F640" s="369"/>
      <c r="G640" s="370"/>
      <c r="H640" s="370"/>
      <c r="I640" s="371"/>
      <c r="J640" s="372"/>
      <c r="K640" s="373"/>
      <c r="L640" s="373"/>
      <c r="M640" s="374"/>
      <c r="N640" s="369"/>
      <c r="O640" s="370"/>
      <c r="P640" s="370"/>
      <c r="Q640" s="371"/>
      <c r="R640" s="101">
        <f t="shared" si="14"/>
        <v>0</v>
      </c>
    </row>
    <row r="641" spans="3:18" ht="14.5" thickBot="1" x14ac:dyDescent="0.4">
      <c r="C641" s="105">
        <f>'Achivers Formulas'!I628</f>
        <v>0</v>
      </c>
      <c r="D641" s="85"/>
      <c r="E641" s="100">
        <f>'Achivers Formulas'!P628</f>
        <v>0</v>
      </c>
      <c r="F641" s="369"/>
      <c r="G641" s="370"/>
      <c r="H641" s="370"/>
      <c r="I641" s="371"/>
      <c r="J641" s="372"/>
      <c r="K641" s="373"/>
      <c r="L641" s="373"/>
      <c r="M641" s="374"/>
      <c r="N641" s="369"/>
      <c r="O641" s="370"/>
      <c r="P641" s="370"/>
      <c r="Q641" s="371"/>
      <c r="R641" s="101">
        <f t="shared" si="14"/>
        <v>0</v>
      </c>
    </row>
    <row r="642" spans="3:18" ht="14.5" thickBot="1" x14ac:dyDescent="0.4">
      <c r="C642" s="105">
        <f>'Achivers Formulas'!I629</f>
        <v>0</v>
      </c>
      <c r="D642" s="85"/>
      <c r="E642" s="100">
        <f>'Achivers Formulas'!P629</f>
        <v>0</v>
      </c>
      <c r="F642" s="369"/>
      <c r="G642" s="370"/>
      <c r="H642" s="370"/>
      <c r="I642" s="371"/>
      <c r="J642" s="372"/>
      <c r="K642" s="373"/>
      <c r="L642" s="373"/>
      <c r="M642" s="374"/>
      <c r="N642" s="369"/>
      <c r="O642" s="370"/>
      <c r="P642" s="370"/>
      <c r="Q642" s="371"/>
      <c r="R642" s="101">
        <f t="shared" si="14"/>
        <v>0</v>
      </c>
    </row>
    <row r="643" spans="3:18" ht="14.5" thickBot="1" x14ac:dyDescent="0.4">
      <c r="C643" s="105">
        <f>'Achivers Formulas'!I630</f>
        <v>0</v>
      </c>
      <c r="D643" s="85"/>
      <c r="E643" s="100">
        <f>'Achivers Formulas'!P630</f>
        <v>0</v>
      </c>
      <c r="F643" s="369"/>
      <c r="G643" s="370"/>
      <c r="H643" s="370"/>
      <c r="I643" s="371"/>
      <c r="J643" s="372"/>
      <c r="K643" s="373"/>
      <c r="L643" s="373"/>
      <c r="M643" s="374"/>
      <c r="N643" s="369"/>
      <c r="O643" s="370"/>
      <c r="P643" s="370"/>
      <c r="Q643" s="371"/>
      <c r="R643" s="101">
        <f t="shared" si="14"/>
        <v>0</v>
      </c>
    </row>
    <row r="644" spans="3:18" ht="14.5" thickBot="1" x14ac:dyDescent="0.4">
      <c r="C644" s="105">
        <f>'Achivers Formulas'!I631</f>
        <v>0</v>
      </c>
      <c r="D644" s="85"/>
      <c r="E644" s="100">
        <f>'Achivers Formulas'!P631</f>
        <v>0</v>
      </c>
      <c r="F644" s="369"/>
      <c r="G644" s="370"/>
      <c r="H644" s="370"/>
      <c r="I644" s="371"/>
      <c r="J644" s="372"/>
      <c r="K644" s="373"/>
      <c r="L644" s="373"/>
      <c r="M644" s="374"/>
      <c r="N644" s="369"/>
      <c r="O644" s="370"/>
      <c r="P644" s="370"/>
      <c r="Q644" s="371"/>
      <c r="R644" s="101">
        <f t="shared" si="14"/>
        <v>0</v>
      </c>
    </row>
    <row r="645" spans="3:18" ht="14.5" thickBot="1" x14ac:dyDescent="0.4">
      <c r="C645" s="105">
        <f>'Achivers Formulas'!I632</f>
        <v>0</v>
      </c>
      <c r="D645" s="85"/>
      <c r="E645" s="100">
        <f>'Achivers Formulas'!P632</f>
        <v>0</v>
      </c>
      <c r="F645" s="369"/>
      <c r="G645" s="370"/>
      <c r="H645" s="370"/>
      <c r="I645" s="371"/>
      <c r="J645" s="372"/>
      <c r="K645" s="373"/>
      <c r="L645" s="373"/>
      <c r="M645" s="374"/>
      <c r="N645" s="369"/>
      <c r="O645" s="370"/>
      <c r="P645" s="370"/>
      <c r="Q645" s="371"/>
      <c r="R645" s="101">
        <f t="shared" si="14"/>
        <v>0</v>
      </c>
    </row>
    <row r="646" spans="3:18" ht="14.5" thickBot="1" x14ac:dyDescent="0.4">
      <c r="C646" s="105">
        <f>'Achivers Formulas'!I633</f>
        <v>0</v>
      </c>
      <c r="D646" s="85"/>
      <c r="E646" s="100">
        <f>'Achivers Formulas'!P633</f>
        <v>0</v>
      </c>
      <c r="F646" s="369"/>
      <c r="G646" s="370"/>
      <c r="H646" s="370"/>
      <c r="I646" s="371"/>
      <c r="J646" s="372"/>
      <c r="K646" s="373"/>
      <c r="L646" s="373"/>
      <c r="M646" s="374"/>
      <c r="N646" s="369"/>
      <c r="O646" s="370"/>
      <c r="P646" s="370"/>
      <c r="Q646" s="371"/>
      <c r="R646" s="101">
        <f t="shared" si="14"/>
        <v>0</v>
      </c>
    </row>
    <row r="647" spans="3:18" ht="14.5" thickBot="1" x14ac:dyDescent="0.4">
      <c r="C647" s="105">
        <f>'Achivers Formulas'!I634</f>
        <v>0</v>
      </c>
      <c r="D647" s="85"/>
      <c r="E647" s="100">
        <f>'Achivers Formulas'!P634</f>
        <v>0</v>
      </c>
      <c r="F647" s="369"/>
      <c r="G647" s="370"/>
      <c r="H647" s="370"/>
      <c r="I647" s="371"/>
      <c r="J647" s="372"/>
      <c r="K647" s="373"/>
      <c r="L647" s="373"/>
      <c r="M647" s="374"/>
      <c r="N647" s="369"/>
      <c r="O647" s="370"/>
      <c r="P647" s="370"/>
      <c r="Q647" s="371"/>
      <c r="R647" s="101">
        <f t="shared" si="14"/>
        <v>0</v>
      </c>
    </row>
    <row r="648" spans="3:18" ht="14.5" thickBot="1" x14ac:dyDescent="0.4">
      <c r="C648" s="105">
        <f>'Achivers Formulas'!I635</f>
        <v>0</v>
      </c>
      <c r="D648" s="85"/>
      <c r="E648" s="100">
        <f>'Achivers Formulas'!P635</f>
        <v>0</v>
      </c>
      <c r="F648" s="369"/>
      <c r="G648" s="370"/>
      <c r="H648" s="370"/>
      <c r="I648" s="371"/>
      <c r="J648" s="372"/>
      <c r="K648" s="373"/>
      <c r="L648" s="373"/>
      <c r="M648" s="374"/>
      <c r="N648" s="369"/>
      <c r="O648" s="370"/>
      <c r="P648" s="370"/>
      <c r="Q648" s="371"/>
      <c r="R648" s="101">
        <f t="shared" si="14"/>
        <v>0</v>
      </c>
    </row>
    <row r="649" spans="3:18" ht="14.5" thickBot="1" x14ac:dyDescent="0.4">
      <c r="C649" s="105">
        <f>'Achivers Formulas'!I636</f>
        <v>0</v>
      </c>
      <c r="D649" s="85"/>
      <c r="E649" s="100">
        <f>'Achivers Formulas'!P636</f>
        <v>0</v>
      </c>
      <c r="F649" s="369"/>
      <c r="G649" s="370"/>
      <c r="H649" s="370"/>
      <c r="I649" s="371"/>
      <c r="J649" s="372"/>
      <c r="K649" s="373"/>
      <c r="L649" s="373"/>
      <c r="M649" s="374"/>
      <c r="N649" s="369"/>
      <c r="O649" s="370"/>
      <c r="P649" s="370"/>
      <c r="Q649" s="371"/>
      <c r="R649" s="101">
        <f t="shared" si="14"/>
        <v>0</v>
      </c>
    </row>
    <row r="650" spans="3:18" ht="14.5" thickBot="1" x14ac:dyDescent="0.4">
      <c r="C650" s="105">
        <f>'Achivers Formulas'!I637</f>
        <v>0</v>
      </c>
      <c r="D650" s="85"/>
      <c r="E650" s="100">
        <f>'Achivers Formulas'!P637</f>
        <v>0</v>
      </c>
      <c r="F650" s="369"/>
      <c r="G650" s="370"/>
      <c r="H650" s="370"/>
      <c r="I650" s="371"/>
      <c r="J650" s="372"/>
      <c r="K650" s="373"/>
      <c r="L650" s="373"/>
      <c r="M650" s="374"/>
      <c r="N650" s="369"/>
      <c r="O650" s="370"/>
      <c r="P650" s="370"/>
      <c r="Q650" s="371"/>
      <c r="R650" s="101">
        <f t="shared" si="14"/>
        <v>0</v>
      </c>
    </row>
    <row r="651" spans="3:18" ht="14.5" thickBot="1" x14ac:dyDescent="0.4">
      <c r="C651" s="105">
        <f>'Achivers Formulas'!I638</f>
        <v>0</v>
      </c>
      <c r="D651" s="85"/>
      <c r="E651" s="100">
        <f>'Achivers Formulas'!P638</f>
        <v>0</v>
      </c>
      <c r="F651" s="369"/>
      <c r="G651" s="370"/>
      <c r="H651" s="370"/>
      <c r="I651" s="371"/>
      <c r="J651" s="372"/>
      <c r="K651" s="373"/>
      <c r="L651" s="373"/>
      <c r="M651" s="374"/>
      <c r="N651" s="369"/>
      <c r="O651" s="370"/>
      <c r="P651" s="370"/>
      <c r="Q651" s="371"/>
      <c r="R651" s="101">
        <f t="shared" si="14"/>
        <v>0</v>
      </c>
    </row>
    <row r="652" spans="3:18" ht="14.5" thickBot="1" x14ac:dyDescent="0.4">
      <c r="C652" s="105">
        <f>'Achivers Formulas'!I639</f>
        <v>0</v>
      </c>
      <c r="D652" s="85"/>
      <c r="E652" s="100">
        <f>'Achivers Formulas'!P639</f>
        <v>0</v>
      </c>
      <c r="F652" s="369"/>
      <c r="G652" s="370"/>
      <c r="H652" s="370"/>
      <c r="I652" s="371"/>
      <c r="J652" s="372"/>
      <c r="K652" s="373"/>
      <c r="L652" s="373"/>
      <c r="M652" s="374"/>
      <c r="N652" s="369"/>
      <c r="O652" s="370"/>
      <c r="P652" s="370"/>
      <c r="Q652" s="371"/>
      <c r="R652" s="101">
        <f t="shared" si="14"/>
        <v>0</v>
      </c>
    </row>
    <row r="653" spans="3:18" ht="14.5" thickBot="1" x14ac:dyDescent="0.4">
      <c r="C653" s="105">
        <f>'Achivers Formulas'!I640</f>
        <v>0</v>
      </c>
      <c r="D653" s="85"/>
      <c r="E653" s="100">
        <f>'Achivers Formulas'!P640</f>
        <v>0</v>
      </c>
      <c r="F653" s="369"/>
      <c r="G653" s="370"/>
      <c r="H653" s="370"/>
      <c r="I653" s="371"/>
      <c r="J653" s="372"/>
      <c r="K653" s="373"/>
      <c r="L653" s="373"/>
      <c r="M653" s="374"/>
      <c r="N653" s="369"/>
      <c r="O653" s="370"/>
      <c r="P653" s="370"/>
      <c r="Q653" s="371"/>
      <c r="R653" s="101">
        <f t="shared" si="14"/>
        <v>0</v>
      </c>
    </row>
    <row r="654" spans="3:18" ht="14.5" thickBot="1" x14ac:dyDescent="0.4">
      <c r="C654" s="105">
        <f>'Achivers Formulas'!I641</f>
        <v>0</v>
      </c>
      <c r="D654" s="85"/>
      <c r="E654" s="100">
        <f>'Achivers Formulas'!P641</f>
        <v>0</v>
      </c>
      <c r="F654" s="369"/>
      <c r="G654" s="370"/>
      <c r="H654" s="370"/>
      <c r="I654" s="371"/>
      <c r="J654" s="372"/>
      <c r="K654" s="373"/>
      <c r="L654" s="373"/>
      <c r="M654" s="374"/>
      <c r="N654" s="369"/>
      <c r="O654" s="370"/>
      <c r="P654" s="370"/>
      <c r="Q654" s="371"/>
      <c r="R654" s="101">
        <f t="shared" si="14"/>
        <v>0</v>
      </c>
    </row>
    <row r="655" spans="3:18" ht="14.5" thickBot="1" x14ac:dyDescent="0.4">
      <c r="C655" s="105">
        <f>'Achivers Formulas'!I642</f>
        <v>0</v>
      </c>
      <c r="D655" s="85"/>
      <c r="E655" s="100">
        <f>'Achivers Formulas'!P642</f>
        <v>0</v>
      </c>
      <c r="F655" s="369"/>
      <c r="G655" s="370"/>
      <c r="H655" s="370"/>
      <c r="I655" s="371"/>
      <c r="J655" s="372"/>
      <c r="K655" s="373"/>
      <c r="L655" s="373"/>
      <c r="M655" s="374"/>
      <c r="N655" s="369"/>
      <c r="O655" s="370"/>
      <c r="P655" s="370"/>
      <c r="Q655" s="371"/>
      <c r="R655" s="101">
        <f t="shared" si="14"/>
        <v>0</v>
      </c>
    </row>
    <row r="656" spans="3:18" ht="14.5" thickBot="1" x14ac:dyDescent="0.4">
      <c r="C656" s="105">
        <f>'Achivers Formulas'!I643</f>
        <v>0</v>
      </c>
      <c r="D656" s="85"/>
      <c r="E656" s="100">
        <f>'Achivers Formulas'!P643</f>
        <v>0</v>
      </c>
      <c r="F656" s="369"/>
      <c r="G656" s="370"/>
      <c r="H656" s="370"/>
      <c r="I656" s="371"/>
      <c r="J656" s="372"/>
      <c r="K656" s="373"/>
      <c r="L656" s="373"/>
      <c r="M656" s="374"/>
      <c r="N656" s="369"/>
      <c r="O656" s="370"/>
      <c r="P656" s="370"/>
      <c r="Q656" s="371"/>
      <c r="R656" s="101">
        <f t="shared" si="14"/>
        <v>0</v>
      </c>
    </row>
    <row r="657" spans="3:18" ht="14.5" thickBot="1" x14ac:dyDescent="0.4">
      <c r="C657" s="105">
        <f>'Achivers Formulas'!I644</f>
        <v>0</v>
      </c>
      <c r="D657" s="85"/>
      <c r="E657" s="100">
        <f>'Achivers Formulas'!P644</f>
        <v>0</v>
      </c>
      <c r="F657" s="369"/>
      <c r="G657" s="370"/>
      <c r="H657" s="370"/>
      <c r="I657" s="371"/>
      <c r="J657" s="372"/>
      <c r="K657" s="373"/>
      <c r="L657" s="373"/>
      <c r="M657" s="374"/>
      <c r="N657" s="369"/>
      <c r="O657" s="370"/>
      <c r="P657" s="370"/>
      <c r="Q657" s="371"/>
      <c r="R657" s="101">
        <f t="shared" si="14"/>
        <v>0</v>
      </c>
    </row>
    <row r="658" spans="3:18" ht="14.5" thickBot="1" x14ac:dyDescent="0.4">
      <c r="C658" s="105">
        <f>'Achivers Formulas'!I645</f>
        <v>0</v>
      </c>
      <c r="D658" s="85"/>
      <c r="E658" s="100">
        <f>'Achivers Formulas'!P645</f>
        <v>0</v>
      </c>
      <c r="F658" s="369"/>
      <c r="G658" s="370"/>
      <c r="H658" s="370"/>
      <c r="I658" s="371"/>
      <c r="J658" s="372"/>
      <c r="K658" s="373"/>
      <c r="L658" s="373"/>
      <c r="M658" s="374"/>
      <c r="N658" s="369"/>
      <c r="O658" s="370"/>
      <c r="P658" s="370"/>
      <c r="Q658" s="371"/>
      <c r="R658" s="101">
        <f t="shared" si="14"/>
        <v>0</v>
      </c>
    </row>
    <row r="659" spans="3:18" ht="14.5" thickBot="1" x14ac:dyDescent="0.4">
      <c r="C659" s="105">
        <f>'Achivers Formulas'!I646</f>
        <v>0</v>
      </c>
      <c r="D659" s="85"/>
      <c r="E659" s="100">
        <f>'Achivers Formulas'!P646</f>
        <v>0</v>
      </c>
      <c r="F659" s="369"/>
      <c r="G659" s="370"/>
      <c r="H659" s="370"/>
      <c r="I659" s="371"/>
      <c r="J659" s="372"/>
      <c r="K659" s="373"/>
      <c r="L659" s="373"/>
      <c r="M659" s="374"/>
      <c r="N659" s="369"/>
      <c r="O659" s="370"/>
      <c r="P659" s="370"/>
      <c r="Q659" s="371"/>
      <c r="R659" s="101">
        <f t="shared" si="14"/>
        <v>0</v>
      </c>
    </row>
    <row r="660" spans="3:18" ht="14.5" thickBot="1" x14ac:dyDescent="0.4">
      <c r="C660" s="105">
        <f>'Achivers Formulas'!I647</f>
        <v>0</v>
      </c>
      <c r="D660" s="85"/>
      <c r="E660" s="100">
        <f>'Achivers Formulas'!P647</f>
        <v>0</v>
      </c>
      <c r="F660" s="369"/>
      <c r="G660" s="370"/>
      <c r="H660" s="370"/>
      <c r="I660" s="371"/>
      <c r="J660" s="372"/>
      <c r="K660" s="373"/>
      <c r="L660" s="373"/>
      <c r="M660" s="374"/>
      <c r="N660" s="369"/>
      <c r="O660" s="370"/>
      <c r="P660" s="370"/>
      <c r="Q660" s="371"/>
      <c r="R660" s="101">
        <f t="shared" si="14"/>
        <v>0</v>
      </c>
    </row>
    <row r="661" spans="3:18" ht="14.5" thickBot="1" x14ac:dyDescent="0.4">
      <c r="C661" s="105">
        <f>'Achivers Formulas'!I648</f>
        <v>0</v>
      </c>
      <c r="D661" s="85"/>
      <c r="E661" s="100">
        <f>'Achivers Formulas'!P648</f>
        <v>0</v>
      </c>
      <c r="F661" s="369"/>
      <c r="G661" s="370"/>
      <c r="H661" s="370"/>
      <c r="I661" s="371"/>
      <c r="J661" s="372"/>
      <c r="K661" s="373"/>
      <c r="L661" s="373"/>
      <c r="M661" s="374"/>
      <c r="N661" s="369"/>
      <c r="O661" s="370"/>
      <c r="P661" s="370"/>
      <c r="Q661" s="371"/>
      <c r="R661" s="101">
        <f t="shared" si="14"/>
        <v>0</v>
      </c>
    </row>
    <row r="662" spans="3:18" ht="14.5" thickBot="1" x14ac:dyDescent="0.4">
      <c r="C662" s="105">
        <f>'Achivers Formulas'!I649</f>
        <v>0</v>
      </c>
      <c r="D662" s="85"/>
      <c r="E662" s="100">
        <f>'Achivers Formulas'!P649</f>
        <v>0</v>
      </c>
      <c r="F662" s="369"/>
      <c r="G662" s="370"/>
      <c r="H662" s="370"/>
      <c r="I662" s="371"/>
      <c r="J662" s="372"/>
      <c r="K662" s="373"/>
      <c r="L662" s="373"/>
      <c r="M662" s="374"/>
      <c r="N662" s="369"/>
      <c r="O662" s="370"/>
      <c r="P662" s="370"/>
      <c r="Q662" s="371"/>
      <c r="R662" s="101">
        <f t="shared" si="14"/>
        <v>0</v>
      </c>
    </row>
    <row r="663" spans="3:18" ht="14.5" thickBot="1" x14ac:dyDescent="0.4">
      <c r="C663" s="105">
        <f>'Achivers Formulas'!I650</f>
        <v>0</v>
      </c>
      <c r="D663" s="85"/>
      <c r="E663" s="100">
        <f>'Achivers Formulas'!P650</f>
        <v>0</v>
      </c>
      <c r="F663" s="369"/>
      <c r="G663" s="370"/>
      <c r="H663" s="370"/>
      <c r="I663" s="371"/>
      <c r="J663" s="372"/>
      <c r="K663" s="373"/>
      <c r="L663" s="373"/>
      <c r="M663" s="374"/>
      <c r="N663" s="369"/>
      <c r="O663" s="370"/>
      <c r="P663" s="370"/>
      <c r="Q663" s="371"/>
      <c r="R663" s="101">
        <f t="shared" si="14"/>
        <v>0</v>
      </c>
    </row>
    <row r="664" spans="3:18" ht="14.5" thickBot="1" x14ac:dyDescent="0.4">
      <c r="C664" s="105">
        <f>'Achivers Formulas'!I651</f>
        <v>0</v>
      </c>
      <c r="D664" s="85"/>
      <c r="E664" s="100">
        <f>'Achivers Formulas'!P651</f>
        <v>0</v>
      </c>
      <c r="F664" s="369"/>
      <c r="G664" s="370"/>
      <c r="H664" s="370"/>
      <c r="I664" s="371"/>
      <c r="J664" s="372"/>
      <c r="K664" s="373"/>
      <c r="L664" s="373"/>
      <c r="M664" s="374"/>
      <c r="N664" s="369"/>
      <c r="O664" s="370"/>
      <c r="P664" s="370"/>
      <c r="Q664" s="371"/>
      <c r="R664" s="101">
        <f t="shared" si="14"/>
        <v>0</v>
      </c>
    </row>
    <row r="665" spans="3:18" ht="14.5" thickBot="1" x14ac:dyDescent="0.4">
      <c r="C665" s="105">
        <f>'Achivers Formulas'!I652</f>
        <v>0</v>
      </c>
      <c r="D665" s="85"/>
      <c r="E665" s="100">
        <f>'Achivers Formulas'!P652</f>
        <v>0</v>
      </c>
      <c r="F665" s="369"/>
      <c r="G665" s="370"/>
      <c r="H665" s="370"/>
      <c r="I665" s="371"/>
      <c r="J665" s="372"/>
      <c r="K665" s="373"/>
      <c r="L665" s="373"/>
      <c r="M665" s="374"/>
      <c r="N665" s="369"/>
      <c r="O665" s="370"/>
      <c r="P665" s="370"/>
      <c r="Q665" s="371"/>
      <c r="R665" s="101">
        <f t="shared" si="14"/>
        <v>0</v>
      </c>
    </row>
    <row r="666" spans="3:18" ht="14.5" thickBot="1" x14ac:dyDescent="0.4">
      <c r="C666" s="105">
        <f>'Achivers Formulas'!I653</f>
        <v>0</v>
      </c>
      <c r="D666" s="85"/>
      <c r="E666" s="100">
        <f>'Achivers Formulas'!P653</f>
        <v>0</v>
      </c>
      <c r="F666" s="369"/>
      <c r="G666" s="370"/>
      <c r="H666" s="370"/>
      <c r="I666" s="371"/>
      <c r="J666" s="372"/>
      <c r="K666" s="373"/>
      <c r="L666" s="373"/>
      <c r="M666" s="374"/>
      <c r="N666" s="369"/>
      <c r="O666" s="370"/>
      <c r="P666" s="370"/>
      <c r="Q666" s="371"/>
      <c r="R666" s="101">
        <f t="shared" si="14"/>
        <v>0</v>
      </c>
    </row>
    <row r="667" spans="3:18" ht="14.5" thickBot="1" x14ac:dyDescent="0.4">
      <c r="C667" s="105">
        <f>'Achivers Formulas'!I654</f>
        <v>0</v>
      </c>
      <c r="D667" s="85"/>
      <c r="E667" s="100">
        <f>'Achivers Formulas'!P654</f>
        <v>0</v>
      </c>
      <c r="F667" s="369"/>
      <c r="G667" s="370"/>
      <c r="H667" s="370"/>
      <c r="I667" s="371"/>
      <c r="J667" s="372"/>
      <c r="K667" s="373"/>
      <c r="L667" s="373"/>
      <c r="M667" s="374"/>
      <c r="N667" s="369"/>
      <c r="O667" s="370"/>
      <c r="P667" s="370"/>
      <c r="Q667" s="371"/>
      <c r="R667" s="101">
        <f t="shared" si="14"/>
        <v>0</v>
      </c>
    </row>
    <row r="668" spans="3:18" ht="14.5" thickBot="1" x14ac:dyDescent="0.4">
      <c r="C668" s="105">
        <f>'Achivers Formulas'!I655</f>
        <v>0</v>
      </c>
      <c r="D668" s="85"/>
      <c r="E668" s="100">
        <f>'Achivers Formulas'!P655</f>
        <v>0</v>
      </c>
      <c r="F668" s="369"/>
      <c r="G668" s="370"/>
      <c r="H668" s="370"/>
      <c r="I668" s="371"/>
      <c r="J668" s="372"/>
      <c r="K668" s="373"/>
      <c r="L668" s="373"/>
      <c r="M668" s="374"/>
      <c r="N668" s="369"/>
      <c r="O668" s="370"/>
      <c r="P668" s="370"/>
      <c r="Q668" s="371"/>
      <c r="R668" s="101">
        <f t="shared" si="14"/>
        <v>0</v>
      </c>
    </row>
    <row r="669" spans="3:18" ht="14.5" thickBot="1" x14ac:dyDescent="0.4">
      <c r="C669" s="105">
        <f>'Achivers Formulas'!I656</f>
        <v>0</v>
      </c>
      <c r="D669" s="85"/>
      <c r="E669" s="100">
        <f>'Achivers Formulas'!P656</f>
        <v>0</v>
      </c>
      <c r="F669" s="369"/>
      <c r="G669" s="370"/>
      <c r="H669" s="370"/>
      <c r="I669" s="371"/>
      <c r="J669" s="372"/>
      <c r="K669" s="373"/>
      <c r="L669" s="373"/>
      <c r="M669" s="374"/>
      <c r="N669" s="369"/>
      <c r="O669" s="370"/>
      <c r="P669" s="370"/>
      <c r="Q669" s="371"/>
      <c r="R669" s="101">
        <f t="shared" ref="R669:R732" si="15">(IF(H669="*no role*",0,(IF(OR(F669&lt;&gt;"",H669&lt;&gt;"",J669&lt;&gt;""),3,0))))+(IF(L669&lt;&gt;"",3,0))+(IF(N669&lt;&gt;"",3,0))+(IF(P669="YES",3,0))</f>
        <v>0</v>
      </c>
    </row>
    <row r="670" spans="3:18" ht="14.5" thickBot="1" x14ac:dyDescent="0.4">
      <c r="C670" s="105">
        <f>'Achivers Formulas'!I657</f>
        <v>0</v>
      </c>
      <c r="D670" s="85"/>
      <c r="E670" s="100">
        <f>'Achivers Formulas'!P657</f>
        <v>0</v>
      </c>
      <c r="F670" s="369"/>
      <c r="G670" s="370"/>
      <c r="H670" s="370"/>
      <c r="I670" s="371"/>
      <c r="J670" s="372"/>
      <c r="K670" s="373"/>
      <c r="L670" s="373"/>
      <c r="M670" s="374"/>
      <c r="N670" s="369"/>
      <c r="O670" s="370"/>
      <c r="P670" s="370"/>
      <c r="Q670" s="371"/>
      <c r="R670" s="101">
        <f t="shared" si="15"/>
        <v>0</v>
      </c>
    </row>
    <row r="671" spans="3:18" ht="14.5" thickBot="1" x14ac:dyDescent="0.4">
      <c r="C671" s="105">
        <f>'Achivers Formulas'!I658</f>
        <v>0</v>
      </c>
      <c r="D671" s="85"/>
      <c r="E671" s="100">
        <f>'Achivers Formulas'!P658</f>
        <v>0</v>
      </c>
      <c r="F671" s="369"/>
      <c r="G671" s="370"/>
      <c r="H671" s="370"/>
      <c r="I671" s="371"/>
      <c r="J671" s="372"/>
      <c r="K671" s="373"/>
      <c r="L671" s="373"/>
      <c r="M671" s="374"/>
      <c r="N671" s="369"/>
      <c r="O671" s="370"/>
      <c r="P671" s="370"/>
      <c r="Q671" s="371"/>
      <c r="R671" s="101">
        <f t="shared" si="15"/>
        <v>0</v>
      </c>
    </row>
    <row r="672" spans="3:18" ht="14.5" thickBot="1" x14ac:dyDescent="0.4">
      <c r="C672" s="105">
        <f>'Achivers Formulas'!I659</f>
        <v>0</v>
      </c>
      <c r="D672" s="85"/>
      <c r="E672" s="100">
        <f>'Achivers Formulas'!P659</f>
        <v>0</v>
      </c>
      <c r="F672" s="369"/>
      <c r="G672" s="370"/>
      <c r="H672" s="370"/>
      <c r="I672" s="371"/>
      <c r="J672" s="372"/>
      <c r="K672" s="373"/>
      <c r="L672" s="373"/>
      <c r="M672" s="374"/>
      <c r="N672" s="369"/>
      <c r="O672" s="370"/>
      <c r="P672" s="370"/>
      <c r="Q672" s="371"/>
      <c r="R672" s="101">
        <f t="shared" si="15"/>
        <v>0</v>
      </c>
    </row>
    <row r="673" spans="3:18" ht="14.5" thickBot="1" x14ac:dyDescent="0.4">
      <c r="C673" s="105">
        <f>'Achivers Formulas'!I660</f>
        <v>0</v>
      </c>
      <c r="D673" s="85"/>
      <c r="E673" s="100">
        <f>'Achivers Formulas'!P660</f>
        <v>0</v>
      </c>
      <c r="F673" s="369"/>
      <c r="G673" s="370"/>
      <c r="H673" s="370"/>
      <c r="I673" s="371"/>
      <c r="J673" s="372"/>
      <c r="K673" s="373"/>
      <c r="L673" s="373"/>
      <c r="M673" s="374"/>
      <c r="N673" s="369"/>
      <c r="O673" s="370"/>
      <c r="P673" s="370"/>
      <c r="Q673" s="371"/>
      <c r="R673" s="101">
        <f t="shared" si="15"/>
        <v>0</v>
      </c>
    </row>
    <row r="674" spans="3:18" ht="14.5" thickBot="1" x14ac:dyDescent="0.4">
      <c r="C674" s="105">
        <f>'Achivers Formulas'!I661</f>
        <v>0</v>
      </c>
      <c r="D674" s="85"/>
      <c r="E674" s="100">
        <f>'Achivers Formulas'!P661</f>
        <v>0</v>
      </c>
      <c r="F674" s="369"/>
      <c r="G674" s="370"/>
      <c r="H674" s="370"/>
      <c r="I674" s="371"/>
      <c r="J674" s="372"/>
      <c r="K674" s="373"/>
      <c r="L674" s="373"/>
      <c r="M674" s="374"/>
      <c r="N674" s="369"/>
      <c r="O674" s="370"/>
      <c r="P674" s="370"/>
      <c r="Q674" s="371"/>
      <c r="R674" s="101">
        <f t="shared" si="15"/>
        <v>0</v>
      </c>
    </row>
    <row r="675" spans="3:18" ht="14.5" thickBot="1" x14ac:dyDescent="0.4">
      <c r="C675" s="105">
        <f>'Achivers Formulas'!I662</f>
        <v>0</v>
      </c>
      <c r="D675" s="85"/>
      <c r="E675" s="100">
        <f>'Achivers Formulas'!P662</f>
        <v>0</v>
      </c>
      <c r="F675" s="369"/>
      <c r="G675" s="370"/>
      <c r="H675" s="370"/>
      <c r="I675" s="371"/>
      <c r="J675" s="372"/>
      <c r="K675" s="373"/>
      <c r="L675" s="373"/>
      <c r="M675" s="374"/>
      <c r="N675" s="369"/>
      <c r="O675" s="370"/>
      <c r="P675" s="370"/>
      <c r="Q675" s="371"/>
      <c r="R675" s="101">
        <f t="shared" si="15"/>
        <v>0</v>
      </c>
    </row>
    <row r="676" spans="3:18" ht="14.5" thickBot="1" x14ac:dyDescent="0.4">
      <c r="C676" s="105">
        <f>'Achivers Formulas'!I663</f>
        <v>0</v>
      </c>
      <c r="D676" s="85"/>
      <c r="E676" s="100">
        <f>'Achivers Formulas'!P663</f>
        <v>0</v>
      </c>
      <c r="F676" s="369"/>
      <c r="G676" s="370"/>
      <c r="H676" s="370"/>
      <c r="I676" s="371"/>
      <c r="J676" s="372"/>
      <c r="K676" s="373"/>
      <c r="L676" s="373"/>
      <c r="M676" s="374"/>
      <c r="N676" s="369"/>
      <c r="O676" s="370"/>
      <c r="P676" s="370"/>
      <c r="Q676" s="371"/>
      <c r="R676" s="101">
        <f t="shared" si="15"/>
        <v>0</v>
      </c>
    </row>
    <row r="677" spans="3:18" ht="14.5" thickBot="1" x14ac:dyDescent="0.4">
      <c r="C677" s="105">
        <f>'Achivers Formulas'!I664</f>
        <v>0</v>
      </c>
      <c r="D677" s="85"/>
      <c r="E677" s="100">
        <f>'Achivers Formulas'!P664</f>
        <v>0</v>
      </c>
      <c r="F677" s="369"/>
      <c r="G677" s="370"/>
      <c r="H677" s="370"/>
      <c r="I677" s="371"/>
      <c r="J677" s="372"/>
      <c r="K677" s="373"/>
      <c r="L677" s="373"/>
      <c r="M677" s="374"/>
      <c r="N677" s="369"/>
      <c r="O677" s="370"/>
      <c r="P677" s="370"/>
      <c r="Q677" s="371"/>
      <c r="R677" s="101">
        <f t="shared" si="15"/>
        <v>0</v>
      </c>
    </row>
    <row r="678" spans="3:18" ht="14.5" thickBot="1" x14ac:dyDescent="0.4">
      <c r="C678" s="105">
        <f>'Achivers Formulas'!I665</f>
        <v>0</v>
      </c>
      <c r="D678" s="85"/>
      <c r="E678" s="100">
        <f>'Achivers Formulas'!P665</f>
        <v>0</v>
      </c>
      <c r="F678" s="369"/>
      <c r="G678" s="370"/>
      <c r="H678" s="370"/>
      <c r="I678" s="371"/>
      <c r="J678" s="372"/>
      <c r="K678" s="373"/>
      <c r="L678" s="373"/>
      <c r="M678" s="374"/>
      <c r="N678" s="369"/>
      <c r="O678" s="370"/>
      <c r="P678" s="370"/>
      <c r="Q678" s="371"/>
      <c r="R678" s="101">
        <f t="shared" si="15"/>
        <v>0</v>
      </c>
    </row>
    <row r="679" spans="3:18" ht="14.5" thickBot="1" x14ac:dyDescent="0.4">
      <c r="C679" s="105">
        <f>'Achivers Formulas'!I666</f>
        <v>0</v>
      </c>
      <c r="D679" s="85"/>
      <c r="E679" s="100">
        <f>'Achivers Formulas'!P666</f>
        <v>0</v>
      </c>
      <c r="F679" s="369"/>
      <c r="G679" s="370"/>
      <c r="H679" s="370"/>
      <c r="I679" s="371"/>
      <c r="J679" s="372"/>
      <c r="K679" s="373"/>
      <c r="L679" s="373"/>
      <c r="M679" s="374"/>
      <c r="N679" s="369"/>
      <c r="O679" s="370"/>
      <c r="P679" s="370"/>
      <c r="Q679" s="371"/>
      <c r="R679" s="101">
        <f t="shared" si="15"/>
        <v>0</v>
      </c>
    </row>
    <row r="680" spans="3:18" ht="14.5" thickBot="1" x14ac:dyDescent="0.4">
      <c r="C680" s="105">
        <f>'Achivers Formulas'!I667</f>
        <v>0</v>
      </c>
      <c r="D680" s="85"/>
      <c r="E680" s="100">
        <f>'Achivers Formulas'!P667</f>
        <v>0</v>
      </c>
      <c r="F680" s="369"/>
      <c r="G680" s="370"/>
      <c r="H680" s="370"/>
      <c r="I680" s="371"/>
      <c r="J680" s="372"/>
      <c r="K680" s="373"/>
      <c r="L680" s="373"/>
      <c r="M680" s="374"/>
      <c r="N680" s="369"/>
      <c r="O680" s="370"/>
      <c r="P680" s="370"/>
      <c r="Q680" s="371"/>
      <c r="R680" s="101">
        <f t="shared" si="15"/>
        <v>0</v>
      </c>
    </row>
    <row r="681" spans="3:18" ht="14.5" thickBot="1" x14ac:dyDescent="0.4">
      <c r="C681" s="105">
        <f>'Achivers Formulas'!I668</f>
        <v>0</v>
      </c>
      <c r="D681" s="85"/>
      <c r="E681" s="100">
        <f>'Achivers Formulas'!P668</f>
        <v>0</v>
      </c>
      <c r="F681" s="369"/>
      <c r="G681" s="370"/>
      <c r="H681" s="370"/>
      <c r="I681" s="371"/>
      <c r="J681" s="372"/>
      <c r="K681" s="373"/>
      <c r="L681" s="373"/>
      <c r="M681" s="374"/>
      <c r="N681" s="369"/>
      <c r="O681" s="370"/>
      <c r="P681" s="370"/>
      <c r="Q681" s="371"/>
      <c r="R681" s="101">
        <f t="shared" si="15"/>
        <v>0</v>
      </c>
    </row>
    <row r="682" spans="3:18" ht="14.5" thickBot="1" x14ac:dyDescent="0.4">
      <c r="C682" s="105">
        <f>'Achivers Formulas'!I669</f>
        <v>0</v>
      </c>
      <c r="D682" s="85"/>
      <c r="E682" s="100">
        <f>'Achivers Formulas'!P669</f>
        <v>0</v>
      </c>
      <c r="F682" s="369"/>
      <c r="G682" s="370"/>
      <c r="H682" s="370"/>
      <c r="I682" s="371"/>
      <c r="J682" s="372"/>
      <c r="K682" s="373"/>
      <c r="L682" s="373"/>
      <c r="M682" s="374"/>
      <c r="N682" s="369"/>
      <c r="O682" s="370"/>
      <c r="P682" s="370"/>
      <c r="Q682" s="371"/>
      <c r="R682" s="101">
        <f t="shared" si="15"/>
        <v>0</v>
      </c>
    </row>
    <row r="683" spans="3:18" ht="14.5" thickBot="1" x14ac:dyDescent="0.4">
      <c r="C683" s="105">
        <f>'Achivers Formulas'!I670</f>
        <v>0</v>
      </c>
      <c r="D683" s="85"/>
      <c r="E683" s="100">
        <f>'Achivers Formulas'!P670</f>
        <v>0</v>
      </c>
      <c r="F683" s="369"/>
      <c r="G683" s="370"/>
      <c r="H683" s="370"/>
      <c r="I683" s="371"/>
      <c r="J683" s="372"/>
      <c r="K683" s="373"/>
      <c r="L683" s="373"/>
      <c r="M683" s="374"/>
      <c r="N683" s="369"/>
      <c r="O683" s="370"/>
      <c r="P683" s="370"/>
      <c r="Q683" s="371"/>
      <c r="R683" s="101">
        <f t="shared" si="15"/>
        <v>0</v>
      </c>
    </row>
    <row r="684" spans="3:18" ht="14.5" thickBot="1" x14ac:dyDescent="0.4">
      <c r="C684" s="105">
        <f>'Achivers Formulas'!I671</f>
        <v>0</v>
      </c>
      <c r="D684" s="85"/>
      <c r="E684" s="100">
        <f>'Achivers Formulas'!P671</f>
        <v>0</v>
      </c>
      <c r="F684" s="369"/>
      <c r="G684" s="370"/>
      <c r="H684" s="370"/>
      <c r="I684" s="371"/>
      <c r="J684" s="372"/>
      <c r="K684" s="373"/>
      <c r="L684" s="373"/>
      <c r="M684" s="374"/>
      <c r="N684" s="369"/>
      <c r="O684" s="370"/>
      <c r="P684" s="370"/>
      <c r="Q684" s="371"/>
      <c r="R684" s="101">
        <f t="shared" si="15"/>
        <v>0</v>
      </c>
    </row>
    <row r="685" spans="3:18" ht="14.5" thickBot="1" x14ac:dyDescent="0.4">
      <c r="C685" s="105">
        <f>'Achivers Formulas'!I672</f>
        <v>0</v>
      </c>
      <c r="D685" s="85"/>
      <c r="E685" s="100">
        <f>'Achivers Formulas'!P672</f>
        <v>0</v>
      </c>
      <c r="F685" s="369"/>
      <c r="G685" s="370"/>
      <c r="H685" s="370"/>
      <c r="I685" s="371"/>
      <c r="J685" s="372"/>
      <c r="K685" s="373"/>
      <c r="L685" s="373"/>
      <c r="M685" s="374"/>
      <c r="N685" s="369"/>
      <c r="O685" s="370"/>
      <c r="P685" s="370"/>
      <c r="Q685" s="371"/>
      <c r="R685" s="101">
        <f t="shared" si="15"/>
        <v>0</v>
      </c>
    </row>
    <row r="686" spans="3:18" ht="14.5" thickBot="1" x14ac:dyDescent="0.4">
      <c r="C686" s="105">
        <f>'Achivers Formulas'!I673</f>
        <v>0</v>
      </c>
      <c r="D686" s="85"/>
      <c r="E686" s="100">
        <f>'Achivers Formulas'!P673</f>
        <v>0</v>
      </c>
      <c r="F686" s="369"/>
      <c r="G686" s="370"/>
      <c r="H686" s="370"/>
      <c r="I686" s="371"/>
      <c r="J686" s="372"/>
      <c r="K686" s="373"/>
      <c r="L686" s="373"/>
      <c r="M686" s="374"/>
      <c r="N686" s="369"/>
      <c r="O686" s="370"/>
      <c r="P686" s="370"/>
      <c r="Q686" s="371"/>
      <c r="R686" s="101">
        <f t="shared" si="15"/>
        <v>0</v>
      </c>
    </row>
    <row r="687" spans="3:18" ht="14.5" thickBot="1" x14ac:dyDescent="0.4">
      <c r="C687" s="105">
        <f>'Achivers Formulas'!I674</f>
        <v>0</v>
      </c>
      <c r="D687" s="85"/>
      <c r="E687" s="100">
        <f>'Achivers Formulas'!P674</f>
        <v>0</v>
      </c>
      <c r="F687" s="369"/>
      <c r="G687" s="370"/>
      <c r="H687" s="370"/>
      <c r="I687" s="371"/>
      <c r="J687" s="372"/>
      <c r="K687" s="373"/>
      <c r="L687" s="373"/>
      <c r="M687" s="374"/>
      <c r="N687" s="369"/>
      <c r="O687" s="370"/>
      <c r="P687" s="370"/>
      <c r="Q687" s="371"/>
      <c r="R687" s="101">
        <f t="shared" si="15"/>
        <v>0</v>
      </c>
    </row>
    <row r="688" spans="3:18" ht="14.5" thickBot="1" x14ac:dyDescent="0.4">
      <c r="C688" s="105">
        <f>'Achivers Formulas'!I675</f>
        <v>0</v>
      </c>
      <c r="D688" s="85"/>
      <c r="E688" s="100">
        <f>'Achivers Formulas'!P675</f>
        <v>0</v>
      </c>
      <c r="F688" s="369"/>
      <c r="G688" s="370"/>
      <c r="H688" s="370"/>
      <c r="I688" s="371"/>
      <c r="J688" s="372"/>
      <c r="K688" s="373"/>
      <c r="L688" s="373"/>
      <c r="M688" s="374"/>
      <c r="N688" s="369"/>
      <c r="O688" s="370"/>
      <c r="P688" s="370"/>
      <c r="Q688" s="371"/>
      <c r="R688" s="101">
        <f t="shared" si="15"/>
        <v>0</v>
      </c>
    </row>
    <row r="689" spans="3:18" ht="14.5" thickBot="1" x14ac:dyDescent="0.4">
      <c r="C689" s="105">
        <f>'Achivers Formulas'!I676</f>
        <v>0</v>
      </c>
      <c r="D689" s="85"/>
      <c r="E689" s="100">
        <f>'Achivers Formulas'!P676</f>
        <v>0</v>
      </c>
      <c r="F689" s="369"/>
      <c r="G689" s="370"/>
      <c r="H689" s="370"/>
      <c r="I689" s="371"/>
      <c r="J689" s="372"/>
      <c r="K689" s="373"/>
      <c r="L689" s="373"/>
      <c r="M689" s="374"/>
      <c r="N689" s="369"/>
      <c r="O689" s="370"/>
      <c r="P689" s="370"/>
      <c r="Q689" s="371"/>
      <c r="R689" s="101">
        <f t="shared" si="15"/>
        <v>0</v>
      </c>
    </row>
    <row r="690" spans="3:18" ht="14.5" thickBot="1" x14ac:dyDescent="0.4">
      <c r="C690" s="105">
        <f>'Achivers Formulas'!I677</f>
        <v>0</v>
      </c>
      <c r="D690" s="85"/>
      <c r="E690" s="100">
        <f>'Achivers Formulas'!P677</f>
        <v>0</v>
      </c>
      <c r="F690" s="369"/>
      <c r="G690" s="370"/>
      <c r="H690" s="370"/>
      <c r="I690" s="371"/>
      <c r="J690" s="372"/>
      <c r="K690" s="373"/>
      <c r="L690" s="373"/>
      <c r="M690" s="374"/>
      <c r="N690" s="369"/>
      <c r="O690" s="370"/>
      <c r="P690" s="370"/>
      <c r="Q690" s="371"/>
      <c r="R690" s="101">
        <f t="shared" si="15"/>
        <v>0</v>
      </c>
    </row>
    <row r="691" spans="3:18" ht="14.5" thickBot="1" x14ac:dyDescent="0.4">
      <c r="C691" s="105">
        <f>'Achivers Formulas'!I678</f>
        <v>0</v>
      </c>
      <c r="D691" s="85"/>
      <c r="E691" s="100">
        <f>'Achivers Formulas'!P678</f>
        <v>0</v>
      </c>
      <c r="F691" s="369"/>
      <c r="G691" s="370"/>
      <c r="H691" s="370"/>
      <c r="I691" s="371"/>
      <c r="J691" s="372"/>
      <c r="K691" s="373"/>
      <c r="L691" s="373"/>
      <c r="M691" s="374"/>
      <c r="N691" s="369"/>
      <c r="O691" s="370"/>
      <c r="P691" s="370"/>
      <c r="Q691" s="371"/>
      <c r="R691" s="101">
        <f t="shared" si="15"/>
        <v>0</v>
      </c>
    </row>
    <row r="692" spans="3:18" ht="14.5" thickBot="1" x14ac:dyDescent="0.4">
      <c r="C692" s="105">
        <f>'Achivers Formulas'!I679</f>
        <v>0</v>
      </c>
      <c r="D692" s="85"/>
      <c r="E692" s="100">
        <f>'Achivers Formulas'!P679</f>
        <v>0</v>
      </c>
      <c r="F692" s="369"/>
      <c r="G692" s="370"/>
      <c r="H692" s="370"/>
      <c r="I692" s="371"/>
      <c r="J692" s="372"/>
      <c r="K692" s="373"/>
      <c r="L692" s="373"/>
      <c r="M692" s="374"/>
      <c r="N692" s="369"/>
      <c r="O692" s="370"/>
      <c r="P692" s="370"/>
      <c r="Q692" s="371"/>
      <c r="R692" s="101">
        <f t="shared" si="15"/>
        <v>0</v>
      </c>
    </row>
    <row r="693" spans="3:18" ht="14.5" thickBot="1" x14ac:dyDescent="0.4">
      <c r="C693" s="105">
        <f>'Achivers Formulas'!I680</f>
        <v>0</v>
      </c>
      <c r="D693" s="85"/>
      <c r="E693" s="100">
        <f>'Achivers Formulas'!P680</f>
        <v>0</v>
      </c>
      <c r="F693" s="369"/>
      <c r="G693" s="370"/>
      <c r="H693" s="370"/>
      <c r="I693" s="371"/>
      <c r="J693" s="372"/>
      <c r="K693" s="373"/>
      <c r="L693" s="373"/>
      <c r="M693" s="374"/>
      <c r="N693" s="369"/>
      <c r="O693" s="370"/>
      <c r="P693" s="370"/>
      <c r="Q693" s="371"/>
      <c r="R693" s="101">
        <f t="shared" si="15"/>
        <v>0</v>
      </c>
    </row>
    <row r="694" spans="3:18" ht="14.5" thickBot="1" x14ac:dyDescent="0.4">
      <c r="C694" s="105">
        <f>'Achivers Formulas'!I681</f>
        <v>0</v>
      </c>
      <c r="D694" s="85"/>
      <c r="E694" s="100">
        <f>'Achivers Formulas'!P681</f>
        <v>0</v>
      </c>
      <c r="F694" s="369"/>
      <c r="G694" s="370"/>
      <c r="H694" s="370"/>
      <c r="I694" s="371"/>
      <c r="J694" s="372"/>
      <c r="K694" s="373"/>
      <c r="L694" s="373"/>
      <c r="M694" s="374"/>
      <c r="N694" s="369"/>
      <c r="O694" s="370"/>
      <c r="P694" s="370"/>
      <c r="Q694" s="371"/>
      <c r="R694" s="101">
        <f t="shared" si="15"/>
        <v>0</v>
      </c>
    </row>
    <row r="695" spans="3:18" ht="14.5" thickBot="1" x14ac:dyDescent="0.4">
      <c r="C695" s="105">
        <f>'Achivers Formulas'!I682</f>
        <v>0</v>
      </c>
      <c r="D695" s="85"/>
      <c r="E695" s="100">
        <f>'Achivers Formulas'!P682</f>
        <v>0</v>
      </c>
      <c r="F695" s="369"/>
      <c r="G695" s="370"/>
      <c r="H695" s="370"/>
      <c r="I695" s="371"/>
      <c r="J695" s="372"/>
      <c r="K695" s="373"/>
      <c r="L695" s="373"/>
      <c r="M695" s="374"/>
      <c r="N695" s="369"/>
      <c r="O695" s="370"/>
      <c r="P695" s="370"/>
      <c r="Q695" s="371"/>
      <c r="R695" s="101">
        <f t="shared" si="15"/>
        <v>0</v>
      </c>
    </row>
    <row r="696" spans="3:18" ht="14.5" thickBot="1" x14ac:dyDescent="0.4">
      <c r="C696" s="105">
        <f>'Achivers Formulas'!I683</f>
        <v>0</v>
      </c>
      <c r="D696" s="85"/>
      <c r="E696" s="100">
        <f>'Achivers Formulas'!P683</f>
        <v>0</v>
      </c>
      <c r="F696" s="369"/>
      <c r="G696" s="370"/>
      <c r="H696" s="370"/>
      <c r="I696" s="371"/>
      <c r="J696" s="372"/>
      <c r="K696" s="373"/>
      <c r="L696" s="373"/>
      <c r="M696" s="374"/>
      <c r="N696" s="369"/>
      <c r="O696" s="370"/>
      <c r="P696" s="370"/>
      <c r="Q696" s="371"/>
      <c r="R696" s="101">
        <f t="shared" si="15"/>
        <v>0</v>
      </c>
    </row>
    <row r="697" spans="3:18" ht="14.5" thickBot="1" x14ac:dyDescent="0.4">
      <c r="C697" s="105">
        <f>'Achivers Formulas'!I684</f>
        <v>0</v>
      </c>
      <c r="D697" s="85"/>
      <c r="E697" s="100">
        <f>'Achivers Formulas'!P684</f>
        <v>0</v>
      </c>
      <c r="F697" s="369"/>
      <c r="G697" s="370"/>
      <c r="H697" s="370"/>
      <c r="I697" s="371"/>
      <c r="J697" s="372"/>
      <c r="K697" s="373"/>
      <c r="L697" s="373"/>
      <c r="M697" s="374"/>
      <c r="N697" s="369"/>
      <c r="O697" s="370"/>
      <c r="P697" s="370"/>
      <c r="Q697" s="371"/>
      <c r="R697" s="101">
        <f t="shared" si="15"/>
        <v>0</v>
      </c>
    </row>
    <row r="698" spans="3:18" ht="14.5" thickBot="1" x14ac:dyDescent="0.4">
      <c r="C698" s="105">
        <f>'Achivers Formulas'!I685</f>
        <v>0</v>
      </c>
      <c r="D698" s="85"/>
      <c r="E698" s="100">
        <f>'Achivers Formulas'!P685</f>
        <v>0</v>
      </c>
      <c r="F698" s="369"/>
      <c r="G698" s="370"/>
      <c r="H698" s="370"/>
      <c r="I698" s="371"/>
      <c r="J698" s="372"/>
      <c r="K698" s="373"/>
      <c r="L698" s="373"/>
      <c r="M698" s="374"/>
      <c r="N698" s="369"/>
      <c r="O698" s="370"/>
      <c r="P698" s="370"/>
      <c r="Q698" s="371"/>
      <c r="R698" s="101">
        <f t="shared" si="15"/>
        <v>0</v>
      </c>
    </row>
    <row r="699" spans="3:18" ht="14.5" thickBot="1" x14ac:dyDescent="0.4">
      <c r="C699" s="105">
        <f>'Achivers Formulas'!I686</f>
        <v>0</v>
      </c>
      <c r="D699" s="85"/>
      <c r="E699" s="100">
        <f>'Achivers Formulas'!P686</f>
        <v>0</v>
      </c>
      <c r="F699" s="369"/>
      <c r="G699" s="370"/>
      <c r="H699" s="370"/>
      <c r="I699" s="371"/>
      <c r="J699" s="372"/>
      <c r="K699" s="373"/>
      <c r="L699" s="373"/>
      <c r="M699" s="374"/>
      <c r="N699" s="369"/>
      <c r="O699" s="370"/>
      <c r="P699" s="370"/>
      <c r="Q699" s="371"/>
      <c r="R699" s="101">
        <f t="shared" si="15"/>
        <v>0</v>
      </c>
    </row>
    <row r="700" spans="3:18" ht="14.5" thickBot="1" x14ac:dyDescent="0.4">
      <c r="C700" s="105">
        <f>'Achivers Formulas'!I687</f>
        <v>0</v>
      </c>
      <c r="D700" s="85"/>
      <c r="E700" s="100">
        <f>'Achivers Formulas'!P687</f>
        <v>0</v>
      </c>
      <c r="F700" s="369"/>
      <c r="G700" s="370"/>
      <c r="H700" s="370"/>
      <c r="I700" s="371"/>
      <c r="J700" s="372"/>
      <c r="K700" s="373"/>
      <c r="L700" s="373"/>
      <c r="M700" s="374"/>
      <c r="N700" s="369"/>
      <c r="O700" s="370"/>
      <c r="P700" s="370"/>
      <c r="Q700" s="371"/>
      <c r="R700" s="101">
        <f t="shared" si="15"/>
        <v>0</v>
      </c>
    </row>
    <row r="701" spans="3:18" ht="14.5" thickBot="1" x14ac:dyDescent="0.4">
      <c r="C701" s="105">
        <f>'Achivers Formulas'!I688</f>
        <v>0</v>
      </c>
      <c r="D701" s="85"/>
      <c r="E701" s="100">
        <f>'Achivers Formulas'!P688</f>
        <v>0</v>
      </c>
      <c r="F701" s="369"/>
      <c r="G701" s="370"/>
      <c r="H701" s="370"/>
      <c r="I701" s="371"/>
      <c r="J701" s="372"/>
      <c r="K701" s="373"/>
      <c r="L701" s="373"/>
      <c r="M701" s="374"/>
      <c r="N701" s="369"/>
      <c r="O701" s="370"/>
      <c r="P701" s="370"/>
      <c r="Q701" s="371"/>
      <c r="R701" s="101">
        <f t="shared" si="15"/>
        <v>0</v>
      </c>
    </row>
    <row r="702" spans="3:18" ht="14.5" thickBot="1" x14ac:dyDescent="0.4">
      <c r="C702" s="105">
        <f>'Achivers Formulas'!I689</f>
        <v>0</v>
      </c>
      <c r="D702" s="85"/>
      <c r="E702" s="100">
        <f>'Achivers Formulas'!P689</f>
        <v>0</v>
      </c>
      <c r="F702" s="369"/>
      <c r="G702" s="370"/>
      <c r="H702" s="370"/>
      <c r="I702" s="371"/>
      <c r="J702" s="372"/>
      <c r="K702" s="373"/>
      <c r="L702" s="373"/>
      <c r="M702" s="374"/>
      <c r="N702" s="369"/>
      <c r="O702" s="370"/>
      <c r="P702" s="370"/>
      <c r="Q702" s="371"/>
      <c r="R702" s="101">
        <f t="shared" si="15"/>
        <v>0</v>
      </c>
    </row>
    <row r="703" spans="3:18" ht="14.5" thickBot="1" x14ac:dyDescent="0.4">
      <c r="C703" s="105">
        <f>'Achivers Formulas'!I690</f>
        <v>0</v>
      </c>
      <c r="D703" s="85"/>
      <c r="E703" s="100">
        <f>'Achivers Formulas'!P690</f>
        <v>0</v>
      </c>
      <c r="F703" s="369"/>
      <c r="G703" s="370"/>
      <c r="H703" s="370"/>
      <c r="I703" s="371"/>
      <c r="J703" s="372"/>
      <c r="K703" s="373"/>
      <c r="L703" s="373"/>
      <c r="M703" s="374"/>
      <c r="N703" s="369"/>
      <c r="O703" s="370"/>
      <c r="P703" s="370"/>
      <c r="Q703" s="371"/>
      <c r="R703" s="101">
        <f t="shared" si="15"/>
        <v>0</v>
      </c>
    </row>
    <row r="704" spans="3:18" ht="14.5" thickBot="1" x14ac:dyDescent="0.4">
      <c r="C704" s="105">
        <f>'Achivers Formulas'!I691</f>
        <v>0</v>
      </c>
      <c r="D704" s="85"/>
      <c r="E704" s="100">
        <f>'Achivers Formulas'!P691</f>
        <v>0</v>
      </c>
      <c r="F704" s="369"/>
      <c r="G704" s="370"/>
      <c r="H704" s="370"/>
      <c r="I704" s="371"/>
      <c r="J704" s="372"/>
      <c r="K704" s="373"/>
      <c r="L704" s="373"/>
      <c r="M704" s="374"/>
      <c r="N704" s="369"/>
      <c r="O704" s="370"/>
      <c r="P704" s="370"/>
      <c r="Q704" s="371"/>
      <c r="R704" s="101">
        <f t="shared" si="15"/>
        <v>0</v>
      </c>
    </row>
    <row r="705" spans="3:18" ht="14.5" thickBot="1" x14ac:dyDescent="0.4">
      <c r="C705" s="105">
        <f>'Achivers Formulas'!I692</f>
        <v>0</v>
      </c>
      <c r="D705" s="85"/>
      <c r="E705" s="100">
        <f>'Achivers Formulas'!P692</f>
        <v>0</v>
      </c>
      <c r="F705" s="369"/>
      <c r="G705" s="370"/>
      <c r="H705" s="370"/>
      <c r="I705" s="371"/>
      <c r="J705" s="372"/>
      <c r="K705" s="373"/>
      <c r="L705" s="373"/>
      <c r="M705" s="374"/>
      <c r="N705" s="369"/>
      <c r="O705" s="370"/>
      <c r="P705" s="370"/>
      <c r="Q705" s="371"/>
      <c r="R705" s="101">
        <f t="shared" si="15"/>
        <v>0</v>
      </c>
    </row>
    <row r="706" spans="3:18" ht="14.5" thickBot="1" x14ac:dyDescent="0.4">
      <c r="C706" s="105">
        <f>'Achivers Formulas'!I693</f>
        <v>0</v>
      </c>
      <c r="D706" s="85"/>
      <c r="E706" s="100">
        <f>'Achivers Formulas'!P693</f>
        <v>0</v>
      </c>
      <c r="F706" s="369"/>
      <c r="G706" s="370"/>
      <c r="H706" s="370"/>
      <c r="I706" s="371"/>
      <c r="J706" s="372"/>
      <c r="K706" s="373"/>
      <c r="L706" s="373"/>
      <c r="M706" s="374"/>
      <c r="N706" s="369"/>
      <c r="O706" s="370"/>
      <c r="P706" s="370"/>
      <c r="Q706" s="371"/>
      <c r="R706" s="101">
        <f t="shared" si="15"/>
        <v>0</v>
      </c>
    </row>
    <row r="707" spans="3:18" ht="14.5" thickBot="1" x14ac:dyDescent="0.4">
      <c r="C707" s="105">
        <f>'Achivers Formulas'!I694</f>
        <v>0</v>
      </c>
      <c r="D707" s="85"/>
      <c r="E707" s="100">
        <f>'Achivers Formulas'!P694</f>
        <v>0</v>
      </c>
      <c r="F707" s="369"/>
      <c r="G707" s="370"/>
      <c r="H707" s="370"/>
      <c r="I707" s="371"/>
      <c r="J707" s="372"/>
      <c r="K707" s="373"/>
      <c r="L707" s="373"/>
      <c r="M707" s="374"/>
      <c r="N707" s="369"/>
      <c r="O707" s="370"/>
      <c r="P707" s="370"/>
      <c r="Q707" s="371"/>
      <c r="R707" s="101">
        <f t="shared" si="15"/>
        <v>0</v>
      </c>
    </row>
    <row r="708" spans="3:18" ht="14.5" thickBot="1" x14ac:dyDescent="0.4">
      <c r="C708" s="105">
        <f>'Achivers Formulas'!I695</f>
        <v>0</v>
      </c>
      <c r="D708" s="85"/>
      <c r="E708" s="100">
        <f>'Achivers Formulas'!P695</f>
        <v>0</v>
      </c>
      <c r="F708" s="369"/>
      <c r="G708" s="370"/>
      <c r="H708" s="370"/>
      <c r="I708" s="371"/>
      <c r="J708" s="372"/>
      <c r="K708" s="373"/>
      <c r="L708" s="373"/>
      <c r="M708" s="374"/>
      <c r="N708" s="369"/>
      <c r="O708" s="370"/>
      <c r="P708" s="370"/>
      <c r="Q708" s="371"/>
      <c r="R708" s="101">
        <f t="shared" si="15"/>
        <v>0</v>
      </c>
    </row>
    <row r="709" spans="3:18" ht="14.5" thickBot="1" x14ac:dyDescent="0.4">
      <c r="C709" s="105">
        <f>'Achivers Formulas'!I696</f>
        <v>0</v>
      </c>
      <c r="D709" s="85"/>
      <c r="E709" s="100">
        <f>'Achivers Formulas'!P696</f>
        <v>0</v>
      </c>
      <c r="F709" s="369"/>
      <c r="G709" s="370"/>
      <c r="H709" s="370"/>
      <c r="I709" s="371"/>
      <c r="J709" s="372"/>
      <c r="K709" s="373"/>
      <c r="L709" s="373"/>
      <c r="M709" s="374"/>
      <c r="N709" s="369"/>
      <c r="O709" s="370"/>
      <c r="P709" s="370"/>
      <c r="Q709" s="371"/>
      <c r="R709" s="101">
        <f t="shared" si="15"/>
        <v>0</v>
      </c>
    </row>
    <row r="710" spans="3:18" ht="14.5" thickBot="1" x14ac:dyDescent="0.4">
      <c r="C710" s="105">
        <f>'Achivers Formulas'!I697</f>
        <v>0</v>
      </c>
      <c r="D710" s="85"/>
      <c r="E710" s="100">
        <f>'Achivers Formulas'!P697</f>
        <v>0</v>
      </c>
      <c r="F710" s="369"/>
      <c r="G710" s="370"/>
      <c r="H710" s="370"/>
      <c r="I710" s="371"/>
      <c r="J710" s="372"/>
      <c r="K710" s="373"/>
      <c r="L710" s="373"/>
      <c r="M710" s="374"/>
      <c r="N710" s="369"/>
      <c r="O710" s="370"/>
      <c r="P710" s="370"/>
      <c r="Q710" s="371"/>
      <c r="R710" s="101">
        <f t="shared" si="15"/>
        <v>0</v>
      </c>
    </row>
    <row r="711" spans="3:18" ht="14.5" thickBot="1" x14ac:dyDescent="0.4">
      <c r="C711" s="105">
        <f>'Achivers Formulas'!I698</f>
        <v>0</v>
      </c>
      <c r="D711" s="85"/>
      <c r="E711" s="100">
        <f>'Achivers Formulas'!P698</f>
        <v>0</v>
      </c>
      <c r="F711" s="369"/>
      <c r="G711" s="370"/>
      <c r="H711" s="370"/>
      <c r="I711" s="371"/>
      <c r="J711" s="372"/>
      <c r="K711" s="373"/>
      <c r="L711" s="373"/>
      <c r="M711" s="374"/>
      <c r="N711" s="369"/>
      <c r="O711" s="370"/>
      <c r="P711" s="370"/>
      <c r="Q711" s="371"/>
      <c r="R711" s="101">
        <f t="shared" si="15"/>
        <v>0</v>
      </c>
    </row>
    <row r="712" spans="3:18" ht="14.5" thickBot="1" x14ac:dyDescent="0.4">
      <c r="C712" s="105">
        <f>'Achivers Formulas'!I699</f>
        <v>0</v>
      </c>
      <c r="D712" s="85"/>
      <c r="E712" s="100">
        <f>'Achivers Formulas'!P699</f>
        <v>0</v>
      </c>
      <c r="F712" s="369"/>
      <c r="G712" s="370"/>
      <c r="H712" s="370"/>
      <c r="I712" s="371"/>
      <c r="J712" s="372"/>
      <c r="K712" s="373"/>
      <c r="L712" s="373"/>
      <c r="M712" s="374"/>
      <c r="N712" s="369"/>
      <c r="O712" s="370"/>
      <c r="P712" s="370"/>
      <c r="Q712" s="371"/>
      <c r="R712" s="101">
        <f t="shared" si="15"/>
        <v>0</v>
      </c>
    </row>
    <row r="713" spans="3:18" ht="14.5" thickBot="1" x14ac:dyDescent="0.4">
      <c r="C713" s="105">
        <f>'Achivers Formulas'!I700</f>
        <v>0</v>
      </c>
      <c r="D713" s="85"/>
      <c r="E713" s="100">
        <f>'Achivers Formulas'!P700</f>
        <v>0</v>
      </c>
      <c r="F713" s="369"/>
      <c r="G713" s="370"/>
      <c r="H713" s="370"/>
      <c r="I713" s="371"/>
      <c r="J713" s="372"/>
      <c r="K713" s="373"/>
      <c r="L713" s="373"/>
      <c r="M713" s="374"/>
      <c r="N713" s="369"/>
      <c r="O713" s="370"/>
      <c r="P713" s="370"/>
      <c r="Q713" s="371"/>
      <c r="R713" s="101">
        <f t="shared" si="15"/>
        <v>0</v>
      </c>
    </row>
    <row r="714" spans="3:18" ht="14.5" thickBot="1" x14ac:dyDescent="0.4">
      <c r="C714" s="105">
        <f>'Achivers Formulas'!I701</f>
        <v>0</v>
      </c>
      <c r="D714" s="85"/>
      <c r="E714" s="100">
        <f>'Achivers Formulas'!P701</f>
        <v>0</v>
      </c>
      <c r="F714" s="369"/>
      <c r="G714" s="370"/>
      <c r="H714" s="370"/>
      <c r="I714" s="371"/>
      <c r="J714" s="372"/>
      <c r="K714" s="373"/>
      <c r="L714" s="373"/>
      <c r="M714" s="374"/>
      <c r="N714" s="369"/>
      <c r="O714" s="370"/>
      <c r="P714" s="370"/>
      <c r="Q714" s="371"/>
      <c r="R714" s="101">
        <f t="shared" si="15"/>
        <v>0</v>
      </c>
    </row>
    <row r="715" spans="3:18" ht="14.5" thickBot="1" x14ac:dyDescent="0.4">
      <c r="C715" s="105">
        <f>'Achivers Formulas'!I702</f>
        <v>0</v>
      </c>
      <c r="D715" s="85"/>
      <c r="E715" s="100">
        <f>'Achivers Formulas'!P702</f>
        <v>0</v>
      </c>
      <c r="F715" s="369"/>
      <c r="G715" s="370"/>
      <c r="H715" s="370"/>
      <c r="I715" s="371"/>
      <c r="J715" s="372"/>
      <c r="K715" s="373"/>
      <c r="L715" s="373"/>
      <c r="M715" s="374"/>
      <c r="N715" s="369"/>
      <c r="O715" s="370"/>
      <c r="P715" s="370"/>
      <c r="Q715" s="371"/>
      <c r="R715" s="101">
        <f t="shared" si="15"/>
        <v>0</v>
      </c>
    </row>
    <row r="716" spans="3:18" ht="14.5" thickBot="1" x14ac:dyDescent="0.4">
      <c r="C716" s="105">
        <f>'Achivers Formulas'!I703</f>
        <v>0</v>
      </c>
      <c r="D716" s="85"/>
      <c r="E716" s="100">
        <f>'Achivers Formulas'!P703</f>
        <v>0</v>
      </c>
      <c r="F716" s="369"/>
      <c r="G716" s="370"/>
      <c r="H716" s="370"/>
      <c r="I716" s="371"/>
      <c r="J716" s="372"/>
      <c r="K716" s="373"/>
      <c r="L716" s="373"/>
      <c r="M716" s="374"/>
      <c r="N716" s="369"/>
      <c r="O716" s="370"/>
      <c r="P716" s="370"/>
      <c r="Q716" s="371"/>
      <c r="R716" s="101">
        <f t="shared" si="15"/>
        <v>0</v>
      </c>
    </row>
    <row r="717" spans="3:18" ht="14.5" thickBot="1" x14ac:dyDescent="0.4">
      <c r="C717" s="105">
        <f>'Achivers Formulas'!I704</f>
        <v>0</v>
      </c>
      <c r="D717" s="85"/>
      <c r="E717" s="100">
        <f>'Achivers Formulas'!P704</f>
        <v>0</v>
      </c>
      <c r="F717" s="369"/>
      <c r="G717" s="370"/>
      <c r="H717" s="370"/>
      <c r="I717" s="371"/>
      <c r="J717" s="372"/>
      <c r="K717" s="373"/>
      <c r="L717" s="373"/>
      <c r="M717" s="374"/>
      <c r="N717" s="369"/>
      <c r="O717" s="370"/>
      <c r="P717" s="370"/>
      <c r="Q717" s="371"/>
      <c r="R717" s="101">
        <f t="shared" si="15"/>
        <v>0</v>
      </c>
    </row>
    <row r="718" spans="3:18" ht="14.5" thickBot="1" x14ac:dyDescent="0.4">
      <c r="C718" s="105">
        <f>'Achivers Formulas'!I705</f>
        <v>0</v>
      </c>
      <c r="D718" s="85"/>
      <c r="E718" s="100">
        <f>'Achivers Formulas'!P705</f>
        <v>0</v>
      </c>
      <c r="F718" s="369"/>
      <c r="G718" s="370"/>
      <c r="H718" s="370"/>
      <c r="I718" s="371"/>
      <c r="J718" s="372"/>
      <c r="K718" s="373"/>
      <c r="L718" s="373"/>
      <c r="M718" s="374"/>
      <c r="N718" s="369"/>
      <c r="O718" s="370"/>
      <c r="P718" s="370"/>
      <c r="Q718" s="371"/>
      <c r="R718" s="101">
        <f t="shared" si="15"/>
        <v>0</v>
      </c>
    </row>
    <row r="719" spans="3:18" ht="14.5" thickBot="1" x14ac:dyDescent="0.4">
      <c r="C719" s="105">
        <f>'Achivers Formulas'!I706</f>
        <v>0</v>
      </c>
      <c r="D719" s="85"/>
      <c r="E719" s="100">
        <f>'Achivers Formulas'!P706</f>
        <v>0</v>
      </c>
      <c r="F719" s="369"/>
      <c r="G719" s="370"/>
      <c r="H719" s="370"/>
      <c r="I719" s="371"/>
      <c r="J719" s="372"/>
      <c r="K719" s="373"/>
      <c r="L719" s="373"/>
      <c r="M719" s="374"/>
      <c r="N719" s="369"/>
      <c r="O719" s="370"/>
      <c r="P719" s="370"/>
      <c r="Q719" s="371"/>
      <c r="R719" s="101">
        <f t="shared" si="15"/>
        <v>0</v>
      </c>
    </row>
    <row r="720" spans="3:18" ht="14.5" thickBot="1" x14ac:dyDescent="0.4">
      <c r="C720" s="105">
        <f>'Achivers Formulas'!I707</f>
        <v>0</v>
      </c>
      <c r="D720" s="85"/>
      <c r="E720" s="100">
        <f>'Achivers Formulas'!P707</f>
        <v>0</v>
      </c>
      <c r="F720" s="369"/>
      <c r="G720" s="370"/>
      <c r="H720" s="370"/>
      <c r="I720" s="371"/>
      <c r="J720" s="372"/>
      <c r="K720" s="373"/>
      <c r="L720" s="373"/>
      <c r="M720" s="374"/>
      <c r="N720" s="369"/>
      <c r="O720" s="370"/>
      <c r="P720" s="370"/>
      <c r="Q720" s="371"/>
      <c r="R720" s="101">
        <f t="shared" si="15"/>
        <v>0</v>
      </c>
    </row>
    <row r="721" spans="3:18" ht="14.5" thickBot="1" x14ac:dyDescent="0.4">
      <c r="C721" s="105">
        <f>'Achivers Formulas'!I708</f>
        <v>0</v>
      </c>
      <c r="D721" s="85"/>
      <c r="E721" s="100">
        <f>'Achivers Formulas'!P708</f>
        <v>0</v>
      </c>
      <c r="F721" s="369"/>
      <c r="G721" s="370"/>
      <c r="H721" s="370"/>
      <c r="I721" s="371"/>
      <c r="J721" s="372"/>
      <c r="K721" s="373"/>
      <c r="L721" s="373"/>
      <c r="M721" s="374"/>
      <c r="N721" s="369"/>
      <c r="O721" s="370"/>
      <c r="P721" s="370"/>
      <c r="Q721" s="371"/>
      <c r="R721" s="101">
        <f t="shared" si="15"/>
        <v>0</v>
      </c>
    </row>
    <row r="722" spans="3:18" ht="14.5" thickBot="1" x14ac:dyDescent="0.4">
      <c r="C722" s="105">
        <f>'Achivers Formulas'!I709</f>
        <v>0</v>
      </c>
      <c r="D722" s="85"/>
      <c r="E722" s="100">
        <f>'Achivers Formulas'!P709</f>
        <v>0</v>
      </c>
      <c r="F722" s="369"/>
      <c r="G722" s="370"/>
      <c r="H722" s="370"/>
      <c r="I722" s="371"/>
      <c r="J722" s="372"/>
      <c r="K722" s="373"/>
      <c r="L722" s="373"/>
      <c r="M722" s="374"/>
      <c r="N722" s="369"/>
      <c r="O722" s="370"/>
      <c r="P722" s="370"/>
      <c r="Q722" s="371"/>
      <c r="R722" s="101">
        <f t="shared" si="15"/>
        <v>0</v>
      </c>
    </row>
    <row r="723" spans="3:18" ht="14.5" thickBot="1" x14ac:dyDescent="0.4">
      <c r="C723" s="105">
        <f>'Achivers Formulas'!I710</f>
        <v>0</v>
      </c>
      <c r="D723" s="85"/>
      <c r="E723" s="100">
        <f>'Achivers Formulas'!P710</f>
        <v>0</v>
      </c>
      <c r="F723" s="369"/>
      <c r="G723" s="370"/>
      <c r="H723" s="370"/>
      <c r="I723" s="371"/>
      <c r="J723" s="372"/>
      <c r="K723" s="373"/>
      <c r="L723" s="373"/>
      <c r="M723" s="374"/>
      <c r="N723" s="369"/>
      <c r="O723" s="370"/>
      <c r="P723" s="370"/>
      <c r="Q723" s="371"/>
      <c r="R723" s="101">
        <f t="shared" si="15"/>
        <v>0</v>
      </c>
    </row>
    <row r="724" spans="3:18" ht="14.5" thickBot="1" x14ac:dyDescent="0.4">
      <c r="C724" s="105">
        <f>'Achivers Formulas'!I711</f>
        <v>0</v>
      </c>
      <c r="D724" s="85"/>
      <c r="E724" s="100">
        <f>'Achivers Formulas'!P711</f>
        <v>0</v>
      </c>
      <c r="F724" s="369"/>
      <c r="G724" s="370"/>
      <c r="H724" s="370"/>
      <c r="I724" s="371"/>
      <c r="J724" s="372"/>
      <c r="K724" s="373"/>
      <c r="L724" s="373"/>
      <c r="M724" s="374"/>
      <c r="N724" s="369"/>
      <c r="O724" s="370"/>
      <c r="P724" s="370"/>
      <c r="Q724" s="371"/>
      <c r="R724" s="101">
        <f t="shared" si="15"/>
        <v>0</v>
      </c>
    </row>
    <row r="725" spans="3:18" ht="14.5" thickBot="1" x14ac:dyDescent="0.4">
      <c r="C725" s="105">
        <f>'Achivers Formulas'!I712</f>
        <v>0</v>
      </c>
      <c r="D725" s="85"/>
      <c r="E725" s="100">
        <f>'Achivers Formulas'!P712</f>
        <v>0</v>
      </c>
      <c r="F725" s="369"/>
      <c r="G725" s="370"/>
      <c r="H725" s="370"/>
      <c r="I725" s="371"/>
      <c r="J725" s="372"/>
      <c r="K725" s="373"/>
      <c r="L725" s="373"/>
      <c r="M725" s="374"/>
      <c r="N725" s="369"/>
      <c r="O725" s="370"/>
      <c r="P725" s="370"/>
      <c r="Q725" s="371"/>
      <c r="R725" s="101">
        <f t="shared" si="15"/>
        <v>0</v>
      </c>
    </row>
    <row r="726" spans="3:18" ht="14.5" thickBot="1" x14ac:dyDescent="0.4">
      <c r="C726" s="105">
        <f>'Achivers Formulas'!I713</f>
        <v>0</v>
      </c>
      <c r="D726" s="85"/>
      <c r="E726" s="100">
        <f>'Achivers Formulas'!P713</f>
        <v>0</v>
      </c>
      <c r="F726" s="369"/>
      <c r="G726" s="370"/>
      <c r="H726" s="370"/>
      <c r="I726" s="371"/>
      <c r="J726" s="372"/>
      <c r="K726" s="373"/>
      <c r="L726" s="373"/>
      <c r="M726" s="374"/>
      <c r="N726" s="369"/>
      <c r="O726" s="370"/>
      <c r="P726" s="370"/>
      <c r="Q726" s="371"/>
      <c r="R726" s="101">
        <f t="shared" si="15"/>
        <v>0</v>
      </c>
    </row>
    <row r="727" spans="3:18" ht="14.5" thickBot="1" x14ac:dyDescent="0.4">
      <c r="C727" s="105">
        <f>'Achivers Formulas'!I714</f>
        <v>0</v>
      </c>
      <c r="D727" s="85"/>
      <c r="E727" s="100">
        <f>'Achivers Formulas'!P714</f>
        <v>0</v>
      </c>
      <c r="F727" s="369"/>
      <c r="G727" s="370"/>
      <c r="H727" s="370"/>
      <c r="I727" s="371"/>
      <c r="J727" s="372"/>
      <c r="K727" s="373"/>
      <c r="L727" s="373"/>
      <c r="M727" s="374"/>
      <c r="N727" s="369"/>
      <c r="O727" s="370"/>
      <c r="P727" s="370"/>
      <c r="Q727" s="371"/>
      <c r="R727" s="101">
        <f t="shared" si="15"/>
        <v>0</v>
      </c>
    </row>
    <row r="728" spans="3:18" ht="14.5" thickBot="1" x14ac:dyDescent="0.4">
      <c r="C728" s="105">
        <f>'Achivers Formulas'!I715</f>
        <v>0</v>
      </c>
      <c r="D728" s="85"/>
      <c r="E728" s="100">
        <f>'Achivers Formulas'!P715</f>
        <v>0</v>
      </c>
      <c r="F728" s="369"/>
      <c r="G728" s="370"/>
      <c r="H728" s="370"/>
      <c r="I728" s="371"/>
      <c r="J728" s="372"/>
      <c r="K728" s="373"/>
      <c r="L728" s="373"/>
      <c r="M728" s="374"/>
      <c r="N728" s="369"/>
      <c r="O728" s="370"/>
      <c r="P728" s="370"/>
      <c r="Q728" s="371"/>
      <c r="R728" s="101">
        <f t="shared" si="15"/>
        <v>0</v>
      </c>
    </row>
    <row r="729" spans="3:18" ht="14.5" thickBot="1" x14ac:dyDescent="0.4">
      <c r="C729" s="105">
        <f>'Achivers Formulas'!I716</f>
        <v>0</v>
      </c>
      <c r="D729" s="85"/>
      <c r="E729" s="100">
        <f>'Achivers Formulas'!P716</f>
        <v>0</v>
      </c>
      <c r="F729" s="369"/>
      <c r="G729" s="370"/>
      <c r="H729" s="370"/>
      <c r="I729" s="371"/>
      <c r="J729" s="372"/>
      <c r="K729" s="373"/>
      <c r="L729" s="373"/>
      <c r="M729" s="374"/>
      <c r="N729" s="369"/>
      <c r="O729" s="370"/>
      <c r="P729" s="370"/>
      <c r="Q729" s="371"/>
      <c r="R729" s="101">
        <f t="shared" si="15"/>
        <v>0</v>
      </c>
    </row>
    <row r="730" spans="3:18" ht="14.5" thickBot="1" x14ac:dyDescent="0.4">
      <c r="C730" s="105">
        <f>'Achivers Formulas'!I717</f>
        <v>0</v>
      </c>
      <c r="D730" s="85"/>
      <c r="E730" s="100">
        <f>'Achivers Formulas'!P717</f>
        <v>0</v>
      </c>
      <c r="F730" s="369"/>
      <c r="G730" s="370"/>
      <c r="H730" s="370"/>
      <c r="I730" s="371"/>
      <c r="J730" s="372"/>
      <c r="K730" s="373"/>
      <c r="L730" s="373"/>
      <c r="M730" s="374"/>
      <c r="N730" s="369"/>
      <c r="O730" s="370"/>
      <c r="P730" s="370"/>
      <c r="Q730" s="371"/>
      <c r="R730" s="101">
        <f t="shared" si="15"/>
        <v>0</v>
      </c>
    </row>
    <row r="731" spans="3:18" ht="14.5" thickBot="1" x14ac:dyDescent="0.4">
      <c r="C731" s="105">
        <f>'Achivers Formulas'!I718</f>
        <v>0</v>
      </c>
      <c r="D731" s="85"/>
      <c r="E731" s="100">
        <f>'Achivers Formulas'!P718</f>
        <v>0</v>
      </c>
      <c r="F731" s="369"/>
      <c r="G731" s="370"/>
      <c r="H731" s="370"/>
      <c r="I731" s="371"/>
      <c r="J731" s="372"/>
      <c r="K731" s="373"/>
      <c r="L731" s="373"/>
      <c r="M731" s="374"/>
      <c r="N731" s="369"/>
      <c r="O731" s="370"/>
      <c r="P731" s="370"/>
      <c r="Q731" s="371"/>
      <c r="R731" s="101">
        <f t="shared" si="15"/>
        <v>0</v>
      </c>
    </row>
    <row r="732" spans="3:18" ht="14.5" thickBot="1" x14ac:dyDescent="0.4">
      <c r="C732" s="105">
        <f>'Achivers Formulas'!I719</f>
        <v>0</v>
      </c>
      <c r="D732" s="85"/>
      <c r="E732" s="100">
        <f>'Achivers Formulas'!P719</f>
        <v>0</v>
      </c>
      <c r="F732" s="369"/>
      <c r="G732" s="370"/>
      <c r="H732" s="370"/>
      <c r="I732" s="371"/>
      <c r="J732" s="372"/>
      <c r="K732" s="373"/>
      <c r="L732" s="373"/>
      <c r="M732" s="374"/>
      <c r="N732" s="369"/>
      <c r="O732" s="370"/>
      <c r="P732" s="370"/>
      <c r="Q732" s="371"/>
      <c r="R732" s="101">
        <f t="shared" si="15"/>
        <v>0</v>
      </c>
    </row>
    <row r="733" spans="3:18" ht="14.5" thickBot="1" x14ac:dyDescent="0.4">
      <c r="C733" s="105">
        <f>'Achivers Formulas'!I720</f>
        <v>0</v>
      </c>
      <c r="D733" s="85"/>
      <c r="E733" s="100">
        <f>'Achivers Formulas'!P720</f>
        <v>0</v>
      </c>
      <c r="F733" s="369"/>
      <c r="G733" s="370"/>
      <c r="H733" s="370"/>
      <c r="I733" s="371"/>
      <c r="J733" s="372"/>
      <c r="K733" s="373"/>
      <c r="L733" s="373"/>
      <c r="M733" s="374"/>
      <c r="N733" s="369"/>
      <c r="O733" s="370"/>
      <c r="P733" s="370"/>
      <c r="Q733" s="371"/>
      <c r="R733" s="101">
        <f t="shared" ref="R733:R796" si="16">(IF(H733="*no role*",0,(IF(OR(F733&lt;&gt;"",H733&lt;&gt;"",J733&lt;&gt;""),3,0))))+(IF(L733&lt;&gt;"",3,0))+(IF(N733&lt;&gt;"",3,0))+(IF(P733="YES",3,0))</f>
        <v>0</v>
      </c>
    </row>
    <row r="734" spans="3:18" ht="14.5" thickBot="1" x14ac:dyDescent="0.4">
      <c r="C734" s="105">
        <f>'Achivers Formulas'!I721</f>
        <v>0</v>
      </c>
      <c r="D734" s="85"/>
      <c r="E734" s="100">
        <f>'Achivers Formulas'!P721</f>
        <v>0</v>
      </c>
      <c r="F734" s="369"/>
      <c r="G734" s="370"/>
      <c r="H734" s="370"/>
      <c r="I734" s="371"/>
      <c r="J734" s="372"/>
      <c r="K734" s="373"/>
      <c r="L734" s="373"/>
      <c r="M734" s="374"/>
      <c r="N734" s="369"/>
      <c r="O734" s="370"/>
      <c r="P734" s="370"/>
      <c r="Q734" s="371"/>
      <c r="R734" s="101">
        <f t="shared" si="16"/>
        <v>0</v>
      </c>
    </row>
    <row r="735" spans="3:18" ht="14.5" thickBot="1" x14ac:dyDescent="0.4">
      <c r="C735" s="105">
        <f>'Achivers Formulas'!I722</f>
        <v>0</v>
      </c>
      <c r="D735" s="85"/>
      <c r="E735" s="100">
        <f>'Achivers Formulas'!P722</f>
        <v>0</v>
      </c>
      <c r="F735" s="369"/>
      <c r="G735" s="370"/>
      <c r="H735" s="370"/>
      <c r="I735" s="371"/>
      <c r="J735" s="372"/>
      <c r="K735" s="373"/>
      <c r="L735" s="373"/>
      <c r="M735" s="374"/>
      <c r="N735" s="369"/>
      <c r="O735" s="370"/>
      <c r="P735" s="370"/>
      <c r="Q735" s="371"/>
      <c r="R735" s="101">
        <f t="shared" si="16"/>
        <v>0</v>
      </c>
    </row>
    <row r="736" spans="3:18" ht="14.5" thickBot="1" x14ac:dyDescent="0.4">
      <c r="C736" s="105">
        <f>'Achivers Formulas'!I723</f>
        <v>0</v>
      </c>
      <c r="D736" s="85"/>
      <c r="E736" s="100">
        <f>'Achivers Formulas'!P723</f>
        <v>0</v>
      </c>
      <c r="F736" s="369"/>
      <c r="G736" s="370"/>
      <c r="H736" s="370"/>
      <c r="I736" s="371"/>
      <c r="J736" s="372"/>
      <c r="K736" s="373"/>
      <c r="L736" s="373"/>
      <c r="M736" s="374"/>
      <c r="N736" s="369"/>
      <c r="O736" s="370"/>
      <c r="P736" s="370"/>
      <c r="Q736" s="371"/>
      <c r="R736" s="101">
        <f t="shared" si="16"/>
        <v>0</v>
      </c>
    </row>
    <row r="737" spans="3:18" ht="14.5" thickBot="1" x14ac:dyDescent="0.4">
      <c r="C737" s="105">
        <f>'Achivers Formulas'!I724</f>
        <v>0</v>
      </c>
      <c r="D737" s="85"/>
      <c r="E737" s="100">
        <f>'Achivers Formulas'!P724</f>
        <v>0</v>
      </c>
      <c r="F737" s="369"/>
      <c r="G737" s="370"/>
      <c r="H737" s="370"/>
      <c r="I737" s="371"/>
      <c r="J737" s="372"/>
      <c r="K737" s="373"/>
      <c r="L737" s="373"/>
      <c r="M737" s="374"/>
      <c r="N737" s="369"/>
      <c r="O737" s="370"/>
      <c r="P737" s="370"/>
      <c r="Q737" s="371"/>
      <c r="R737" s="101">
        <f t="shared" si="16"/>
        <v>0</v>
      </c>
    </row>
    <row r="738" spans="3:18" ht="14.5" thickBot="1" x14ac:dyDescent="0.4">
      <c r="C738" s="105">
        <f>'Achivers Formulas'!I725</f>
        <v>0</v>
      </c>
      <c r="D738" s="85"/>
      <c r="E738" s="100">
        <f>'Achivers Formulas'!P725</f>
        <v>0</v>
      </c>
      <c r="F738" s="369"/>
      <c r="G738" s="370"/>
      <c r="H738" s="370"/>
      <c r="I738" s="371"/>
      <c r="J738" s="372"/>
      <c r="K738" s="373"/>
      <c r="L738" s="373"/>
      <c r="M738" s="374"/>
      <c r="N738" s="369"/>
      <c r="O738" s="370"/>
      <c r="P738" s="370"/>
      <c r="Q738" s="371"/>
      <c r="R738" s="101">
        <f t="shared" si="16"/>
        <v>0</v>
      </c>
    </row>
    <row r="739" spans="3:18" ht="14.5" thickBot="1" x14ac:dyDescent="0.4">
      <c r="C739" s="105">
        <f>'Achivers Formulas'!I726</f>
        <v>0</v>
      </c>
      <c r="D739" s="85"/>
      <c r="E739" s="100">
        <f>'Achivers Formulas'!P726</f>
        <v>0</v>
      </c>
      <c r="F739" s="369"/>
      <c r="G739" s="370"/>
      <c r="H739" s="370"/>
      <c r="I739" s="371"/>
      <c r="J739" s="372"/>
      <c r="K739" s="373"/>
      <c r="L739" s="373"/>
      <c r="M739" s="374"/>
      <c r="N739" s="369"/>
      <c r="O739" s="370"/>
      <c r="P739" s="370"/>
      <c r="Q739" s="371"/>
      <c r="R739" s="101">
        <f t="shared" si="16"/>
        <v>0</v>
      </c>
    </row>
    <row r="740" spans="3:18" ht="14.5" thickBot="1" x14ac:dyDescent="0.4">
      <c r="C740" s="105">
        <f>'Achivers Formulas'!I727</f>
        <v>0</v>
      </c>
      <c r="D740" s="85"/>
      <c r="E740" s="100">
        <f>'Achivers Formulas'!P727</f>
        <v>0</v>
      </c>
      <c r="F740" s="369"/>
      <c r="G740" s="370"/>
      <c r="H740" s="370"/>
      <c r="I740" s="371"/>
      <c r="J740" s="372"/>
      <c r="K740" s="373"/>
      <c r="L740" s="373"/>
      <c r="M740" s="374"/>
      <c r="N740" s="369"/>
      <c r="O740" s="370"/>
      <c r="P740" s="370"/>
      <c r="Q740" s="371"/>
      <c r="R740" s="101">
        <f t="shared" si="16"/>
        <v>0</v>
      </c>
    </row>
    <row r="741" spans="3:18" ht="14.5" thickBot="1" x14ac:dyDescent="0.4">
      <c r="C741" s="105">
        <f>'Achivers Formulas'!I728</f>
        <v>0</v>
      </c>
      <c r="D741" s="85"/>
      <c r="E741" s="100">
        <f>'Achivers Formulas'!P728</f>
        <v>0</v>
      </c>
      <c r="F741" s="369"/>
      <c r="G741" s="370"/>
      <c r="H741" s="370"/>
      <c r="I741" s="371"/>
      <c r="J741" s="372"/>
      <c r="K741" s="373"/>
      <c r="L741" s="373"/>
      <c r="M741" s="374"/>
      <c r="N741" s="369"/>
      <c r="O741" s="370"/>
      <c r="P741" s="370"/>
      <c r="Q741" s="371"/>
      <c r="R741" s="101">
        <f t="shared" si="16"/>
        <v>0</v>
      </c>
    </row>
    <row r="742" spans="3:18" ht="14.5" thickBot="1" x14ac:dyDescent="0.4">
      <c r="C742" s="105">
        <f>'Achivers Formulas'!I729</f>
        <v>0</v>
      </c>
      <c r="D742" s="85"/>
      <c r="E742" s="100">
        <f>'Achivers Formulas'!P729</f>
        <v>0</v>
      </c>
      <c r="F742" s="369"/>
      <c r="G742" s="370"/>
      <c r="H742" s="370"/>
      <c r="I742" s="371"/>
      <c r="J742" s="372"/>
      <c r="K742" s="373"/>
      <c r="L742" s="373"/>
      <c r="M742" s="374"/>
      <c r="N742" s="369"/>
      <c r="O742" s="370"/>
      <c r="P742" s="370"/>
      <c r="Q742" s="371"/>
      <c r="R742" s="101">
        <f t="shared" si="16"/>
        <v>0</v>
      </c>
    </row>
    <row r="743" spans="3:18" ht="14.5" thickBot="1" x14ac:dyDescent="0.4">
      <c r="C743" s="105">
        <f>'Achivers Formulas'!I730</f>
        <v>0</v>
      </c>
      <c r="D743" s="85"/>
      <c r="E743" s="100">
        <f>'Achivers Formulas'!P730</f>
        <v>0</v>
      </c>
      <c r="F743" s="369"/>
      <c r="G743" s="370"/>
      <c r="H743" s="370"/>
      <c r="I743" s="371"/>
      <c r="J743" s="372"/>
      <c r="K743" s="373"/>
      <c r="L743" s="373"/>
      <c r="M743" s="374"/>
      <c r="N743" s="369"/>
      <c r="O743" s="370"/>
      <c r="P743" s="370"/>
      <c r="Q743" s="371"/>
      <c r="R743" s="101">
        <f t="shared" si="16"/>
        <v>0</v>
      </c>
    </row>
    <row r="744" spans="3:18" ht="14.5" thickBot="1" x14ac:dyDescent="0.4">
      <c r="C744" s="105">
        <f>'Achivers Formulas'!I731</f>
        <v>0</v>
      </c>
      <c r="D744" s="85"/>
      <c r="E744" s="100">
        <f>'Achivers Formulas'!P731</f>
        <v>0</v>
      </c>
      <c r="F744" s="369"/>
      <c r="G744" s="370"/>
      <c r="H744" s="370"/>
      <c r="I744" s="371"/>
      <c r="J744" s="372"/>
      <c r="K744" s="373"/>
      <c r="L744" s="373"/>
      <c r="M744" s="374"/>
      <c r="N744" s="369"/>
      <c r="O744" s="370"/>
      <c r="P744" s="370"/>
      <c r="Q744" s="371"/>
      <c r="R744" s="101">
        <f t="shared" si="16"/>
        <v>0</v>
      </c>
    </row>
    <row r="745" spans="3:18" ht="14.5" thickBot="1" x14ac:dyDescent="0.4">
      <c r="C745" s="105">
        <f>'Achivers Formulas'!I732</f>
        <v>0</v>
      </c>
      <c r="D745" s="85"/>
      <c r="E745" s="100">
        <f>'Achivers Formulas'!P732</f>
        <v>0</v>
      </c>
      <c r="F745" s="369"/>
      <c r="G745" s="370"/>
      <c r="H745" s="370"/>
      <c r="I745" s="371"/>
      <c r="J745" s="372"/>
      <c r="K745" s="373"/>
      <c r="L745" s="373"/>
      <c r="M745" s="374"/>
      <c r="N745" s="369"/>
      <c r="O745" s="370"/>
      <c r="P745" s="370"/>
      <c r="Q745" s="371"/>
      <c r="R745" s="101">
        <f t="shared" si="16"/>
        <v>0</v>
      </c>
    </row>
    <row r="746" spans="3:18" ht="14.5" thickBot="1" x14ac:dyDescent="0.4">
      <c r="C746" s="105">
        <f>'Achivers Formulas'!I733</f>
        <v>0</v>
      </c>
      <c r="D746" s="85"/>
      <c r="E746" s="100">
        <f>'Achivers Formulas'!P733</f>
        <v>0</v>
      </c>
      <c r="F746" s="369"/>
      <c r="G746" s="370"/>
      <c r="H746" s="370"/>
      <c r="I746" s="371"/>
      <c r="J746" s="372"/>
      <c r="K746" s="373"/>
      <c r="L746" s="373"/>
      <c r="M746" s="374"/>
      <c r="N746" s="369"/>
      <c r="O746" s="370"/>
      <c r="P746" s="370"/>
      <c r="Q746" s="371"/>
      <c r="R746" s="101">
        <f t="shared" si="16"/>
        <v>0</v>
      </c>
    </row>
    <row r="747" spans="3:18" ht="14.5" thickBot="1" x14ac:dyDescent="0.4">
      <c r="C747" s="105">
        <f>'Achivers Formulas'!I734</f>
        <v>0</v>
      </c>
      <c r="D747" s="85"/>
      <c r="E747" s="100">
        <f>'Achivers Formulas'!P734</f>
        <v>0</v>
      </c>
      <c r="F747" s="369"/>
      <c r="G747" s="370"/>
      <c r="H747" s="370"/>
      <c r="I747" s="371"/>
      <c r="J747" s="372"/>
      <c r="K747" s="373"/>
      <c r="L747" s="373"/>
      <c r="M747" s="374"/>
      <c r="N747" s="369"/>
      <c r="O747" s="370"/>
      <c r="P747" s="370"/>
      <c r="Q747" s="371"/>
      <c r="R747" s="101">
        <f t="shared" si="16"/>
        <v>0</v>
      </c>
    </row>
    <row r="748" spans="3:18" ht="14.5" thickBot="1" x14ac:dyDescent="0.4">
      <c r="C748" s="105">
        <f>'Achivers Formulas'!I735</f>
        <v>0</v>
      </c>
      <c r="D748" s="85"/>
      <c r="E748" s="100">
        <f>'Achivers Formulas'!P735</f>
        <v>0</v>
      </c>
      <c r="F748" s="369"/>
      <c r="G748" s="370"/>
      <c r="H748" s="370"/>
      <c r="I748" s="371"/>
      <c r="J748" s="372"/>
      <c r="K748" s="373"/>
      <c r="L748" s="373"/>
      <c r="M748" s="374"/>
      <c r="N748" s="369"/>
      <c r="O748" s="370"/>
      <c r="P748" s="370"/>
      <c r="Q748" s="371"/>
      <c r="R748" s="101">
        <f t="shared" si="16"/>
        <v>0</v>
      </c>
    </row>
    <row r="749" spans="3:18" ht="14.5" thickBot="1" x14ac:dyDescent="0.4">
      <c r="C749" s="105">
        <f>'Achivers Formulas'!I736</f>
        <v>0</v>
      </c>
      <c r="D749" s="85"/>
      <c r="E749" s="100">
        <f>'Achivers Formulas'!P736</f>
        <v>0</v>
      </c>
      <c r="F749" s="369"/>
      <c r="G749" s="370"/>
      <c r="H749" s="370"/>
      <c r="I749" s="371"/>
      <c r="J749" s="372"/>
      <c r="K749" s="373"/>
      <c r="L749" s="373"/>
      <c r="M749" s="374"/>
      <c r="N749" s="369"/>
      <c r="O749" s="370"/>
      <c r="P749" s="370"/>
      <c r="Q749" s="371"/>
      <c r="R749" s="101">
        <f t="shared" si="16"/>
        <v>0</v>
      </c>
    </row>
    <row r="750" spans="3:18" ht="14.5" thickBot="1" x14ac:dyDescent="0.4">
      <c r="C750" s="105">
        <f>'Achivers Formulas'!I737</f>
        <v>0</v>
      </c>
      <c r="D750" s="85"/>
      <c r="E750" s="100">
        <f>'Achivers Formulas'!P737</f>
        <v>0</v>
      </c>
      <c r="F750" s="369"/>
      <c r="G750" s="370"/>
      <c r="H750" s="370"/>
      <c r="I750" s="371"/>
      <c r="J750" s="372"/>
      <c r="K750" s="373"/>
      <c r="L750" s="373"/>
      <c r="M750" s="374"/>
      <c r="N750" s="369"/>
      <c r="O750" s="370"/>
      <c r="P750" s="370"/>
      <c r="Q750" s="371"/>
      <c r="R750" s="101">
        <f t="shared" si="16"/>
        <v>0</v>
      </c>
    </row>
    <row r="751" spans="3:18" ht="14.5" thickBot="1" x14ac:dyDescent="0.4">
      <c r="C751" s="105">
        <f>'Achivers Formulas'!I738</f>
        <v>0</v>
      </c>
      <c r="D751" s="85"/>
      <c r="E751" s="100">
        <f>'Achivers Formulas'!P738</f>
        <v>0</v>
      </c>
      <c r="F751" s="369"/>
      <c r="G751" s="370"/>
      <c r="H751" s="370"/>
      <c r="I751" s="371"/>
      <c r="J751" s="372"/>
      <c r="K751" s="373"/>
      <c r="L751" s="373"/>
      <c r="M751" s="374"/>
      <c r="N751" s="369"/>
      <c r="O751" s="370"/>
      <c r="P751" s="370"/>
      <c r="Q751" s="371"/>
      <c r="R751" s="101">
        <f t="shared" si="16"/>
        <v>0</v>
      </c>
    </row>
    <row r="752" spans="3:18" ht="14.5" thickBot="1" x14ac:dyDescent="0.4">
      <c r="C752" s="105">
        <f>'Achivers Formulas'!I739</f>
        <v>0</v>
      </c>
      <c r="D752" s="85"/>
      <c r="E752" s="100">
        <f>'Achivers Formulas'!P739</f>
        <v>0</v>
      </c>
      <c r="F752" s="369"/>
      <c r="G752" s="370"/>
      <c r="H752" s="370"/>
      <c r="I752" s="371"/>
      <c r="J752" s="372"/>
      <c r="K752" s="373"/>
      <c r="L752" s="373"/>
      <c r="M752" s="374"/>
      <c r="N752" s="369"/>
      <c r="O752" s="370"/>
      <c r="P752" s="370"/>
      <c r="Q752" s="371"/>
      <c r="R752" s="101">
        <f t="shared" si="16"/>
        <v>0</v>
      </c>
    </row>
    <row r="753" spans="3:18" ht="14.5" thickBot="1" x14ac:dyDescent="0.4">
      <c r="C753" s="105">
        <f>'Achivers Formulas'!I740</f>
        <v>0</v>
      </c>
      <c r="D753" s="85"/>
      <c r="E753" s="100">
        <f>'Achivers Formulas'!P740</f>
        <v>0</v>
      </c>
      <c r="F753" s="369"/>
      <c r="G753" s="370"/>
      <c r="H753" s="370"/>
      <c r="I753" s="371"/>
      <c r="J753" s="372"/>
      <c r="K753" s="373"/>
      <c r="L753" s="373"/>
      <c r="M753" s="374"/>
      <c r="N753" s="369"/>
      <c r="O753" s="370"/>
      <c r="P753" s="370"/>
      <c r="Q753" s="371"/>
      <c r="R753" s="101">
        <f t="shared" si="16"/>
        <v>0</v>
      </c>
    </row>
    <row r="754" spans="3:18" ht="14.5" thickBot="1" x14ac:dyDescent="0.4">
      <c r="C754" s="105">
        <f>'Achivers Formulas'!I741</f>
        <v>0</v>
      </c>
      <c r="D754" s="85"/>
      <c r="E754" s="100">
        <f>'Achivers Formulas'!P741</f>
        <v>0</v>
      </c>
      <c r="F754" s="369"/>
      <c r="G754" s="370"/>
      <c r="H754" s="370"/>
      <c r="I754" s="371"/>
      <c r="J754" s="372"/>
      <c r="K754" s="373"/>
      <c r="L754" s="373"/>
      <c r="M754" s="374"/>
      <c r="N754" s="369"/>
      <c r="O754" s="370"/>
      <c r="P754" s="370"/>
      <c r="Q754" s="371"/>
      <c r="R754" s="101">
        <f t="shared" si="16"/>
        <v>0</v>
      </c>
    </row>
    <row r="755" spans="3:18" ht="14.5" thickBot="1" x14ac:dyDescent="0.4">
      <c r="C755" s="105">
        <f>'Achivers Formulas'!I742</f>
        <v>0</v>
      </c>
      <c r="D755" s="85"/>
      <c r="E755" s="100">
        <f>'Achivers Formulas'!P742</f>
        <v>0</v>
      </c>
      <c r="F755" s="369"/>
      <c r="G755" s="370"/>
      <c r="H755" s="370"/>
      <c r="I755" s="371"/>
      <c r="J755" s="372"/>
      <c r="K755" s="373"/>
      <c r="L755" s="373"/>
      <c r="M755" s="374"/>
      <c r="N755" s="369"/>
      <c r="O755" s="370"/>
      <c r="P755" s="370"/>
      <c r="Q755" s="371"/>
      <c r="R755" s="101">
        <f t="shared" si="16"/>
        <v>0</v>
      </c>
    </row>
    <row r="756" spans="3:18" ht="14.5" thickBot="1" x14ac:dyDescent="0.4">
      <c r="C756" s="105">
        <f>'Achivers Formulas'!I743</f>
        <v>0</v>
      </c>
      <c r="D756" s="85"/>
      <c r="E756" s="100">
        <f>'Achivers Formulas'!P743</f>
        <v>0</v>
      </c>
      <c r="F756" s="369"/>
      <c r="G756" s="370"/>
      <c r="H756" s="370"/>
      <c r="I756" s="371"/>
      <c r="J756" s="372"/>
      <c r="K756" s="373"/>
      <c r="L756" s="373"/>
      <c r="M756" s="374"/>
      <c r="N756" s="369"/>
      <c r="O756" s="370"/>
      <c r="P756" s="370"/>
      <c r="Q756" s="371"/>
      <c r="R756" s="101">
        <f t="shared" si="16"/>
        <v>0</v>
      </c>
    </row>
    <row r="757" spans="3:18" ht="14.5" thickBot="1" x14ac:dyDescent="0.4">
      <c r="C757" s="105">
        <f>'Achivers Formulas'!I744</f>
        <v>0</v>
      </c>
      <c r="D757" s="85"/>
      <c r="E757" s="100">
        <f>'Achivers Formulas'!P744</f>
        <v>0</v>
      </c>
      <c r="F757" s="369"/>
      <c r="G757" s="370"/>
      <c r="H757" s="370"/>
      <c r="I757" s="371"/>
      <c r="J757" s="372"/>
      <c r="K757" s="373"/>
      <c r="L757" s="373"/>
      <c r="M757" s="374"/>
      <c r="N757" s="369"/>
      <c r="O757" s="370"/>
      <c r="P757" s="370"/>
      <c r="Q757" s="371"/>
      <c r="R757" s="101">
        <f t="shared" si="16"/>
        <v>0</v>
      </c>
    </row>
    <row r="758" spans="3:18" ht="14.5" thickBot="1" x14ac:dyDescent="0.4">
      <c r="C758" s="105">
        <f>'Achivers Formulas'!I745</f>
        <v>0</v>
      </c>
      <c r="D758" s="85"/>
      <c r="E758" s="100">
        <f>'Achivers Formulas'!P745</f>
        <v>0</v>
      </c>
      <c r="F758" s="369"/>
      <c r="G758" s="370"/>
      <c r="H758" s="370"/>
      <c r="I758" s="371"/>
      <c r="J758" s="372"/>
      <c r="K758" s="373"/>
      <c r="L758" s="373"/>
      <c r="M758" s="374"/>
      <c r="N758" s="369"/>
      <c r="O758" s="370"/>
      <c r="P758" s="370"/>
      <c r="Q758" s="371"/>
      <c r="R758" s="101">
        <f t="shared" si="16"/>
        <v>0</v>
      </c>
    </row>
    <row r="759" spans="3:18" ht="14.5" thickBot="1" x14ac:dyDescent="0.4">
      <c r="C759" s="105">
        <f>'Achivers Formulas'!I746</f>
        <v>0</v>
      </c>
      <c r="D759" s="85"/>
      <c r="E759" s="100">
        <f>'Achivers Formulas'!P746</f>
        <v>0</v>
      </c>
      <c r="F759" s="369"/>
      <c r="G759" s="370"/>
      <c r="H759" s="370"/>
      <c r="I759" s="371"/>
      <c r="J759" s="372"/>
      <c r="K759" s="373"/>
      <c r="L759" s="373"/>
      <c r="M759" s="374"/>
      <c r="N759" s="369"/>
      <c r="O759" s="370"/>
      <c r="P759" s="370"/>
      <c r="Q759" s="371"/>
      <c r="R759" s="101">
        <f t="shared" si="16"/>
        <v>0</v>
      </c>
    </row>
    <row r="760" spans="3:18" ht="14.5" thickBot="1" x14ac:dyDescent="0.4">
      <c r="C760" s="105">
        <f>'Achivers Formulas'!I747</f>
        <v>0</v>
      </c>
      <c r="D760" s="85"/>
      <c r="E760" s="100">
        <f>'Achivers Formulas'!P747</f>
        <v>0</v>
      </c>
      <c r="F760" s="369"/>
      <c r="G760" s="370"/>
      <c r="H760" s="370"/>
      <c r="I760" s="371"/>
      <c r="J760" s="372"/>
      <c r="K760" s="373"/>
      <c r="L760" s="373"/>
      <c r="M760" s="374"/>
      <c r="N760" s="369"/>
      <c r="O760" s="370"/>
      <c r="P760" s="370"/>
      <c r="Q760" s="371"/>
      <c r="R760" s="101">
        <f t="shared" si="16"/>
        <v>0</v>
      </c>
    </row>
    <row r="761" spans="3:18" ht="14.5" thickBot="1" x14ac:dyDescent="0.4">
      <c r="C761" s="105">
        <f>'Achivers Formulas'!I748</f>
        <v>0</v>
      </c>
      <c r="D761" s="85"/>
      <c r="E761" s="100">
        <f>'Achivers Formulas'!P748</f>
        <v>0</v>
      </c>
      <c r="F761" s="369"/>
      <c r="G761" s="370"/>
      <c r="H761" s="370"/>
      <c r="I761" s="371"/>
      <c r="J761" s="372"/>
      <c r="K761" s="373"/>
      <c r="L761" s="373"/>
      <c r="M761" s="374"/>
      <c r="N761" s="369"/>
      <c r="O761" s="370"/>
      <c r="P761" s="370"/>
      <c r="Q761" s="371"/>
      <c r="R761" s="101">
        <f t="shared" si="16"/>
        <v>0</v>
      </c>
    </row>
    <row r="762" spans="3:18" ht="14.5" thickBot="1" x14ac:dyDescent="0.4">
      <c r="C762" s="105">
        <f>'Achivers Formulas'!I749</f>
        <v>0</v>
      </c>
      <c r="D762" s="85"/>
      <c r="E762" s="100">
        <f>'Achivers Formulas'!P749</f>
        <v>0</v>
      </c>
      <c r="F762" s="369"/>
      <c r="G762" s="370"/>
      <c r="H762" s="370"/>
      <c r="I762" s="371"/>
      <c r="J762" s="372"/>
      <c r="K762" s="373"/>
      <c r="L762" s="373"/>
      <c r="M762" s="374"/>
      <c r="N762" s="369"/>
      <c r="O762" s="370"/>
      <c r="P762" s="370"/>
      <c r="Q762" s="371"/>
      <c r="R762" s="101">
        <f t="shared" si="16"/>
        <v>0</v>
      </c>
    </row>
    <row r="763" spans="3:18" ht="14.5" thickBot="1" x14ac:dyDescent="0.4">
      <c r="C763" s="105">
        <f>'Achivers Formulas'!I750</f>
        <v>0</v>
      </c>
      <c r="D763" s="85"/>
      <c r="E763" s="100">
        <f>'Achivers Formulas'!P750</f>
        <v>0</v>
      </c>
      <c r="F763" s="369"/>
      <c r="G763" s="370"/>
      <c r="H763" s="370"/>
      <c r="I763" s="371"/>
      <c r="J763" s="372"/>
      <c r="K763" s="373"/>
      <c r="L763" s="373"/>
      <c r="M763" s="374"/>
      <c r="N763" s="369"/>
      <c r="O763" s="370"/>
      <c r="P763" s="370"/>
      <c r="Q763" s="371"/>
      <c r="R763" s="101">
        <f t="shared" si="16"/>
        <v>0</v>
      </c>
    </row>
    <row r="764" spans="3:18" ht="14.5" thickBot="1" x14ac:dyDescent="0.4">
      <c r="C764" s="105">
        <f>'Achivers Formulas'!I751</f>
        <v>0</v>
      </c>
      <c r="D764" s="85"/>
      <c r="E764" s="100">
        <f>'Achivers Formulas'!P751</f>
        <v>0</v>
      </c>
      <c r="F764" s="369"/>
      <c r="G764" s="370"/>
      <c r="H764" s="370"/>
      <c r="I764" s="371"/>
      <c r="J764" s="372"/>
      <c r="K764" s="373"/>
      <c r="L764" s="373"/>
      <c r="M764" s="374"/>
      <c r="N764" s="369"/>
      <c r="O764" s="370"/>
      <c r="P764" s="370"/>
      <c r="Q764" s="371"/>
      <c r="R764" s="101">
        <f t="shared" si="16"/>
        <v>0</v>
      </c>
    </row>
    <row r="765" spans="3:18" ht="14.5" thickBot="1" x14ac:dyDescent="0.4">
      <c r="C765" s="105">
        <f>'Achivers Formulas'!I752</f>
        <v>0</v>
      </c>
      <c r="D765" s="85"/>
      <c r="E765" s="100">
        <f>'Achivers Formulas'!P752</f>
        <v>0</v>
      </c>
      <c r="F765" s="369"/>
      <c r="G765" s="370"/>
      <c r="H765" s="370"/>
      <c r="I765" s="371"/>
      <c r="J765" s="372"/>
      <c r="K765" s="373"/>
      <c r="L765" s="373"/>
      <c r="M765" s="374"/>
      <c r="N765" s="369"/>
      <c r="O765" s="370"/>
      <c r="P765" s="370"/>
      <c r="Q765" s="371"/>
      <c r="R765" s="101">
        <f t="shared" si="16"/>
        <v>0</v>
      </c>
    </row>
    <row r="766" spans="3:18" ht="14.5" thickBot="1" x14ac:dyDescent="0.4">
      <c r="C766" s="105">
        <f>'Achivers Formulas'!I753</f>
        <v>0</v>
      </c>
      <c r="D766" s="85"/>
      <c r="E766" s="100">
        <f>'Achivers Formulas'!P753</f>
        <v>0</v>
      </c>
      <c r="F766" s="369"/>
      <c r="G766" s="370"/>
      <c r="H766" s="370"/>
      <c r="I766" s="371"/>
      <c r="J766" s="372"/>
      <c r="K766" s="373"/>
      <c r="L766" s="373"/>
      <c r="M766" s="374"/>
      <c r="N766" s="369"/>
      <c r="O766" s="370"/>
      <c r="P766" s="370"/>
      <c r="Q766" s="371"/>
      <c r="R766" s="101">
        <f t="shared" si="16"/>
        <v>0</v>
      </c>
    </row>
    <row r="767" spans="3:18" ht="14.5" thickBot="1" x14ac:dyDescent="0.4">
      <c r="C767" s="105">
        <f>'Achivers Formulas'!I754</f>
        <v>0</v>
      </c>
      <c r="D767" s="85"/>
      <c r="E767" s="100">
        <f>'Achivers Formulas'!P754</f>
        <v>0</v>
      </c>
      <c r="F767" s="369"/>
      <c r="G767" s="370"/>
      <c r="H767" s="370"/>
      <c r="I767" s="371"/>
      <c r="J767" s="372"/>
      <c r="K767" s="373"/>
      <c r="L767" s="373"/>
      <c r="M767" s="374"/>
      <c r="N767" s="369"/>
      <c r="O767" s="370"/>
      <c r="P767" s="370"/>
      <c r="Q767" s="371"/>
      <c r="R767" s="101">
        <f t="shared" si="16"/>
        <v>0</v>
      </c>
    </row>
    <row r="768" spans="3:18" ht="14.5" thickBot="1" x14ac:dyDescent="0.4">
      <c r="C768" s="105">
        <f>'Achivers Formulas'!I755</f>
        <v>0</v>
      </c>
      <c r="D768" s="85"/>
      <c r="E768" s="100">
        <f>'Achivers Formulas'!P755</f>
        <v>0</v>
      </c>
      <c r="F768" s="369"/>
      <c r="G768" s="370"/>
      <c r="H768" s="370"/>
      <c r="I768" s="371"/>
      <c r="J768" s="372"/>
      <c r="K768" s="373"/>
      <c r="L768" s="373"/>
      <c r="M768" s="374"/>
      <c r="N768" s="369"/>
      <c r="O768" s="370"/>
      <c r="P768" s="370"/>
      <c r="Q768" s="371"/>
      <c r="R768" s="101">
        <f t="shared" si="16"/>
        <v>0</v>
      </c>
    </row>
    <row r="769" spans="3:18" ht="14.5" thickBot="1" x14ac:dyDescent="0.4">
      <c r="C769" s="105">
        <f>'Achivers Formulas'!I756</f>
        <v>0</v>
      </c>
      <c r="D769" s="85"/>
      <c r="E769" s="100">
        <f>'Achivers Formulas'!P756</f>
        <v>0</v>
      </c>
      <c r="F769" s="369"/>
      <c r="G769" s="370"/>
      <c r="H769" s="370"/>
      <c r="I769" s="371"/>
      <c r="J769" s="372"/>
      <c r="K769" s="373"/>
      <c r="L769" s="373"/>
      <c r="M769" s="374"/>
      <c r="N769" s="369"/>
      <c r="O769" s="370"/>
      <c r="P769" s="370"/>
      <c r="Q769" s="371"/>
      <c r="R769" s="101">
        <f t="shared" si="16"/>
        <v>0</v>
      </c>
    </row>
    <row r="770" spans="3:18" ht="14.5" thickBot="1" x14ac:dyDescent="0.4">
      <c r="C770" s="105">
        <f>'Achivers Formulas'!I757</f>
        <v>0</v>
      </c>
      <c r="D770" s="85"/>
      <c r="E770" s="100">
        <f>'Achivers Formulas'!P757</f>
        <v>0</v>
      </c>
      <c r="F770" s="369"/>
      <c r="G770" s="370"/>
      <c r="H770" s="370"/>
      <c r="I770" s="371"/>
      <c r="J770" s="372"/>
      <c r="K770" s="373"/>
      <c r="L770" s="373"/>
      <c r="M770" s="374"/>
      <c r="N770" s="369"/>
      <c r="O770" s="370"/>
      <c r="P770" s="370"/>
      <c r="Q770" s="371"/>
      <c r="R770" s="101">
        <f t="shared" si="16"/>
        <v>0</v>
      </c>
    </row>
    <row r="771" spans="3:18" ht="14.5" thickBot="1" x14ac:dyDescent="0.4">
      <c r="C771" s="105">
        <f>'Achivers Formulas'!I758</f>
        <v>0</v>
      </c>
      <c r="D771" s="85"/>
      <c r="E771" s="100">
        <f>'Achivers Formulas'!P758</f>
        <v>0</v>
      </c>
      <c r="F771" s="369"/>
      <c r="G771" s="370"/>
      <c r="H771" s="370"/>
      <c r="I771" s="371"/>
      <c r="J771" s="372"/>
      <c r="K771" s="373"/>
      <c r="L771" s="373"/>
      <c r="M771" s="374"/>
      <c r="N771" s="369"/>
      <c r="O771" s="370"/>
      <c r="P771" s="370"/>
      <c r="Q771" s="371"/>
      <c r="R771" s="101">
        <f t="shared" si="16"/>
        <v>0</v>
      </c>
    </row>
    <row r="772" spans="3:18" ht="14.5" thickBot="1" x14ac:dyDescent="0.4">
      <c r="C772" s="105">
        <f>'Achivers Formulas'!I759</f>
        <v>0</v>
      </c>
      <c r="D772" s="85"/>
      <c r="E772" s="100">
        <f>'Achivers Formulas'!P759</f>
        <v>0</v>
      </c>
      <c r="F772" s="369"/>
      <c r="G772" s="370"/>
      <c r="H772" s="370"/>
      <c r="I772" s="371"/>
      <c r="J772" s="372"/>
      <c r="K772" s="373"/>
      <c r="L772" s="373"/>
      <c r="M772" s="374"/>
      <c r="N772" s="369"/>
      <c r="O772" s="370"/>
      <c r="P772" s="370"/>
      <c r="Q772" s="371"/>
      <c r="R772" s="101">
        <f t="shared" si="16"/>
        <v>0</v>
      </c>
    </row>
    <row r="773" spans="3:18" ht="14.5" thickBot="1" x14ac:dyDescent="0.4">
      <c r="C773" s="105">
        <f>'Achivers Formulas'!I760</f>
        <v>0</v>
      </c>
      <c r="D773" s="85"/>
      <c r="E773" s="100">
        <f>'Achivers Formulas'!P760</f>
        <v>0</v>
      </c>
      <c r="F773" s="369"/>
      <c r="G773" s="370"/>
      <c r="H773" s="370"/>
      <c r="I773" s="371"/>
      <c r="J773" s="372"/>
      <c r="K773" s="373"/>
      <c r="L773" s="373"/>
      <c r="M773" s="374"/>
      <c r="N773" s="369"/>
      <c r="O773" s="370"/>
      <c r="P773" s="370"/>
      <c r="Q773" s="371"/>
      <c r="R773" s="101">
        <f t="shared" si="16"/>
        <v>0</v>
      </c>
    </row>
    <row r="774" spans="3:18" ht="14.5" thickBot="1" x14ac:dyDescent="0.4">
      <c r="C774" s="105">
        <f>'Achivers Formulas'!I761</f>
        <v>0</v>
      </c>
      <c r="D774" s="85"/>
      <c r="E774" s="100">
        <f>'Achivers Formulas'!P761</f>
        <v>0</v>
      </c>
      <c r="F774" s="369"/>
      <c r="G774" s="370"/>
      <c r="H774" s="370"/>
      <c r="I774" s="371"/>
      <c r="J774" s="372"/>
      <c r="K774" s="373"/>
      <c r="L774" s="373"/>
      <c r="M774" s="374"/>
      <c r="N774" s="369"/>
      <c r="O774" s="370"/>
      <c r="P774" s="370"/>
      <c r="Q774" s="371"/>
      <c r="R774" s="101">
        <f t="shared" si="16"/>
        <v>0</v>
      </c>
    </row>
    <row r="775" spans="3:18" ht="14.5" thickBot="1" x14ac:dyDescent="0.4">
      <c r="C775" s="105">
        <f>'Achivers Formulas'!I762</f>
        <v>0</v>
      </c>
      <c r="D775" s="85"/>
      <c r="E775" s="100">
        <f>'Achivers Formulas'!P762</f>
        <v>0</v>
      </c>
      <c r="F775" s="369"/>
      <c r="G775" s="370"/>
      <c r="H775" s="370"/>
      <c r="I775" s="371"/>
      <c r="J775" s="372"/>
      <c r="K775" s="373"/>
      <c r="L775" s="373"/>
      <c r="M775" s="374"/>
      <c r="N775" s="369"/>
      <c r="O775" s="370"/>
      <c r="P775" s="370"/>
      <c r="Q775" s="371"/>
      <c r="R775" s="101">
        <f t="shared" si="16"/>
        <v>0</v>
      </c>
    </row>
    <row r="776" spans="3:18" ht="14.5" thickBot="1" x14ac:dyDescent="0.4">
      <c r="C776" s="105">
        <f>'Achivers Formulas'!I763</f>
        <v>0</v>
      </c>
      <c r="D776" s="85"/>
      <c r="E776" s="100">
        <f>'Achivers Formulas'!P763</f>
        <v>0</v>
      </c>
      <c r="F776" s="369"/>
      <c r="G776" s="370"/>
      <c r="H776" s="370"/>
      <c r="I776" s="371"/>
      <c r="J776" s="372"/>
      <c r="K776" s="373"/>
      <c r="L776" s="373"/>
      <c r="M776" s="374"/>
      <c r="N776" s="369"/>
      <c r="O776" s="370"/>
      <c r="P776" s="370"/>
      <c r="Q776" s="371"/>
      <c r="R776" s="101">
        <f t="shared" si="16"/>
        <v>0</v>
      </c>
    </row>
    <row r="777" spans="3:18" ht="14.5" thickBot="1" x14ac:dyDescent="0.4">
      <c r="C777" s="105">
        <f>'Achivers Formulas'!I764</f>
        <v>0</v>
      </c>
      <c r="D777" s="85"/>
      <c r="E777" s="100">
        <f>'Achivers Formulas'!P764</f>
        <v>0</v>
      </c>
      <c r="F777" s="369"/>
      <c r="G777" s="370"/>
      <c r="H777" s="370"/>
      <c r="I777" s="371"/>
      <c r="J777" s="372"/>
      <c r="K777" s="373"/>
      <c r="L777" s="373"/>
      <c r="M777" s="374"/>
      <c r="N777" s="369"/>
      <c r="O777" s="370"/>
      <c r="P777" s="370"/>
      <c r="Q777" s="371"/>
      <c r="R777" s="101">
        <f t="shared" si="16"/>
        <v>0</v>
      </c>
    </row>
    <row r="778" spans="3:18" ht="14.5" thickBot="1" x14ac:dyDescent="0.4">
      <c r="C778" s="105">
        <f>'Achivers Formulas'!I765</f>
        <v>0</v>
      </c>
      <c r="D778" s="85"/>
      <c r="E778" s="100">
        <f>'Achivers Formulas'!P765</f>
        <v>0</v>
      </c>
      <c r="F778" s="369"/>
      <c r="G778" s="370"/>
      <c r="H778" s="370"/>
      <c r="I778" s="371"/>
      <c r="J778" s="372"/>
      <c r="K778" s="373"/>
      <c r="L778" s="373"/>
      <c r="M778" s="374"/>
      <c r="N778" s="369"/>
      <c r="O778" s="370"/>
      <c r="P778" s="370"/>
      <c r="Q778" s="371"/>
      <c r="R778" s="101">
        <f t="shared" si="16"/>
        <v>0</v>
      </c>
    </row>
    <row r="779" spans="3:18" ht="14.5" thickBot="1" x14ac:dyDescent="0.4">
      <c r="C779" s="105">
        <f>'Achivers Formulas'!I766</f>
        <v>0</v>
      </c>
      <c r="D779" s="85"/>
      <c r="E779" s="100">
        <f>'Achivers Formulas'!P766</f>
        <v>0</v>
      </c>
      <c r="F779" s="369"/>
      <c r="G779" s="370"/>
      <c r="H779" s="370"/>
      <c r="I779" s="371"/>
      <c r="J779" s="372"/>
      <c r="K779" s="373"/>
      <c r="L779" s="373"/>
      <c r="M779" s="374"/>
      <c r="N779" s="369"/>
      <c r="O779" s="370"/>
      <c r="P779" s="370"/>
      <c r="Q779" s="371"/>
      <c r="R779" s="101">
        <f t="shared" si="16"/>
        <v>0</v>
      </c>
    </row>
    <row r="780" spans="3:18" ht="14.5" thickBot="1" x14ac:dyDescent="0.4">
      <c r="C780" s="105">
        <f>'Achivers Formulas'!I767</f>
        <v>0</v>
      </c>
      <c r="D780" s="85"/>
      <c r="E780" s="100">
        <f>'Achivers Formulas'!P767</f>
        <v>0</v>
      </c>
      <c r="F780" s="369"/>
      <c r="G780" s="370"/>
      <c r="H780" s="370"/>
      <c r="I780" s="371"/>
      <c r="J780" s="372"/>
      <c r="K780" s="373"/>
      <c r="L780" s="373"/>
      <c r="M780" s="374"/>
      <c r="N780" s="369"/>
      <c r="O780" s="370"/>
      <c r="P780" s="370"/>
      <c r="Q780" s="371"/>
      <c r="R780" s="101">
        <f t="shared" si="16"/>
        <v>0</v>
      </c>
    </row>
    <row r="781" spans="3:18" ht="14.5" thickBot="1" x14ac:dyDescent="0.4">
      <c r="C781" s="105">
        <f>'Achivers Formulas'!I768</f>
        <v>0</v>
      </c>
      <c r="D781" s="85"/>
      <c r="E781" s="100">
        <f>'Achivers Formulas'!P768</f>
        <v>0</v>
      </c>
      <c r="F781" s="369"/>
      <c r="G781" s="370"/>
      <c r="H781" s="370"/>
      <c r="I781" s="371"/>
      <c r="J781" s="372"/>
      <c r="K781" s="373"/>
      <c r="L781" s="373"/>
      <c r="M781" s="374"/>
      <c r="N781" s="369"/>
      <c r="O781" s="370"/>
      <c r="P781" s="370"/>
      <c r="Q781" s="371"/>
      <c r="R781" s="101">
        <f t="shared" si="16"/>
        <v>0</v>
      </c>
    </row>
    <row r="782" spans="3:18" ht="14.5" thickBot="1" x14ac:dyDescent="0.4">
      <c r="C782" s="105">
        <f>'Achivers Formulas'!I769</f>
        <v>0</v>
      </c>
      <c r="D782" s="85"/>
      <c r="E782" s="100">
        <f>'Achivers Formulas'!P769</f>
        <v>0</v>
      </c>
      <c r="F782" s="369"/>
      <c r="G782" s="370"/>
      <c r="H782" s="370"/>
      <c r="I782" s="371"/>
      <c r="J782" s="372"/>
      <c r="K782" s="373"/>
      <c r="L782" s="373"/>
      <c r="M782" s="374"/>
      <c r="N782" s="369"/>
      <c r="O782" s="370"/>
      <c r="P782" s="370"/>
      <c r="Q782" s="371"/>
      <c r="R782" s="101">
        <f t="shared" si="16"/>
        <v>0</v>
      </c>
    </row>
    <row r="783" spans="3:18" ht="14.5" thickBot="1" x14ac:dyDescent="0.4">
      <c r="C783" s="105">
        <f>'Achivers Formulas'!I770</f>
        <v>0</v>
      </c>
      <c r="D783" s="85"/>
      <c r="E783" s="100">
        <f>'Achivers Formulas'!P770</f>
        <v>0</v>
      </c>
      <c r="F783" s="369"/>
      <c r="G783" s="370"/>
      <c r="H783" s="370"/>
      <c r="I783" s="371"/>
      <c r="J783" s="372"/>
      <c r="K783" s="373"/>
      <c r="L783" s="373"/>
      <c r="M783" s="374"/>
      <c r="N783" s="369"/>
      <c r="O783" s="370"/>
      <c r="P783" s="370"/>
      <c r="Q783" s="371"/>
      <c r="R783" s="101">
        <f t="shared" si="16"/>
        <v>0</v>
      </c>
    </row>
    <row r="784" spans="3:18" ht="14.5" thickBot="1" x14ac:dyDescent="0.4">
      <c r="C784" s="105">
        <f>'Achivers Formulas'!I771</f>
        <v>0</v>
      </c>
      <c r="D784" s="85"/>
      <c r="E784" s="100">
        <f>'Achivers Formulas'!P771</f>
        <v>0</v>
      </c>
      <c r="F784" s="369"/>
      <c r="G784" s="370"/>
      <c r="H784" s="370"/>
      <c r="I784" s="371"/>
      <c r="J784" s="372"/>
      <c r="K784" s="373"/>
      <c r="L784" s="373"/>
      <c r="M784" s="374"/>
      <c r="N784" s="369"/>
      <c r="O784" s="370"/>
      <c r="P784" s="370"/>
      <c r="Q784" s="371"/>
      <c r="R784" s="101">
        <f t="shared" si="16"/>
        <v>0</v>
      </c>
    </row>
    <row r="785" spans="3:18" ht="14.5" thickBot="1" x14ac:dyDescent="0.4">
      <c r="C785" s="105">
        <f>'Achivers Formulas'!I772</f>
        <v>0</v>
      </c>
      <c r="D785" s="85"/>
      <c r="E785" s="100">
        <f>'Achivers Formulas'!P772</f>
        <v>0</v>
      </c>
      <c r="F785" s="369"/>
      <c r="G785" s="370"/>
      <c r="H785" s="370"/>
      <c r="I785" s="371"/>
      <c r="J785" s="372"/>
      <c r="K785" s="373"/>
      <c r="L785" s="373"/>
      <c r="M785" s="374"/>
      <c r="N785" s="369"/>
      <c r="O785" s="370"/>
      <c r="P785" s="370"/>
      <c r="Q785" s="371"/>
      <c r="R785" s="101">
        <f t="shared" si="16"/>
        <v>0</v>
      </c>
    </row>
    <row r="786" spans="3:18" ht="14.5" thickBot="1" x14ac:dyDescent="0.4">
      <c r="C786" s="105">
        <f>'Achivers Formulas'!I773</f>
        <v>0</v>
      </c>
      <c r="D786" s="85"/>
      <c r="E786" s="100">
        <f>'Achivers Formulas'!P773</f>
        <v>0</v>
      </c>
      <c r="F786" s="369"/>
      <c r="G786" s="370"/>
      <c r="H786" s="370"/>
      <c r="I786" s="371"/>
      <c r="J786" s="372"/>
      <c r="K786" s="373"/>
      <c r="L786" s="373"/>
      <c r="M786" s="374"/>
      <c r="N786" s="369"/>
      <c r="O786" s="370"/>
      <c r="P786" s="370"/>
      <c r="Q786" s="371"/>
      <c r="R786" s="101">
        <f t="shared" si="16"/>
        <v>0</v>
      </c>
    </row>
    <row r="787" spans="3:18" ht="14.5" thickBot="1" x14ac:dyDescent="0.4">
      <c r="C787" s="105">
        <f>'Achivers Formulas'!I774</f>
        <v>0</v>
      </c>
      <c r="D787" s="85"/>
      <c r="E787" s="100">
        <f>'Achivers Formulas'!P774</f>
        <v>0</v>
      </c>
      <c r="F787" s="369"/>
      <c r="G787" s="370"/>
      <c r="H787" s="370"/>
      <c r="I787" s="371"/>
      <c r="J787" s="372"/>
      <c r="K787" s="373"/>
      <c r="L787" s="373"/>
      <c r="M787" s="374"/>
      <c r="N787" s="369"/>
      <c r="O787" s="370"/>
      <c r="P787" s="370"/>
      <c r="Q787" s="371"/>
      <c r="R787" s="101">
        <f t="shared" si="16"/>
        <v>0</v>
      </c>
    </row>
    <row r="788" spans="3:18" ht="14.5" thickBot="1" x14ac:dyDescent="0.4">
      <c r="C788" s="105">
        <f>'Achivers Formulas'!I775</f>
        <v>0</v>
      </c>
      <c r="D788" s="85"/>
      <c r="E788" s="100">
        <f>'Achivers Formulas'!P775</f>
        <v>0</v>
      </c>
      <c r="F788" s="369"/>
      <c r="G788" s="370"/>
      <c r="H788" s="370"/>
      <c r="I788" s="371"/>
      <c r="J788" s="372"/>
      <c r="K788" s="373"/>
      <c r="L788" s="373"/>
      <c r="M788" s="374"/>
      <c r="N788" s="369"/>
      <c r="O788" s="370"/>
      <c r="P788" s="370"/>
      <c r="Q788" s="371"/>
      <c r="R788" s="101">
        <f t="shared" si="16"/>
        <v>0</v>
      </c>
    </row>
    <row r="789" spans="3:18" ht="14.5" thickBot="1" x14ac:dyDescent="0.4">
      <c r="C789" s="105">
        <f>'Achivers Formulas'!I776</f>
        <v>0</v>
      </c>
      <c r="D789" s="85"/>
      <c r="E789" s="100">
        <f>'Achivers Formulas'!P776</f>
        <v>0</v>
      </c>
      <c r="F789" s="369"/>
      <c r="G789" s="370"/>
      <c r="H789" s="370"/>
      <c r="I789" s="371"/>
      <c r="J789" s="372"/>
      <c r="K789" s="373"/>
      <c r="L789" s="373"/>
      <c r="M789" s="374"/>
      <c r="N789" s="369"/>
      <c r="O789" s="370"/>
      <c r="P789" s="370"/>
      <c r="Q789" s="371"/>
      <c r="R789" s="101">
        <f t="shared" si="16"/>
        <v>0</v>
      </c>
    </row>
    <row r="790" spans="3:18" ht="14.5" thickBot="1" x14ac:dyDescent="0.4">
      <c r="C790" s="105">
        <f>'Achivers Formulas'!I777</f>
        <v>0</v>
      </c>
      <c r="D790" s="85"/>
      <c r="E790" s="100">
        <f>'Achivers Formulas'!P777</f>
        <v>0</v>
      </c>
      <c r="F790" s="369"/>
      <c r="G790" s="370"/>
      <c r="H790" s="370"/>
      <c r="I790" s="371"/>
      <c r="J790" s="372"/>
      <c r="K790" s="373"/>
      <c r="L790" s="373"/>
      <c r="M790" s="374"/>
      <c r="N790" s="369"/>
      <c r="O790" s="370"/>
      <c r="P790" s="370"/>
      <c r="Q790" s="371"/>
      <c r="R790" s="101">
        <f t="shared" si="16"/>
        <v>0</v>
      </c>
    </row>
    <row r="791" spans="3:18" ht="14.5" thickBot="1" x14ac:dyDescent="0.4">
      <c r="C791" s="105">
        <f>'Achivers Formulas'!I778</f>
        <v>0</v>
      </c>
      <c r="D791" s="85"/>
      <c r="E791" s="100">
        <f>'Achivers Formulas'!P778</f>
        <v>0</v>
      </c>
      <c r="F791" s="369"/>
      <c r="G791" s="370"/>
      <c r="H791" s="370"/>
      <c r="I791" s="371"/>
      <c r="J791" s="372"/>
      <c r="K791" s="373"/>
      <c r="L791" s="373"/>
      <c r="M791" s="374"/>
      <c r="N791" s="369"/>
      <c r="O791" s="370"/>
      <c r="P791" s="370"/>
      <c r="Q791" s="371"/>
      <c r="R791" s="101">
        <f t="shared" si="16"/>
        <v>0</v>
      </c>
    </row>
    <row r="792" spans="3:18" ht="14.5" thickBot="1" x14ac:dyDescent="0.4">
      <c r="C792" s="105">
        <f>'Achivers Formulas'!I779</f>
        <v>0</v>
      </c>
      <c r="D792" s="85"/>
      <c r="E792" s="100">
        <f>'Achivers Formulas'!P779</f>
        <v>0</v>
      </c>
      <c r="F792" s="369"/>
      <c r="G792" s="370"/>
      <c r="H792" s="370"/>
      <c r="I792" s="371"/>
      <c r="J792" s="372"/>
      <c r="K792" s="373"/>
      <c r="L792" s="373"/>
      <c r="M792" s="374"/>
      <c r="N792" s="369"/>
      <c r="O792" s="370"/>
      <c r="P792" s="370"/>
      <c r="Q792" s="371"/>
      <c r="R792" s="101">
        <f t="shared" si="16"/>
        <v>0</v>
      </c>
    </row>
    <row r="793" spans="3:18" ht="14.5" thickBot="1" x14ac:dyDescent="0.4">
      <c r="C793" s="105">
        <f>'Achivers Formulas'!I780</f>
        <v>0</v>
      </c>
      <c r="D793" s="85"/>
      <c r="E793" s="100">
        <f>'Achivers Formulas'!P780</f>
        <v>0</v>
      </c>
      <c r="F793" s="369"/>
      <c r="G793" s="370"/>
      <c r="H793" s="370"/>
      <c r="I793" s="371"/>
      <c r="J793" s="372"/>
      <c r="K793" s="373"/>
      <c r="L793" s="373"/>
      <c r="M793" s="374"/>
      <c r="N793" s="369"/>
      <c r="O793" s="370"/>
      <c r="P793" s="370"/>
      <c r="Q793" s="371"/>
      <c r="R793" s="101">
        <f t="shared" si="16"/>
        <v>0</v>
      </c>
    </row>
    <row r="794" spans="3:18" ht="14.5" thickBot="1" x14ac:dyDescent="0.4">
      <c r="C794" s="105">
        <f>'Achivers Formulas'!I781</f>
        <v>0</v>
      </c>
      <c r="D794" s="85"/>
      <c r="E794" s="100">
        <f>'Achivers Formulas'!P781</f>
        <v>0</v>
      </c>
      <c r="F794" s="369"/>
      <c r="G794" s="370"/>
      <c r="H794" s="370"/>
      <c r="I794" s="371"/>
      <c r="J794" s="372"/>
      <c r="K794" s="373"/>
      <c r="L794" s="373"/>
      <c r="M794" s="374"/>
      <c r="N794" s="369"/>
      <c r="O794" s="370"/>
      <c r="P794" s="370"/>
      <c r="Q794" s="371"/>
      <c r="R794" s="101">
        <f t="shared" si="16"/>
        <v>0</v>
      </c>
    </row>
    <row r="795" spans="3:18" ht="14.5" thickBot="1" x14ac:dyDescent="0.4">
      <c r="C795" s="105">
        <f>'Achivers Formulas'!I782</f>
        <v>0</v>
      </c>
      <c r="D795" s="85"/>
      <c r="E795" s="100">
        <f>'Achivers Formulas'!P782</f>
        <v>0</v>
      </c>
      <c r="F795" s="369"/>
      <c r="G795" s="370"/>
      <c r="H795" s="370"/>
      <c r="I795" s="371"/>
      <c r="J795" s="372"/>
      <c r="K795" s="373"/>
      <c r="L795" s="373"/>
      <c r="M795" s="374"/>
      <c r="N795" s="369"/>
      <c r="O795" s="370"/>
      <c r="P795" s="370"/>
      <c r="Q795" s="371"/>
      <c r="R795" s="101">
        <f t="shared" si="16"/>
        <v>0</v>
      </c>
    </row>
    <row r="796" spans="3:18" ht="14.5" thickBot="1" x14ac:dyDescent="0.4">
      <c r="C796" s="105">
        <f>'Achivers Formulas'!I783</f>
        <v>0</v>
      </c>
      <c r="D796" s="85"/>
      <c r="E796" s="100">
        <f>'Achivers Formulas'!P783</f>
        <v>0</v>
      </c>
      <c r="F796" s="369"/>
      <c r="G796" s="370"/>
      <c r="H796" s="370"/>
      <c r="I796" s="371"/>
      <c r="J796" s="372"/>
      <c r="K796" s="373"/>
      <c r="L796" s="373"/>
      <c r="M796" s="374"/>
      <c r="N796" s="369"/>
      <c r="O796" s="370"/>
      <c r="P796" s="370"/>
      <c r="Q796" s="371"/>
      <c r="R796" s="101">
        <f t="shared" si="16"/>
        <v>0</v>
      </c>
    </row>
    <row r="797" spans="3:18" ht="14.5" thickBot="1" x14ac:dyDescent="0.4">
      <c r="C797" s="105">
        <f>'Achivers Formulas'!I784</f>
        <v>0</v>
      </c>
      <c r="D797" s="85"/>
      <c r="E797" s="100">
        <f>'Achivers Formulas'!P784</f>
        <v>0</v>
      </c>
      <c r="F797" s="369"/>
      <c r="G797" s="370"/>
      <c r="H797" s="370"/>
      <c r="I797" s="371"/>
      <c r="J797" s="372"/>
      <c r="K797" s="373"/>
      <c r="L797" s="373"/>
      <c r="M797" s="374"/>
      <c r="N797" s="369"/>
      <c r="O797" s="370"/>
      <c r="P797" s="370"/>
      <c r="Q797" s="371"/>
      <c r="R797" s="101">
        <f t="shared" ref="R797:R860" si="17">(IF(H797="*no role*",0,(IF(OR(F797&lt;&gt;"",H797&lt;&gt;"",J797&lt;&gt;""),3,0))))+(IF(L797&lt;&gt;"",3,0))+(IF(N797&lt;&gt;"",3,0))+(IF(P797="YES",3,0))</f>
        <v>0</v>
      </c>
    </row>
    <row r="798" spans="3:18" ht="14.5" thickBot="1" x14ac:dyDescent="0.4">
      <c r="C798" s="105">
        <f>'Achivers Formulas'!I785</f>
        <v>0</v>
      </c>
      <c r="D798" s="85"/>
      <c r="E798" s="100">
        <f>'Achivers Formulas'!P785</f>
        <v>0</v>
      </c>
      <c r="F798" s="369"/>
      <c r="G798" s="370"/>
      <c r="H798" s="370"/>
      <c r="I798" s="371"/>
      <c r="J798" s="372"/>
      <c r="K798" s="373"/>
      <c r="L798" s="373"/>
      <c r="M798" s="374"/>
      <c r="N798" s="369"/>
      <c r="O798" s="370"/>
      <c r="P798" s="370"/>
      <c r="Q798" s="371"/>
      <c r="R798" s="101">
        <f t="shared" si="17"/>
        <v>0</v>
      </c>
    </row>
    <row r="799" spans="3:18" ht="14.5" thickBot="1" x14ac:dyDescent="0.4">
      <c r="C799" s="105">
        <f>'Achivers Formulas'!I786</f>
        <v>0</v>
      </c>
      <c r="D799" s="85"/>
      <c r="E799" s="100">
        <f>'Achivers Formulas'!P786</f>
        <v>0</v>
      </c>
      <c r="F799" s="369"/>
      <c r="G799" s="370"/>
      <c r="H799" s="370"/>
      <c r="I799" s="371"/>
      <c r="J799" s="372"/>
      <c r="K799" s="373"/>
      <c r="L799" s="373"/>
      <c r="M799" s="374"/>
      <c r="N799" s="369"/>
      <c r="O799" s="370"/>
      <c r="P799" s="370"/>
      <c r="Q799" s="371"/>
      <c r="R799" s="101">
        <f t="shared" si="17"/>
        <v>0</v>
      </c>
    </row>
    <row r="800" spans="3:18" ht="14.5" thickBot="1" x14ac:dyDescent="0.4">
      <c r="C800" s="105">
        <f>'Achivers Formulas'!I787</f>
        <v>0</v>
      </c>
      <c r="D800" s="85"/>
      <c r="E800" s="100">
        <f>'Achivers Formulas'!P787</f>
        <v>0</v>
      </c>
      <c r="F800" s="369"/>
      <c r="G800" s="370"/>
      <c r="H800" s="370"/>
      <c r="I800" s="371"/>
      <c r="J800" s="372"/>
      <c r="K800" s="373"/>
      <c r="L800" s="373"/>
      <c r="M800" s="374"/>
      <c r="N800" s="369"/>
      <c r="O800" s="370"/>
      <c r="P800" s="370"/>
      <c r="Q800" s="371"/>
      <c r="R800" s="101">
        <f t="shared" si="17"/>
        <v>0</v>
      </c>
    </row>
    <row r="801" spans="3:18" ht="14.5" thickBot="1" x14ac:dyDescent="0.4">
      <c r="C801" s="105">
        <f>'Achivers Formulas'!I788</f>
        <v>0</v>
      </c>
      <c r="D801" s="85"/>
      <c r="E801" s="100">
        <f>'Achivers Formulas'!P788</f>
        <v>0</v>
      </c>
      <c r="F801" s="369"/>
      <c r="G801" s="370"/>
      <c r="H801" s="370"/>
      <c r="I801" s="371"/>
      <c r="J801" s="372"/>
      <c r="K801" s="373"/>
      <c r="L801" s="373"/>
      <c r="M801" s="374"/>
      <c r="N801" s="369"/>
      <c r="O801" s="370"/>
      <c r="P801" s="370"/>
      <c r="Q801" s="371"/>
      <c r="R801" s="101">
        <f t="shared" si="17"/>
        <v>0</v>
      </c>
    </row>
    <row r="802" spans="3:18" ht="14.5" thickBot="1" x14ac:dyDescent="0.4">
      <c r="C802" s="105">
        <f>'Achivers Formulas'!I789</f>
        <v>0</v>
      </c>
      <c r="D802" s="85"/>
      <c r="E802" s="100">
        <f>'Achivers Formulas'!P789</f>
        <v>0</v>
      </c>
      <c r="F802" s="369"/>
      <c r="G802" s="370"/>
      <c r="H802" s="370"/>
      <c r="I802" s="371"/>
      <c r="J802" s="372"/>
      <c r="K802" s="373"/>
      <c r="L802" s="373"/>
      <c r="M802" s="374"/>
      <c r="N802" s="369"/>
      <c r="O802" s="370"/>
      <c r="P802" s="370"/>
      <c r="Q802" s="371"/>
      <c r="R802" s="101">
        <f t="shared" si="17"/>
        <v>0</v>
      </c>
    </row>
    <row r="803" spans="3:18" ht="14.5" thickBot="1" x14ac:dyDescent="0.4">
      <c r="C803" s="105">
        <f>'Achivers Formulas'!I790</f>
        <v>0</v>
      </c>
      <c r="D803" s="85"/>
      <c r="E803" s="100">
        <f>'Achivers Formulas'!P790</f>
        <v>0</v>
      </c>
      <c r="F803" s="369"/>
      <c r="G803" s="370"/>
      <c r="H803" s="370"/>
      <c r="I803" s="371"/>
      <c r="J803" s="372"/>
      <c r="K803" s="373"/>
      <c r="L803" s="373"/>
      <c r="M803" s="374"/>
      <c r="N803" s="369"/>
      <c r="O803" s="370"/>
      <c r="P803" s="370"/>
      <c r="Q803" s="371"/>
      <c r="R803" s="101">
        <f t="shared" si="17"/>
        <v>0</v>
      </c>
    </row>
    <row r="804" spans="3:18" ht="14.5" thickBot="1" x14ac:dyDescent="0.4">
      <c r="C804" s="105">
        <f>'Achivers Formulas'!I791</f>
        <v>0</v>
      </c>
      <c r="D804" s="85"/>
      <c r="E804" s="100">
        <f>'Achivers Formulas'!P791</f>
        <v>0</v>
      </c>
      <c r="F804" s="369"/>
      <c r="G804" s="370"/>
      <c r="H804" s="370"/>
      <c r="I804" s="371"/>
      <c r="J804" s="372"/>
      <c r="K804" s="373"/>
      <c r="L804" s="373"/>
      <c r="M804" s="374"/>
      <c r="N804" s="369"/>
      <c r="O804" s="370"/>
      <c r="P804" s="370"/>
      <c r="Q804" s="371"/>
      <c r="R804" s="101">
        <f t="shared" si="17"/>
        <v>0</v>
      </c>
    </row>
    <row r="805" spans="3:18" ht="14.5" thickBot="1" x14ac:dyDescent="0.4">
      <c r="C805" s="105">
        <f>'Achivers Formulas'!I792</f>
        <v>0</v>
      </c>
      <c r="D805" s="85"/>
      <c r="E805" s="100">
        <f>'Achivers Formulas'!P792</f>
        <v>0</v>
      </c>
      <c r="F805" s="369"/>
      <c r="G805" s="370"/>
      <c r="H805" s="370"/>
      <c r="I805" s="371"/>
      <c r="J805" s="372"/>
      <c r="K805" s="373"/>
      <c r="L805" s="373"/>
      <c r="M805" s="374"/>
      <c r="N805" s="369"/>
      <c r="O805" s="370"/>
      <c r="P805" s="370"/>
      <c r="Q805" s="371"/>
      <c r="R805" s="101">
        <f t="shared" si="17"/>
        <v>0</v>
      </c>
    </row>
    <row r="806" spans="3:18" ht="14.5" thickBot="1" x14ac:dyDescent="0.4">
      <c r="C806" s="105">
        <f>'Achivers Formulas'!I793</f>
        <v>0</v>
      </c>
      <c r="D806" s="85"/>
      <c r="E806" s="100">
        <f>'Achivers Formulas'!P793</f>
        <v>0</v>
      </c>
      <c r="F806" s="369"/>
      <c r="G806" s="370"/>
      <c r="H806" s="370"/>
      <c r="I806" s="371"/>
      <c r="J806" s="372"/>
      <c r="K806" s="373"/>
      <c r="L806" s="373"/>
      <c r="M806" s="374"/>
      <c r="N806" s="369"/>
      <c r="O806" s="370"/>
      <c r="P806" s="370"/>
      <c r="Q806" s="371"/>
      <c r="R806" s="101">
        <f t="shared" si="17"/>
        <v>0</v>
      </c>
    </row>
    <row r="807" spans="3:18" ht="14.5" thickBot="1" x14ac:dyDescent="0.4">
      <c r="C807" s="105">
        <f>'Achivers Formulas'!I794</f>
        <v>0</v>
      </c>
      <c r="D807" s="85"/>
      <c r="E807" s="100">
        <f>'Achivers Formulas'!P794</f>
        <v>0</v>
      </c>
      <c r="F807" s="369"/>
      <c r="G807" s="370"/>
      <c r="H807" s="370"/>
      <c r="I807" s="371"/>
      <c r="J807" s="372"/>
      <c r="K807" s="373"/>
      <c r="L807" s="373"/>
      <c r="M807" s="374"/>
      <c r="N807" s="369"/>
      <c r="O807" s="370"/>
      <c r="P807" s="370"/>
      <c r="Q807" s="371"/>
      <c r="R807" s="101">
        <f t="shared" si="17"/>
        <v>0</v>
      </c>
    </row>
    <row r="808" spans="3:18" ht="14.5" thickBot="1" x14ac:dyDescent="0.4">
      <c r="C808" s="105">
        <f>'Achivers Formulas'!I795</f>
        <v>0</v>
      </c>
      <c r="D808" s="85"/>
      <c r="E808" s="100">
        <f>'Achivers Formulas'!P795</f>
        <v>0</v>
      </c>
      <c r="F808" s="369"/>
      <c r="G808" s="370"/>
      <c r="H808" s="370"/>
      <c r="I808" s="371"/>
      <c r="J808" s="372"/>
      <c r="K808" s="373"/>
      <c r="L808" s="373"/>
      <c r="M808" s="374"/>
      <c r="N808" s="369"/>
      <c r="O808" s="370"/>
      <c r="P808" s="370"/>
      <c r="Q808" s="371"/>
      <c r="R808" s="101">
        <f t="shared" si="17"/>
        <v>0</v>
      </c>
    </row>
    <row r="809" spans="3:18" ht="14.5" thickBot="1" x14ac:dyDescent="0.4">
      <c r="C809" s="105">
        <f>'Achivers Formulas'!I796</f>
        <v>0</v>
      </c>
      <c r="D809" s="85"/>
      <c r="E809" s="100">
        <f>'Achivers Formulas'!P796</f>
        <v>0</v>
      </c>
      <c r="F809" s="369"/>
      <c r="G809" s="370"/>
      <c r="H809" s="370"/>
      <c r="I809" s="371"/>
      <c r="J809" s="372"/>
      <c r="K809" s="373"/>
      <c r="L809" s="373"/>
      <c r="M809" s="374"/>
      <c r="N809" s="369"/>
      <c r="O809" s="370"/>
      <c r="P809" s="370"/>
      <c r="Q809" s="371"/>
      <c r="R809" s="101">
        <f t="shared" si="17"/>
        <v>0</v>
      </c>
    </row>
    <row r="810" spans="3:18" ht="14.5" thickBot="1" x14ac:dyDescent="0.4">
      <c r="C810" s="105">
        <f>'Achivers Formulas'!I797</f>
        <v>0</v>
      </c>
      <c r="D810" s="85"/>
      <c r="E810" s="100">
        <f>'Achivers Formulas'!P797</f>
        <v>0</v>
      </c>
      <c r="F810" s="369"/>
      <c r="G810" s="370"/>
      <c r="H810" s="370"/>
      <c r="I810" s="371"/>
      <c r="J810" s="372"/>
      <c r="K810" s="373"/>
      <c r="L810" s="373"/>
      <c r="M810" s="374"/>
      <c r="N810" s="369"/>
      <c r="O810" s="370"/>
      <c r="P810" s="370"/>
      <c r="Q810" s="371"/>
      <c r="R810" s="101">
        <f t="shared" si="17"/>
        <v>0</v>
      </c>
    </row>
    <row r="811" spans="3:18" ht="14.5" thickBot="1" x14ac:dyDescent="0.4">
      <c r="C811" s="105">
        <f>'Achivers Formulas'!I798</f>
        <v>0</v>
      </c>
      <c r="D811" s="85"/>
      <c r="E811" s="100">
        <f>'Achivers Formulas'!P798</f>
        <v>0</v>
      </c>
      <c r="F811" s="369"/>
      <c r="G811" s="370"/>
      <c r="H811" s="370"/>
      <c r="I811" s="371"/>
      <c r="J811" s="372"/>
      <c r="K811" s="373"/>
      <c r="L811" s="373"/>
      <c r="M811" s="374"/>
      <c r="N811" s="369"/>
      <c r="O811" s="370"/>
      <c r="P811" s="370"/>
      <c r="Q811" s="371"/>
      <c r="R811" s="101">
        <f t="shared" si="17"/>
        <v>0</v>
      </c>
    </row>
    <row r="812" spans="3:18" ht="14.5" thickBot="1" x14ac:dyDescent="0.4">
      <c r="C812" s="105">
        <f>'Achivers Formulas'!I799</f>
        <v>0</v>
      </c>
      <c r="D812" s="85"/>
      <c r="E812" s="100">
        <f>'Achivers Formulas'!P799</f>
        <v>0</v>
      </c>
      <c r="F812" s="369"/>
      <c r="G812" s="370"/>
      <c r="H812" s="370"/>
      <c r="I812" s="371"/>
      <c r="J812" s="372"/>
      <c r="K812" s="373"/>
      <c r="L812" s="373"/>
      <c r="M812" s="374"/>
      <c r="N812" s="369"/>
      <c r="O812" s="370"/>
      <c r="P812" s="370"/>
      <c r="Q812" s="371"/>
      <c r="R812" s="101">
        <f t="shared" si="17"/>
        <v>0</v>
      </c>
    </row>
    <row r="813" spans="3:18" ht="14.5" thickBot="1" x14ac:dyDescent="0.4">
      <c r="C813" s="105">
        <f>'Achivers Formulas'!I800</f>
        <v>0</v>
      </c>
      <c r="D813" s="85"/>
      <c r="E813" s="100">
        <f>'Achivers Formulas'!P800</f>
        <v>0</v>
      </c>
      <c r="F813" s="369"/>
      <c r="G813" s="370"/>
      <c r="H813" s="370"/>
      <c r="I813" s="371"/>
      <c r="J813" s="372"/>
      <c r="K813" s="373"/>
      <c r="L813" s="373"/>
      <c r="M813" s="374"/>
      <c r="N813" s="369"/>
      <c r="O813" s="370"/>
      <c r="P813" s="370"/>
      <c r="Q813" s="371"/>
      <c r="R813" s="101">
        <f t="shared" si="17"/>
        <v>0</v>
      </c>
    </row>
    <row r="814" spans="3:18" ht="14.5" thickBot="1" x14ac:dyDescent="0.4">
      <c r="C814" s="105">
        <f>'Achivers Formulas'!I801</f>
        <v>0</v>
      </c>
      <c r="D814" s="85"/>
      <c r="E814" s="100">
        <f>'Achivers Formulas'!P801</f>
        <v>0</v>
      </c>
      <c r="F814" s="369"/>
      <c r="G814" s="370"/>
      <c r="H814" s="370"/>
      <c r="I814" s="371"/>
      <c r="J814" s="372"/>
      <c r="K814" s="373"/>
      <c r="L814" s="373"/>
      <c r="M814" s="374"/>
      <c r="N814" s="369"/>
      <c r="O814" s="370"/>
      <c r="P814" s="370"/>
      <c r="Q814" s="371"/>
      <c r="R814" s="101">
        <f t="shared" si="17"/>
        <v>0</v>
      </c>
    </row>
    <row r="815" spans="3:18" ht="14.5" thickBot="1" x14ac:dyDescent="0.4">
      <c r="C815" s="105">
        <f>'Achivers Formulas'!I802</f>
        <v>0</v>
      </c>
      <c r="D815" s="85"/>
      <c r="E815" s="100">
        <f>'Achivers Formulas'!P802</f>
        <v>0</v>
      </c>
      <c r="F815" s="369"/>
      <c r="G815" s="370"/>
      <c r="H815" s="370"/>
      <c r="I815" s="371"/>
      <c r="J815" s="372"/>
      <c r="K815" s="373"/>
      <c r="L815" s="373"/>
      <c r="M815" s="374"/>
      <c r="N815" s="369"/>
      <c r="O815" s="370"/>
      <c r="P815" s="370"/>
      <c r="Q815" s="371"/>
      <c r="R815" s="101">
        <f t="shared" si="17"/>
        <v>0</v>
      </c>
    </row>
    <row r="816" spans="3:18" ht="14.5" thickBot="1" x14ac:dyDescent="0.4">
      <c r="C816" s="105">
        <f>'Achivers Formulas'!I803</f>
        <v>0</v>
      </c>
      <c r="D816" s="85"/>
      <c r="E816" s="100">
        <f>'Achivers Formulas'!P803</f>
        <v>0</v>
      </c>
      <c r="F816" s="369"/>
      <c r="G816" s="370"/>
      <c r="H816" s="370"/>
      <c r="I816" s="371"/>
      <c r="J816" s="372"/>
      <c r="K816" s="373"/>
      <c r="L816" s="373"/>
      <c r="M816" s="374"/>
      <c r="N816" s="369"/>
      <c r="O816" s="370"/>
      <c r="P816" s="370"/>
      <c r="Q816" s="371"/>
      <c r="R816" s="101">
        <f t="shared" si="17"/>
        <v>0</v>
      </c>
    </row>
    <row r="817" spans="3:18" ht="14.5" thickBot="1" x14ac:dyDescent="0.4">
      <c r="C817" s="105">
        <f>'Achivers Formulas'!I804</f>
        <v>0</v>
      </c>
      <c r="D817" s="85"/>
      <c r="E817" s="100">
        <f>'Achivers Formulas'!P804</f>
        <v>0</v>
      </c>
      <c r="F817" s="369"/>
      <c r="G817" s="370"/>
      <c r="H817" s="370"/>
      <c r="I817" s="371"/>
      <c r="J817" s="372"/>
      <c r="K817" s="373"/>
      <c r="L817" s="373"/>
      <c r="M817" s="374"/>
      <c r="N817" s="369"/>
      <c r="O817" s="370"/>
      <c r="P817" s="370"/>
      <c r="Q817" s="371"/>
      <c r="R817" s="101">
        <f t="shared" si="17"/>
        <v>0</v>
      </c>
    </row>
    <row r="818" spans="3:18" ht="14.5" thickBot="1" x14ac:dyDescent="0.4">
      <c r="C818" s="105">
        <f>'Achivers Formulas'!I805</f>
        <v>0</v>
      </c>
      <c r="D818" s="85"/>
      <c r="E818" s="100">
        <f>'Achivers Formulas'!P805</f>
        <v>0</v>
      </c>
      <c r="F818" s="369"/>
      <c r="G818" s="370"/>
      <c r="H818" s="370"/>
      <c r="I818" s="371"/>
      <c r="J818" s="372"/>
      <c r="K818" s="373"/>
      <c r="L818" s="373"/>
      <c r="M818" s="374"/>
      <c r="N818" s="369"/>
      <c r="O818" s="370"/>
      <c r="P818" s="370"/>
      <c r="Q818" s="371"/>
      <c r="R818" s="101">
        <f t="shared" si="17"/>
        <v>0</v>
      </c>
    </row>
    <row r="819" spans="3:18" ht="14.5" thickBot="1" x14ac:dyDescent="0.4">
      <c r="C819" s="105">
        <f>'Achivers Formulas'!I806</f>
        <v>0</v>
      </c>
      <c r="D819" s="85"/>
      <c r="E819" s="100">
        <f>'Achivers Formulas'!P806</f>
        <v>0</v>
      </c>
      <c r="F819" s="369"/>
      <c r="G819" s="370"/>
      <c r="H819" s="370"/>
      <c r="I819" s="371"/>
      <c r="J819" s="372"/>
      <c r="K819" s="373"/>
      <c r="L819" s="373"/>
      <c r="M819" s="374"/>
      <c r="N819" s="369"/>
      <c r="O819" s="370"/>
      <c r="P819" s="370"/>
      <c r="Q819" s="371"/>
      <c r="R819" s="101">
        <f t="shared" si="17"/>
        <v>0</v>
      </c>
    </row>
    <row r="820" spans="3:18" ht="14.5" thickBot="1" x14ac:dyDescent="0.4">
      <c r="C820" s="105">
        <f>'Achivers Formulas'!I807</f>
        <v>0</v>
      </c>
      <c r="D820" s="85"/>
      <c r="E820" s="100">
        <f>'Achivers Formulas'!P807</f>
        <v>0</v>
      </c>
      <c r="F820" s="369"/>
      <c r="G820" s="370"/>
      <c r="H820" s="370"/>
      <c r="I820" s="371"/>
      <c r="J820" s="372"/>
      <c r="K820" s="373"/>
      <c r="L820" s="373"/>
      <c r="M820" s="374"/>
      <c r="N820" s="369"/>
      <c r="O820" s="370"/>
      <c r="P820" s="370"/>
      <c r="Q820" s="371"/>
      <c r="R820" s="101">
        <f t="shared" si="17"/>
        <v>0</v>
      </c>
    </row>
    <row r="821" spans="3:18" ht="14.5" thickBot="1" x14ac:dyDescent="0.4">
      <c r="C821" s="105">
        <f>'Achivers Formulas'!I808</f>
        <v>0</v>
      </c>
      <c r="D821" s="85"/>
      <c r="E821" s="100">
        <f>'Achivers Formulas'!P808</f>
        <v>0</v>
      </c>
      <c r="F821" s="369"/>
      <c r="G821" s="370"/>
      <c r="H821" s="370"/>
      <c r="I821" s="371"/>
      <c r="J821" s="372"/>
      <c r="K821" s="373"/>
      <c r="L821" s="373"/>
      <c r="M821" s="374"/>
      <c r="N821" s="369"/>
      <c r="O821" s="370"/>
      <c r="P821" s="370"/>
      <c r="Q821" s="371"/>
      <c r="R821" s="101">
        <f t="shared" si="17"/>
        <v>0</v>
      </c>
    </row>
    <row r="822" spans="3:18" ht="14.5" thickBot="1" x14ac:dyDescent="0.4">
      <c r="C822" s="105">
        <f>'Achivers Formulas'!I809</f>
        <v>0</v>
      </c>
      <c r="D822" s="85"/>
      <c r="E822" s="100">
        <f>'Achivers Formulas'!P809</f>
        <v>0</v>
      </c>
      <c r="F822" s="369"/>
      <c r="G822" s="370"/>
      <c r="H822" s="370"/>
      <c r="I822" s="371"/>
      <c r="J822" s="372"/>
      <c r="K822" s="373"/>
      <c r="L822" s="373"/>
      <c r="M822" s="374"/>
      <c r="N822" s="369"/>
      <c r="O822" s="370"/>
      <c r="P822" s="370"/>
      <c r="Q822" s="371"/>
      <c r="R822" s="101">
        <f t="shared" si="17"/>
        <v>0</v>
      </c>
    </row>
    <row r="823" spans="3:18" ht="14.5" thickBot="1" x14ac:dyDescent="0.4">
      <c r="C823" s="105">
        <f>'Achivers Formulas'!I810</f>
        <v>0</v>
      </c>
      <c r="D823" s="85"/>
      <c r="E823" s="100">
        <f>'Achivers Formulas'!P810</f>
        <v>0</v>
      </c>
      <c r="F823" s="369"/>
      <c r="G823" s="370"/>
      <c r="H823" s="370"/>
      <c r="I823" s="371"/>
      <c r="J823" s="372"/>
      <c r="K823" s="373"/>
      <c r="L823" s="373"/>
      <c r="M823" s="374"/>
      <c r="N823" s="369"/>
      <c r="O823" s="370"/>
      <c r="P823" s="370"/>
      <c r="Q823" s="371"/>
      <c r="R823" s="101">
        <f t="shared" si="17"/>
        <v>0</v>
      </c>
    </row>
    <row r="824" spans="3:18" ht="14.5" thickBot="1" x14ac:dyDescent="0.4">
      <c r="C824" s="105">
        <f>'Achivers Formulas'!I811</f>
        <v>0</v>
      </c>
      <c r="D824" s="85"/>
      <c r="E824" s="100">
        <f>'Achivers Formulas'!P811</f>
        <v>0</v>
      </c>
      <c r="F824" s="369"/>
      <c r="G824" s="370"/>
      <c r="H824" s="370"/>
      <c r="I824" s="371"/>
      <c r="J824" s="372"/>
      <c r="K824" s="373"/>
      <c r="L824" s="373"/>
      <c r="M824" s="374"/>
      <c r="N824" s="369"/>
      <c r="O824" s="370"/>
      <c r="P824" s="370"/>
      <c r="Q824" s="371"/>
      <c r="R824" s="101">
        <f t="shared" si="17"/>
        <v>0</v>
      </c>
    </row>
    <row r="825" spans="3:18" ht="14.5" thickBot="1" x14ac:dyDescent="0.4">
      <c r="C825" s="105">
        <f>'Achivers Formulas'!I812</f>
        <v>0</v>
      </c>
      <c r="D825" s="85"/>
      <c r="E825" s="100">
        <f>'Achivers Formulas'!P812</f>
        <v>0</v>
      </c>
      <c r="F825" s="369"/>
      <c r="G825" s="370"/>
      <c r="H825" s="370"/>
      <c r="I825" s="371"/>
      <c r="J825" s="372"/>
      <c r="K825" s="373"/>
      <c r="L825" s="373"/>
      <c r="M825" s="374"/>
      <c r="N825" s="369"/>
      <c r="O825" s="370"/>
      <c r="P825" s="370"/>
      <c r="Q825" s="371"/>
      <c r="R825" s="101">
        <f t="shared" si="17"/>
        <v>0</v>
      </c>
    </row>
    <row r="826" spans="3:18" ht="14.5" thickBot="1" x14ac:dyDescent="0.4">
      <c r="C826" s="105">
        <f>'Achivers Formulas'!I813</f>
        <v>0</v>
      </c>
      <c r="D826" s="85"/>
      <c r="E826" s="100">
        <f>'Achivers Formulas'!P813</f>
        <v>0</v>
      </c>
      <c r="F826" s="369"/>
      <c r="G826" s="370"/>
      <c r="H826" s="370"/>
      <c r="I826" s="371"/>
      <c r="J826" s="372"/>
      <c r="K826" s="373"/>
      <c r="L826" s="373"/>
      <c r="M826" s="374"/>
      <c r="N826" s="369"/>
      <c r="O826" s="370"/>
      <c r="P826" s="370"/>
      <c r="Q826" s="371"/>
      <c r="R826" s="101">
        <f t="shared" si="17"/>
        <v>0</v>
      </c>
    </row>
    <row r="827" spans="3:18" ht="14.5" thickBot="1" x14ac:dyDescent="0.4">
      <c r="C827" s="105">
        <f>'Achivers Formulas'!I814</f>
        <v>0</v>
      </c>
      <c r="D827" s="85"/>
      <c r="E827" s="100">
        <f>'Achivers Formulas'!P814</f>
        <v>0</v>
      </c>
      <c r="F827" s="369"/>
      <c r="G827" s="370"/>
      <c r="H827" s="370"/>
      <c r="I827" s="371"/>
      <c r="J827" s="372"/>
      <c r="K827" s="373"/>
      <c r="L827" s="373"/>
      <c r="M827" s="374"/>
      <c r="N827" s="369"/>
      <c r="O827" s="370"/>
      <c r="P827" s="370"/>
      <c r="Q827" s="371"/>
      <c r="R827" s="101">
        <f t="shared" si="17"/>
        <v>0</v>
      </c>
    </row>
    <row r="828" spans="3:18" ht="14.5" thickBot="1" x14ac:dyDescent="0.4">
      <c r="C828" s="105">
        <f>'Achivers Formulas'!I815</f>
        <v>0</v>
      </c>
      <c r="D828" s="85"/>
      <c r="E828" s="100">
        <f>'Achivers Formulas'!P815</f>
        <v>0</v>
      </c>
      <c r="F828" s="369"/>
      <c r="G828" s="370"/>
      <c r="H828" s="370"/>
      <c r="I828" s="371"/>
      <c r="J828" s="372"/>
      <c r="K828" s="373"/>
      <c r="L828" s="373"/>
      <c r="M828" s="374"/>
      <c r="N828" s="369"/>
      <c r="O828" s="370"/>
      <c r="P828" s="370"/>
      <c r="Q828" s="371"/>
      <c r="R828" s="101">
        <f t="shared" si="17"/>
        <v>0</v>
      </c>
    </row>
    <row r="829" spans="3:18" ht="14.5" thickBot="1" x14ac:dyDescent="0.4">
      <c r="C829" s="105">
        <f>'Achivers Formulas'!I816</f>
        <v>0</v>
      </c>
      <c r="D829" s="85"/>
      <c r="E829" s="100">
        <f>'Achivers Formulas'!P816</f>
        <v>0</v>
      </c>
      <c r="F829" s="369"/>
      <c r="G829" s="370"/>
      <c r="H829" s="370"/>
      <c r="I829" s="371"/>
      <c r="J829" s="372"/>
      <c r="K829" s="373"/>
      <c r="L829" s="373"/>
      <c r="M829" s="374"/>
      <c r="N829" s="369"/>
      <c r="O829" s="370"/>
      <c r="P829" s="370"/>
      <c r="Q829" s="371"/>
      <c r="R829" s="101">
        <f t="shared" si="17"/>
        <v>0</v>
      </c>
    </row>
    <row r="830" spans="3:18" ht="14.5" thickBot="1" x14ac:dyDescent="0.4">
      <c r="C830" s="105">
        <f>'Achivers Formulas'!I817</f>
        <v>0</v>
      </c>
      <c r="D830" s="85"/>
      <c r="E830" s="100">
        <f>'Achivers Formulas'!P817</f>
        <v>0</v>
      </c>
      <c r="F830" s="369"/>
      <c r="G830" s="370"/>
      <c r="H830" s="370"/>
      <c r="I830" s="371"/>
      <c r="J830" s="372"/>
      <c r="K830" s="373"/>
      <c r="L830" s="373"/>
      <c r="M830" s="374"/>
      <c r="N830" s="369"/>
      <c r="O830" s="370"/>
      <c r="P830" s="370"/>
      <c r="Q830" s="371"/>
      <c r="R830" s="101">
        <f t="shared" si="17"/>
        <v>0</v>
      </c>
    </row>
    <row r="831" spans="3:18" ht="14.5" thickBot="1" x14ac:dyDescent="0.4">
      <c r="C831" s="105">
        <f>'Achivers Formulas'!I818</f>
        <v>0</v>
      </c>
      <c r="D831" s="85"/>
      <c r="E831" s="100">
        <f>'Achivers Formulas'!P818</f>
        <v>0</v>
      </c>
      <c r="F831" s="369"/>
      <c r="G831" s="370"/>
      <c r="H831" s="370"/>
      <c r="I831" s="371"/>
      <c r="J831" s="372"/>
      <c r="K831" s="373"/>
      <c r="L831" s="373"/>
      <c r="M831" s="374"/>
      <c r="N831" s="369"/>
      <c r="O831" s="370"/>
      <c r="P831" s="370"/>
      <c r="Q831" s="371"/>
      <c r="R831" s="101">
        <f t="shared" si="17"/>
        <v>0</v>
      </c>
    </row>
    <row r="832" spans="3:18" ht="14.5" thickBot="1" x14ac:dyDescent="0.4">
      <c r="C832" s="105">
        <f>'Achivers Formulas'!I819</f>
        <v>0</v>
      </c>
      <c r="D832" s="85"/>
      <c r="E832" s="100">
        <f>'Achivers Formulas'!P819</f>
        <v>0</v>
      </c>
      <c r="F832" s="369"/>
      <c r="G832" s="370"/>
      <c r="H832" s="370"/>
      <c r="I832" s="371"/>
      <c r="J832" s="372"/>
      <c r="K832" s="373"/>
      <c r="L832" s="373"/>
      <c r="M832" s="374"/>
      <c r="N832" s="369"/>
      <c r="O832" s="370"/>
      <c r="P832" s="370"/>
      <c r="Q832" s="371"/>
      <c r="R832" s="101">
        <f t="shared" si="17"/>
        <v>0</v>
      </c>
    </row>
    <row r="833" spans="3:18" ht="14.5" thickBot="1" x14ac:dyDescent="0.4">
      <c r="C833" s="105">
        <f>'Achivers Formulas'!I820</f>
        <v>0</v>
      </c>
      <c r="D833" s="85"/>
      <c r="E833" s="100">
        <f>'Achivers Formulas'!P820</f>
        <v>0</v>
      </c>
      <c r="F833" s="369"/>
      <c r="G833" s="370"/>
      <c r="H833" s="370"/>
      <c r="I833" s="371"/>
      <c r="J833" s="372"/>
      <c r="K833" s="373"/>
      <c r="L833" s="373"/>
      <c r="M833" s="374"/>
      <c r="N833" s="369"/>
      <c r="O833" s="370"/>
      <c r="P833" s="370"/>
      <c r="Q833" s="371"/>
      <c r="R833" s="101">
        <f t="shared" si="17"/>
        <v>0</v>
      </c>
    </row>
    <row r="834" spans="3:18" ht="14.5" thickBot="1" x14ac:dyDescent="0.4">
      <c r="C834" s="105">
        <f>'Achivers Formulas'!I821</f>
        <v>0</v>
      </c>
      <c r="D834" s="85"/>
      <c r="E834" s="100">
        <f>'Achivers Formulas'!P821</f>
        <v>0</v>
      </c>
      <c r="F834" s="369"/>
      <c r="G834" s="370"/>
      <c r="H834" s="370"/>
      <c r="I834" s="371"/>
      <c r="J834" s="372"/>
      <c r="K834" s="373"/>
      <c r="L834" s="373"/>
      <c r="M834" s="374"/>
      <c r="N834" s="369"/>
      <c r="O834" s="370"/>
      <c r="P834" s="370"/>
      <c r="Q834" s="371"/>
      <c r="R834" s="101">
        <f t="shared" si="17"/>
        <v>0</v>
      </c>
    </row>
    <row r="835" spans="3:18" ht="14.5" thickBot="1" x14ac:dyDescent="0.4">
      <c r="C835" s="105">
        <f>'Achivers Formulas'!I822</f>
        <v>0</v>
      </c>
      <c r="D835" s="85"/>
      <c r="E835" s="100">
        <f>'Achivers Formulas'!P822</f>
        <v>0</v>
      </c>
      <c r="F835" s="369"/>
      <c r="G835" s="370"/>
      <c r="H835" s="370"/>
      <c r="I835" s="371"/>
      <c r="J835" s="372"/>
      <c r="K835" s="373"/>
      <c r="L835" s="373"/>
      <c r="M835" s="374"/>
      <c r="N835" s="369"/>
      <c r="O835" s="370"/>
      <c r="P835" s="370"/>
      <c r="Q835" s="371"/>
      <c r="R835" s="101">
        <f t="shared" si="17"/>
        <v>0</v>
      </c>
    </row>
    <row r="836" spans="3:18" ht="14.5" thickBot="1" x14ac:dyDescent="0.4">
      <c r="C836" s="105">
        <f>'Achivers Formulas'!I823</f>
        <v>0</v>
      </c>
      <c r="D836" s="85"/>
      <c r="E836" s="100">
        <f>'Achivers Formulas'!P823</f>
        <v>0</v>
      </c>
      <c r="F836" s="369"/>
      <c r="G836" s="370"/>
      <c r="H836" s="370"/>
      <c r="I836" s="371"/>
      <c r="J836" s="372"/>
      <c r="K836" s="373"/>
      <c r="L836" s="373"/>
      <c r="M836" s="374"/>
      <c r="N836" s="369"/>
      <c r="O836" s="370"/>
      <c r="P836" s="370"/>
      <c r="Q836" s="371"/>
      <c r="R836" s="101">
        <f t="shared" si="17"/>
        <v>0</v>
      </c>
    </row>
    <row r="837" spans="3:18" ht="14.5" thickBot="1" x14ac:dyDescent="0.4">
      <c r="C837" s="105">
        <f>'Achivers Formulas'!I824</f>
        <v>0</v>
      </c>
      <c r="D837" s="85"/>
      <c r="E837" s="100">
        <f>'Achivers Formulas'!P824</f>
        <v>0</v>
      </c>
      <c r="F837" s="369"/>
      <c r="G837" s="370"/>
      <c r="H837" s="370"/>
      <c r="I837" s="371"/>
      <c r="J837" s="372"/>
      <c r="K837" s="373"/>
      <c r="L837" s="373"/>
      <c r="M837" s="374"/>
      <c r="N837" s="369"/>
      <c r="O837" s="370"/>
      <c r="P837" s="370"/>
      <c r="Q837" s="371"/>
      <c r="R837" s="101">
        <f t="shared" si="17"/>
        <v>0</v>
      </c>
    </row>
    <row r="838" spans="3:18" ht="14.5" thickBot="1" x14ac:dyDescent="0.4">
      <c r="C838" s="105">
        <f>'Achivers Formulas'!I825</f>
        <v>0</v>
      </c>
      <c r="D838" s="85"/>
      <c r="E838" s="100">
        <f>'Achivers Formulas'!P825</f>
        <v>0</v>
      </c>
      <c r="F838" s="369"/>
      <c r="G838" s="370"/>
      <c r="H838" s="370"/>
      <c r="I838" s="371"/>
      <c r="J838" s="372"/>
      <c r="K838" s="373"/>
      <c r="L838" s="373"/>
      <c r="M838" s="374"/>
      <c r="N838" s="369"/>
      <c r="O838" s="370"/>
      <c r="P838" s="370"/>
      <c r="Q838" s="371"/>
      <c r="R838" s="101">
        <f t="shared" si="17"/>
        <v>0</v>
      </c>
    </row>
    <row r="839" spans="3:18" ht="14.5" thickBot="1" x14ac:dyDescent="0.4">
      <c r="C839" s="105">
        <f>'Achivers Formulas'!I826</f>
        <v>0</v>
      </c>
      <c r="D839" s="85"/>
      <c r="E839" s="100">
        <f>'Achivers Formulas'!P826</f>
        <v>0</v>
      </c>
      <c r="F839" s="369"/>
      <c r="G839" s="370"/>
      <c r="H839" s="370"/>
      <c r="I839" s="371"/>
      <c r="J839" s="372"/>
      <c r="K839" s="373"/>
      <c r="L839" s="373"/>
      <c r="M839" s="374"/>
      <c r="N839" s="369"/>
      <c r="O839" s="370"/>
      <c r="P839" s="370"/>
      <c r="Q839" s="371"/>
      <c r="R839" s="101">
        <f t="shared" si="17"/>
        <v>0</v>
      </c>
    </row>
    <row r="840" spans="3:18" ht="14.5" thickBot="1" x14ac:dyDescent="0.4">
      <c r="C840" s="105">
        <f>'Achivers Formulas'!I827</f>
        <v>0</v>
      </c>
      <c r="D840" s="85"/>
      <c r="E840" s="100">
        <f>'Achivers Formulas'!P827</f>
        <v>0</v>
      </c>
      <c r="F840" s="369"/>
      <c r="G840" s="370"/>
      <c r="H840" s="370"/>
      <c r="I840" s="371"/>
      <c r="J840" s="372"/>
      <c r="K840" s="373"/>
      <c r="L840" s="373"/>
      <c r="M840" s="374"/>
      <c r="N840" s="369"/>
      <c r="O840" s="370"/>
      <c r="P840" s="370"/>
      <c r="Q840" s="371"/>
      <c r="R840" s="101">
        <f t="shared" si="17"/>
        <v>0</v>
      </c>
    </row>
    <row r="841" spans="3:18" ht="14.5" thickBot="1" x14ac:dyDescent="0.4">
      <c r="C841" s="105">
        <f>'Achivers Formulas'!I828</f>
        <v>0</v>
      </c>
      <c r="D841" s="85"/>
      <c r="E841" s="100">
        <f>'Achivers Formulas'!P828</f>
        <v>0</v>
      </c>
      <c r="F841" s="369"/>
      <c r="G841" s="370"/>
      <c r="H841" s="370"/>
      <c r="I841" s="371"/>
      <c r="J841" s="372"/>
      <c r="K841" s="373"/>
      <c r="L841" s="373"/>
      <c r="M841" s="374"/>
      <c r="N841" s="369"/>
      <c r="O841" s="370"/>
      <c r="P841" s="370"/>
      <c r="Q841" s="371"/>
      <c r="R841" s="101">
        <f t="shared" si="17"/>
        <v>0</v>
      </c>
    </row>
    <row r="842" spans="3:18" ht="14.5" thickBot="1" x14ac:dyDescent="0.4">
      <c r="C842" s="105">
        <f>'Achivers Formulas'!I829</f>
        <v>0</v>
      </c>
      <c r="D842" s="85"/>
      <c r="E842" s="100">
        <f>'Achivers Formulas'!P829</f>
        <v>0</v>
      </c>
      <c r="F842" s="369"/>
      <c r="G842" s="370"/>
      <c r="H842" s="370"/>
      <c r="I842" s="371"/>
      <c r="J842" s="372"/>
      <c r="K842" s="373"/>
      <c r="L842" s="373"/>
      <c r="M842" s="374"/>
      <c r="N842" s="369"/>
      <c r="O842" s="370"/>
      <c r="P842" s="370"/>
      <c r="Q842" s="371"/>
      <c r="R842" s="101">
        <f t="shared" si="17"/>
        <v>0</v>
      </c>
    </row>
    <row r="843" spans="3:18" ht="14.5" thickBot="1" x14ac:dyDescent="0.4">
      <c r="C843" s="105">
        <f>'Achivers Formulas'!I830</f>
        <v>0</v>
      </c>
      <c r="D843" s="85"/>
      <c r="E843" s="100">
        <f>'Achivers Formulas'!P830</f>
        <v>0</v>
      </c>
      <c r="F843" s="369"/>
      <c r="G843" s="370"/>
      <c r="H843" s="370"/>
      <c r="I843" s="371"/>
      <c r="J843" s="372"/>
      <c r="K843" s="373"/>
      <c r="L843" s="373"/>
      <c r="M843" s="374"/>
      <c r="N843" s="369"/>
      <c r="O843" s="370"/>
      <c r="P843" s="370"/>
      <c r="Q843" s="371"/>
      <c r="R843" s="101">
        <f t="shared" si="17"/>
        <v>0</v>
      </c>
    </row>
    <row r="844" spans="3:18" ht="14.5" thickBot="1" x14ac:dyDescent="0.4">
      <c r="C844" s="105">
        <f>'Achivers Formulas'!I831</f>
        <v>0</v>
      </c>
      <c r="D844" s="85"/>
      <c r="E844" s="100">
        <f>'Achivers Formulas'!P831</f>
        <v>0</v>
      </c>
      <c r="F844" s="369"/>
      <c r="G844" s="370"/>
      <c r="H844" s="370"/>
      <c r="I844" s="371"/>
      <c r="J844" s="372"/>
      <c r="K844" s="373"/>
      <c r="L844" s="373"/>
      <c r="M844" s="374"/>
      <c r="N844" s="369"/>
      <c r="O844" s="370"/>
      <c r="P844" s="370"/>
      <c r="Q844" s="371"/>
      <c r="R844" s="101">
        <f t="shared" si="17"/>
        <v>0</v>
      </c>
    </row>
    <row r="845" spans="3:18" ht="14.5" thickBot="1" x14ac:dyDescent="0.4">
      <c r="C845" s="105">
        <f>'Achivers Formulas'!I832</f>
        <v>0</v>
      </c>
      <c r="D845" s="85"/>
      <c r="E845" s="100">
        <f>'Achivers Formulas'!P832</f>
        <v>0</v>
      </c>
      <c r="F845" s="369"/>
      <c r="G845" s="370"/>
      <c r="H845" s="370"/>
      <c r="I845" s="371"/>
      <c r="J845" s="372"/>
      <c r="K845" s="373"/>
      <c r="L845" s="373"/>
      <c r="M845" s="374"/>
      <c r="N845" s="369"/>
      <c r="O845" s="370"/>
      <c r="P845" s="370"/>
      <c r="Q845" s="371"/>
      <c r="R845" s="101">
        <f t="shared" si="17"/>
        <v>0</v>
      </c>
    </row>
    <row r="846" spans="3:18" ht="14.5" thickBot="1" x14ac:dyDescent="0.4">
      <c r="C846" s="105">
        <f>'Achivers Formulas'!I833</f>
        <v>0</v>
      </c>
      <c r="D846" s="85"/>
      <c r="E846" s="100">
        <f>'Achivers Formulas'!P833</f>
        <v>0</v>
      </c>
      <c r="F846" s="369"/>
      <c r="G846" s="370"/>
      <c r="H846" s="370"/>
      <c r="I846" s="371"/>
      <c r="J846" s="372"/>
      <c r="K846" s="373"/>
      <c r="L846" s="373"/>
      <c r="M846" s="374"/>
      <c r="N846" s="369"/>
      <c r="O846" s="370"/>
      <c r="P846" s="370"/>
      <c r="Q846" s="371"/>
      <c r="R846" s="101">
        <f t="shared" si="17"/>
        <v>0</v>
      </c>
    </row>
    <row r="847" spans="3:18" ht="14.5" thickBot="1" x14ac:dyDescent="0.4">
      <c r="C847" s="105">
        <f>'Achivers Formulas'!I834</f>
        <v>0</v>
      </c>
      <c r="D847" s="85"/>
      <c r="E847" s="100">
        <f>'Achivers Formulas'!P834</f>
        <v>0</v>
      </c>
      <c r="F847" s="369"/>
      <c r="G847" s="370"/>
      <c r="H847" s="370"/>
      <c r="I847" s="371"/>
      <c r="J847" s="372"/>
      <c r="K847" s="373"/>
      <c r="L847" s="373"/>
      <c r="M847" s="374"/>
      <c r="N847" s="369"/>
      <c r="O847" s="370"/>
      <c r="P847" s="370"/>
      <c r="Q847" s="371"/>
      <c r="R847" s="101">
        <f t="shared" si="17"/>
        <v>0</v>
      </c>
    </row>
    <row r="848" spans="3:18" ht="14.5" thickBot="1" x14ac:dyDescent="0.4">
      <c r="C848" s="105">
        <f>'Achivers Formulas'!I835</f>
        <v>0</v>
      </c>
      <c r="D848" s="85"/>
      <c r="E848" s="100">
        <f>'Achivers Formulas'!P835</f>
        <v>0</v>
      </c>
      <c r="F848" s="369"/>
      <c r="G848" s="370"/>
      <c r="H848" s="370"/>
      <c r="I848" s="371"/>
      <c r="J848" s="372"/>
      <c r="K848" s="373"/>
      <c r="L848" s="373"/>
      <c r="M848" s="374"/>
      <c r="N848" s="369"/>
      <c r="O848" s="370"/>
      <c r="P848" s="370"/>
      <c r="Q848" s="371"/>
      <c r="R848" s="101">
        <f t="shared" si="17"/>
        <v>0</v>
      </c>
    </row>
    <row r="849" spans="3:18" ht="14.5" thickBot="1" x14ac:dyDescent="0.4">
      <c r="C849" s="105">
        <f>'Achivers Formulas'!I836</f>
        <v>0</v>
      </c>
      <c r="D849" s="85"/>
      <c r="E849" s="100">
        <f>'Achivers Formulas'!P836</f>
        <v>0</v>
      </c>
      <c r="F849" s="369"/>
      <c r="G849" s="370"/>
      <c r="H849" s="370"/>
      <c r="I849" s="371"/>
      <c r="J849" s="372"/>
      <c r="K849" s="373"/>
      <c r="L849" s="373"/>
      <c r="M849" s="374"/>
      <c r="N849" s="369"/>
      <c r="O849" s="370"/>
      <c r="P849" s="370"/>
      <c r="Q849" s="371"/>
      <c r="R849" s="101">
        <f t="shared" si="17"/>
        <v>0</v>
      </c>
    </row>
    <row r="850" spans="3:18" ht="14.5" thickBot="1" x14ac:dyDescent="0.4">
      <c r="C850" s="105">
        <f>'Achivers Formulas'!I837</f>
        <v>0</v>
      </c>
      <c r="D850" s="85"/>
      <c r="E850" s="100">
        <f>'Achivers Formulas'!P837</f>
        <v>0</v>
      </c>
      <c r="F850" s="369"/>
      <c r="G850" s="370"/>
      <c r="H850" s="370"/>
      <c r="I850" s="371"/>
      <c r="J850" s="372"/>
      <c r="K850" s="373"/>
      <c r="L850" s="373"/>
      <c r="M850" s="374"/>
      <c r="N850" s="369"/>
      <c r="O850" s="370"/>
      <c r="P850" s="370"/>
      <c r="Q850" s="371"/>
      <c r="R850" s="101">
        <f t="shared" si="17"/>
        <v>0</v>
      </c>
    </row>
    <row r="851" spans="3:18" ht="14.5" thickBot="1" x14ac:dyDescent="0.4">
      <c r="C851" s="105">
        <f>'Achivers Formulas'!I838</f>
        <v>0</v>
      </c>
      <c r="D851" s="85"/>
      <c r="E851" s="100">
        <f>'Achivers Formulas'!P838</f>
        <v>0</v>
      </c>
      <c r="F851" s="369"/>
      <c r="G851" s="370"/>
      <c r="H851" s="370"/>
      <c r="I851" s="371"/>
      <c r="J851" s="372"/>
      <c r="K851" s="373"/>
      <c r="L851" s="373"/>
      <c r="M851" s="374"/>
      <c r="N851" s="369"/>
      <c r="O851" s="370"/>
      <c r="P851" s="370"/>
      <c r="Q851" s="371"/>
      <c r="R851" s="101">
        <f t="shared" si="17"/>
        <v>0</v>
      </c>
    </row>
    <row r="852" spans="3:18" ht="14.5" thickBot="1" x14ac:dyDescent="0.4">
      <c r="C852" s="105">
        <f>'Achivers Formulas'!I839</f>
        <v>0</v>
      </c>
      <c r="D852" s="85"/>
      <c r="E852" s="100">
        <f>'Achivers Formulas'!P839</f>
        <v>0</v>
      </c>
      <c r="F852" s="369"/>
      <c r="G852" s="370"/>
      <c r="H852" s="370"/>
      <c r="I852" s="371"/>
      <c r="J852" s="372"/>
      <c r="K852" s="373"/>
      <c r="L852" s="373"/>
      <c r="M852" s="374"/>
      <c r="N852" s="369"/>
      <c r="O852" s="370"/>
      <c r="P852" s="370"/>
      <c r="Q852" s="371"/>
      <c r="R852" s="101">
        <f t="shared" si="17"/>
        <v>0</v>
      </c>
    </row>
    <row r="853" spans="3:18" ht="14.5" thickBot="1" x14ac:dyDescent="0.4">
      <c r="C853" s="105">
        <f>'Achivers Formulas'!I840</f>
        <v>0</v>
      </c>
      <c r="D853" s="85"/>
      <c r="E853" s="100">
        <f>'Achivers Formulas'!P840</f>
        <v>0</v>
      </c>
      <c r="F853" s="369"/>
      <c r="G853" s="370"/>
      <c r="H853" s="370"/>
      <c r="I853" s="371"/>
      <c r="J853" s="372"/>
      <c r="K853" s="373"/>
      <c r="L853" s="373"/>
      <c r="M853" s="374"/>
      <c r="N853" s="369"/>
      <c r="O853" s="370"/>
      <c r="P853" s="370"/>
      <c r="Q853" s="371"/>
      <c r="R853" s="101">
        <f t="shared" si="17"/>
        <v>0</v>
      </c>
    </row>
    <row r="854" spans="3:18" ht="14.5" thickBot="1" x14ac:dyDescent="0.4">
      <c r="C854" s="105">
        <f>'Achivers Formulas'!I841</f>
        <v>0</v>
      </c>
      <c r="D854" s="85"/>
      <c r="E854" s="100">
        <f>'Achivers Formulas'!P841</f>
        <v>0</v>
      </c>
      <c r="F854" s="369"/>
      <c r="G854" s="370"/>
      <c r="H854" s="370"/>
      <c r="I854" s="371"/>
      <c r="J854" s="372"/>
      <c r="K854" s="373"/>
      <c r="L854" s="373"/>
      <c r="M854" s="374"/>
      <c r="N854" s="369"/>
      <c r="O854" s="370"/>
      <c r="P854" s="370"/>
      <c r="Q854" s="371"/>
      <c r="R854" s="101">
        <f t="shared" si="17"/>
        <v>0</v>
      </c>
    </row>
    <row r="855" spans="3:18" ht="14.5" thickBot="1" x14ac:dyDescent="0.4">
      <c r="C855" s="105">
        <f>'Achivers Formulas'!I842</f>
        <v>0</v>
      </c>
      <c r="D855" s="85"/>
      <c r="E855" s="100">
        <f>'Achivers Formulas'!P842</f>
        <v>0</v>
      </c>
      <c r="F855" s="369"/>
      <c r="G855" s="370"/>
      <c r="H855" s="370"/>
      <c r="I855" s="371"/>
      <c r="J855" s="372"/>
      <c r="K855" s="373"/>
      <c r="L855" s="373"/>
      <c r="M855" s="374"/>
      <c r="N855" s="369"/>
      <c r="O855" s="370"/>
      <c r="P855" s="370"/>
      <c r="Q855" s="371"/>
      <c r="R855" s="101">
        <f t="shared" si="17"/>
        <v>0</v>
      </c>
    </row>
    <row r="856" spans="3:18" ht="14.5" thickBot="1" x14ac:dyDescent="0.4">
      <c r="C856" s="105">
        <f>'Achivers Formulas'!I843</f>
        <v>0</v>
      </c>
      <c r="D856" s="85"/>
      <c r="E856" s="100">
        <f>'Achivers Formulas'!P843</f>
        <v>0</v>
      </c>
      <c r="F856" s="369"/>
      <c r="G856" s="370"/>
      <c r="H856" s="370"/>
      <c r="I856" s="371"/>
      <c r="J856" s="372"/>
      <c r="K856" s="373"/>
      <c r="L856" s="373"/>
      <c r="M856" s="374"/>
      <c r="N856" s="369"/>
      <c r="O856" s="370"/>
      <c r="P856" s="370"/>
      <c r="Q856" s="371"/>
      <c r="R856" s="101">
        <f t="shared" si="17"/>
        <v>0</v>
      </c>
    </row>
    <row r="857" spans="3:18" ht="14.5" thickBot="1" x14ac:dyDescent="0.4">
      <c r="C857" s="105">
        <f>'Achivers Formulas'!I844</f>
        <v>0</v>
      </c>
      <c r="D857" s="85"/>
      <c r="E857" s="100">
        <f>'Achivers Formulas'!P844</f>
        <v>0</v>
      </c>
      <c r="F857" s="369"/>
      <c r="G857" s="370"/>
      <c r="H857" s="370"/>
      <c r="I857" s="371"/>
      <c r="J857" s="372"/>
      <c r="K857" s="373"/>
      <c r="L857" s="373"/>
      <c r="M857" s="374"/>
      <c r="N857" s="369"/>
      <c r="O857" s="370"/>
      <c r="P857" s="370"/>
      <c r="Q857" s="371"/>
      <c r="R857" s="101">
        <f t="shared" si="17"/>
        <v>0</v>
      </c>
    </row>
    <row r="858" spans="3:18" ht="14.5" thickBot="1" x14ac:dyDescent="0.4">
      <c r="C858" s="105">
        <f>'Achivers Formulas'!I845</f>
        <v>0</v>
      </c>
      <c r="D858" s="85"/>
      <c r="E858" s="100">
        <f>'Achivers Formulas'!P845</f>
        <v>0</v>
      </c>
      <c r="F858" s="369"/>
      <c r="G858" s="370"/>
      <c r="H858" s="370"/>
      <c r="I858" s="371"/>
      <c r="J858" s="372"/>
      <c r="K858" s="373"/>
      <c r="L858" s="373"/>
      <c r="M858" s="374"/>
      <c r="N858" s="369"/>
      <c r="O858" s="370"/>
      <c r="P858" s="370"/>
      <c r="Q858" s="371"/>
      <c r="R858" s="101">
        <f t="shared" si="17"/>
        <v>0</v>
      </c>
    </row>
    <row r="859" spans="3:18" ht="14.5" thickBot="1" x14ac:dyDescent="0.4">
      <c r="C859" s="105">
        <f>'Achivers Formulas'!I846</f>
        <v>0</v>
      </c>
      <c r="D859" s="85"/>
      <c r="E859" s="100">
        <f>'Achivers Formulas'!P846</f>
        <v>0</v>
      </c>
      <c r="F859" s="369"/>
      <c r="G859" s="370"/>
      <c r="H859" s="370"/>
      <c r="I859" s="371"/>
      <c r="J859" s="372"/>
      <c r="K859" s="373"/>
      <c r="L859" s="373"/>
      <c r="M859" s="374"/>
      <c r="N859" s="369"/>
      <c r="O859" s="370"/>
      <c r="P859" s="370"/>
      <c r="Q859" s="371"/>
      <c r="R859" s="101">
        <f t="shared" si="17"/>
        <v>0</v>
      </c>
    </row>
    <row r="860" spans="3:18" ht="14.5" thickBot="1" x14ac:dyDescent="0.4">
      <c r="C860" s="105">
        <f>'Achivers Formulas'!I847</f>
        <v>0</v>
      </c>
      <c r="D860" s="85"/>
      <c r="E860" s="100">
        <f>'Achivers Formulas'!P847</f>
        <v>0</v>
      </c>
      <c r="F860" s="369"/>
      <c r="G860" s="370"/>
      <c r="H860" s="370"/>
      <c r="I860" s="371"/>
      <c r="J860" s="372"/>
      <c r="K860" s="373"/>
      <c r="L860" s="373"/>
      <c r="M860" s="374"/>
      <c r="N860" s="369"/>
      <c r="O860" s="370"/>
      <c r="P860" s="370"/>
      <c r="Q860" s="371"/>
      <c r="R860" s="101">
        <f t="shared" si="17"/>
        <v>0</v>
      </c>
    </row>
    <row r="861" spans="3:18" ht="14.5" thickBot="1" x14ac:dyDescent="0.4">
      <c r="C861" s="105">
        <f>'Achivers Formulas'!I848</f>
        <v>0</v>
      </c>
      <c r="D861" s="85"/>
      <c r="E861" s="100">
        <f>'Achivers Formulas'!P848</f>
        <v>0</v>
      </c>
      <c r="F861" s="369"/>
      <c r="G861" s="370"/>
      <c r="H861" s="370"/>
      <c r="I861" s="371"/>
      <c r="J861" s="372"/>
      <c r="K861" s="373"/>
      <c r="L861" s="373"/>
      <c r="M861" s="374"/>
      <c r="N861" s="369"/>
      <c r="O861" s="370"/>
      <c r="P861" s="370"/>
      <c r="Q861" s="371"/>
      <c r="R861" s="101">
        <f t="shared" ref="R861:R924" si="18">(IF(H861="*no role*",0,(IF(OR(F861&lt;&gt;"",H861&lt;&gt;"",J861&lt;&gt;""),3,0))))+(IF(L861&lt;&gt;"",3,0))+(IF(N861&lt;&gt;"",3,0))+(IF(P861="YES",3,0))</f>
        <v>0</v>
      </c>
    </row>
    <row r="862" spans="3:18" ht="14.5" thickBot="1" x14ac:dyDescent="0.4">
      <c r="C862" s="105">
        <f>'Achivers Formulas'!I849</f>
        <v>0</v>
      </c>
      <c r="D862" s="85"/>
      <c r="E862" s="100">
        <f>'Achivers Formulas'!P849</f>
        <v>0</v>
      </c>
      <c r="F862" s="369"/>
      <c r="G862" s="370"/>
      <c r="H862" s="370"/>
      <c r="I862" s="371"/>
      <c r="J862" s="372"/>
      <c r="K862" s="373"/>
      <c r="L862" s="373"/>
      <c r="M862" s="374"/>
      <c r="N862" s="369"/>
      <c r="O862" s="370"/>
      <c r="P862" s="370"/>
      <c r="Q862" s="371"/>
      <c r="R862" s="101">
        <f t="shared" si="18"/>
        <v>0</v>
      </c>
    </row>
    <row r="863" spans="3:18" ht="14.5" thickBot="1" x14ac:dyDescent="0.4">
      <c r="C863" s="105">
        <f>'Achivers Formulas'!I850</f>
        <v>0</v>
      </c>
      <c r="D863" s="85"/>
      <c r="E863" s="100">
        <f>'Achivers Formulas'!P850</f>
        <v>0</v>
      </c>
      <c r="F863" s="369"/>
      <c r="G863" s="370"/>
      <c r="H863" s="370"/>
      <c r="I863" s="371"/>
      <c r="J863" s="372"/>
      <c r="K863" s="373"/>
      <c r="L863" s="373"/>
      <c r="M863" s="374"/>
      <c r="N863" s="369"/>
      <c r="O863" s="370"/>
      <c r="P863" s="370"/>
      <c r="Q863" s="371"/>
      <c r="R863" s="101">
        <f t="shared" si="18"/>
        <v>0</v>
      </c>
    </row>
    <row r="864" spans="3:18" ht="14.5" thickBot="1" x14ac:dyDescent="0.4">
      <c r="C864" s="105">
        <f>'Achivers Formulas'!I851</f>
        <v>0</v>
      </c>
      <c r="D864" s="85"/>
      <c r="E864" s="100">
        <f>'Achivers Formulas'!P851</f>
        <v>0</v>
      </c>
      <c r="F864" s="369"/>
      <c r="G864" s="370"/>
      <c r="H864" s="370"/>
      <c r="I864" s="371"/>
      <c r="J864" s="372"/>
      <c r="K864" s="373"/>
      <c r="L864" s="373"/>
      <c r="M864" s="374"/>
      <c r="N864" s="369"/>
      <c r="O864" s="370"/>
      <c r="P864" s="370"/>
      <c r="Q864" s="371"/>
      <c r="R864" s="101">
        <f t="shared" si="18"/>
        <v>0</v>
      </c>
    </row>
    <row r="865" spans="3:18" ht="14.5" thickBot="1" x14ac:dyDescent="0.4">
      <c r="C865" s="105">
        <f>'Achivers Formulas'!I852</f>
        <v>0</v>
      </c>
      <c r="D865" s="85"/>
      <c r="E865" s="100">
        <f>'Achivers Formulas'!P852</f>
        <v>0</v>
      </c>
      <c r="F865" s="369"/>
      <c r="G865" s="370"/>
      <c r="H865" s="370"/>
      <c r="I865" s="371"/>
      <c r="J865" s="372"/>
      <c r="K865" s="373"/>
      <c r="L865" s="373"/>
      <c r="M865" s="374"/>
      <c r="N865" s="369"/>
      <c r="O865" s="370"/>
      <c r="P865" s="370"/>
      <c r="Q865" s="371"/>
      <c r="R865" s="101">
        <f t="shared" si="18"/>
        <v>0</v>
      </c>
    </row>
    <row r="866" spans="3:18" ht="14.5" thickBot="1" x14ac:dyDescent="0.4">
      <c r="C866" s="105">
        <f>'Achivers Formulas'!I853</f>
        <v>0</v>
      </c>
      <c r="D866" s="85"/>
      <c r="E866" s="100">
        <f>'Achivers Formulas'!P853</f>
        <v>0</v>
      </c>
      <c r="F866" s="369"/>
      <c r="G866" s="370"/>
      <c r="H866" s="370"/>
      <c r="I866" s="371"/>
      <c r="J866" s="372"/>
      <c r="K866" s="373"/>
      <c r="L866" s="373"/>
      <c r="M866" s="374"/>
      <c r="N866" s="369"/>
      <c r="O866" s="370"/>
      <c r="P866" s="370"/>
      <c r="Q866" s="371"/>
      <c r="R866" s="101">
        <f t="shared" si="18"/>
        <v>0</v>
      </c>
    </row>
    <row r="867" spans="3:18" ht="14.5" thickBot="1" x14ac:dyDescent="0.4">
      <c r="C867" s="105">
        <f>'Achivers Formulas'!I854</f>
        <v>0</v>
      </c>
      <c r="D867" s="85"/>
      <c r="E867" s="100">
        <f>'Achivers Formulas'!P854</f>
        <v>0</v>
      </c>
      <c r="F867" s="369"/>
      <c r="G867" s="370"/>
      <c r="H867" s="370"/>
      <c r="I867" s="371"/>
      <c r="J867" s="372"/>
      <c r="K867" s="373"/>
      <c r="L867" s="373"/>
      <c r="M867" s="374"/>
      <c r="N867" s="369"/>
      <c r="O867" s="370"/>
      <c r="P867" s="370"/>
      <c r="Q867" s="371"/>
      <c r="R867" s="101">
        <f t="shared" si="18"/>
        <v>0</v>
      </c>
    </row>
    <row r="868" spans="3:18" ht="14.5" thickBot="1" x14ac:dyDescent="0.4">
      <c r="C868" s="105">
        <f>'Achivers Formulas'!I855</f>
        <v>0</v>
      </c>
      <c r="D868" s="85"/>
      <c r="E868" s="100">
        <f>'Achivers Formulas'!P855</f>
        <v>0</v>
      </c>
      <c r="F868" s="369"/>
      <c r="G868" s="370"/>
      <c r="H868" s="370"/>
      <c r="I868" s="371"/>
      <c r="J868" s="372"/>
      <c r="K868" s="373"/>
      <c r="L868" s="373"/>
      <c r="M868" s="374"/>
      <c r="N868" s="369"/>
      <c r="O868" s="370"/>
      <c r="P868" s="370"/>
      <c r="Q868" s="371"/>
      <c r="R868" s="101">
        <f t="shared" si="18"/>
        <v>0</v>
      </c>
    </row>
    <row r="869" spans="3:18" ht="14.5" thickBot="1" x14ac:dyDescent="0.4">
      <c r="C869" s="105">
        <f>'Achivers Formulas'!I856</f>
        <v>0</v>
      </c>
      <c r="D869" s="85"/>
      <c r="E869" s="100">
        <f>'Achivers Formulas'!P856</f>
        <v>0</v>
      </c>
      <c r="F869" s="369"/>
      <c r="G869" s="370"/>
      <c r="H869" s="370"/>
      <c r="I869" s="371"/>
      <c r="J869" s="372"/>
      <c r="K869" s="373"/>
      <c r="L869" s="373"/>
      <c r="M869" s="374"/>
      <c r="N869" s="369"/>
      <c r="O869" s="370"/>
      <c r="P869" s="370"/>
      <c r="Q869" s="371"/>
      <c r="R869" s="101">
        <f t="shared" si="18"/>
        <v>0</v>
      </c>
    </row>
    <row r="870" spans="3:18" ht="14.5" thickBot="1" x14ac:dyDescent="0.4">
      <c r="C870" s="105">
        <f>'Achivers Formulas'!I857</f>
        <v>0</v>
      </c>
      <c r="D870" s="85"/>
      <c r="E870" s="100">
        <f>'Achivers Formulas'!P857</f>
        <v>0</v>
      </c>
      <c r="F870" s="369"/>
      <c r="G870" s="370"/>
      <c r="H870" s="370"/>
      <c r="I870" s="371"/>
      <c r="J870" s="372"/>
      <c r="K870" s="373"/>
      <c r="L870" s="373"/>
      <c r="M870" s="374"/>
      <c r="N870" s="369"/>
      <c r="O870" s="370"/>
      <c r="P870" s="370"/>
      <c r="Q870" s="371"/>
      <c r="R870" s="101">
        <f t="shared" si="18"/>
        <v>0</v>
      </c>
    </row>
    <row r="871" spans="3:18" ht="14.5" thickBot="1" x14ac:dyDescent="0.4">
      <c r="C871" s="105">
        <f>'Achivers Formulas'!I858</f>
        <v>0</v>
      </c>
      <c r="D871" s="85"/>
      <c r="E871" s="100">
        <f>'Achivers Formulas'!P858</f>
        <v>0</v>
      </c>
      <c r="F871" s="369"/>
      <c r="G871" s="370"/>
      <c r="H871" s="370"/>
      <c r="I871" s="371"/>
      <c r="J871" s="372"/>
      <c r="K871" s="373"/>
      <c r="L871" s="373"/>
      <c r="M871" s="374"/>
      <c r="N871" s="369"/>
      <c r="O871" s="370"/>
      <c r="P871" s="370"/>
      <c r="Q871" s="371"/>
      <c r="R871" s="101">
        <f t="shared" si="18"/>
        <v>0</v>
      </c>
    </row>
    <row r="872" spans="3:18" ht="14.5" thickBot="1" x14ac:dyDescent="0.4">
      <c r="C872" s="105">
        <f>'Achivers Formulas'!I859</f>
        <v>0</v>
      </c>
      <c r="D872" s="85"/>
      <c r="E872" s="100">
        <f>'Achivers Formulas'!P859</f>
        <v>0</v>
      </c>
      <c r="F872" s="369"/>
      <c r="G872" s="370"/>
      <c r="H872" s="370"/>
      <c r="I872" s="371"/>
      <c r="J872" s="372"/>
      <c r="K872" s="373"/>
      <c r="L872" s="373"/>
      <c r="M872" s="374"/>
      <c r="N872" s="369"/>
      <c r="O872" s="370"/>
      <c r="P872" s="370"/>
      <c r="Q872" s="371"/>
      <c r="R872" s="101">
        <f t="shared" si="18"/>
        <v>0</v>
      </c>
    </row>
    <row r="873" spans="3:18" ht="14.5" thickBot="1" x14ac:dyDescent="0.4">
      <c r="C873" s="105">
        <f>'Achivers Formulas'!I860</f>
        <v>0</v>
      </c>
      <c r="D873" s="85"/>
      <c r="E873" s="100">
        <f>'Achivers Formulas'!P860</f>
        <v>0</v>
      </c>
      <c r="F873" s="369"/>
      <c r="G873" s="370"/>
      <c r="H873" s="370"/>
      <c r="I873" s="371"/>
      <c r="J873" s="372"/>
      <c r="K873" s="373"/>
      <c r="L873" s="373"/>
      <c r="M873" s="374"/>
      <c r="N873" s="369"/>
      <c r="O873" s="370"/>
      <c r="P873" s="370"/>
      <c r="Q873" s="371"/>
      <c r="R873" s="101">
        <f t="shared" si="18"/>
        <v>0</v>
      </c>
    </row>
    <row r="874" spans="3:18" ht="14.5" thickBot="1" x14ac:dyDescent="0.4">
      <c r="C874" s="105">
        <f>'Achivers Formulas'!I861</f>
        <v>0</v>
      </c>
      <c r="D874" s="85"/>
      <c r="E874" s="100">
        <f>'Achivers Formulas'!P861</f>
        <v>0</v>
      </c>
      <c r="F874" s="369"/>
      <c r="G874" s="370"/>
      <c r="H874" s="370"/>
      <c r="I874" s="371"/>
      <c r="J874" s="372"/>
      <c r="K874" s="373"/>
      <c r="L874" s="373"/>
      <c r="M874" s="374"/>
      <c r="N874" s="369"/>
      <c r="O874" s="370"/>
      <c r="P874" s="370"/>
      <c r="Q874" s="371"/>
      <c r="R874" s="101">
        <f t="shared" si="18"/>
        <v>0</v>
      </c>
    </row>
    <row r="875" spans="3:18" ht="14.5" thickBot="1" x14ac:dyDescent="0.4">
      <c r="C875" s="105">
        <f>'Achivers Formulas'!I862</f>
        <v>0</v>
      </c>
      <c r="D875" s="85"/>
      <c r="E875" s="100">
        <f>'Achivers Formulas'!P862</f>
        <v>0</v>
      </c>
      <c r="F875" s="369"/>
      <c r="G875" s="370"/>
      <c r="H875" s="370"/>
      <c r="I875" s="371"/>
      <c r="J875" s="372"/>
      <c r="K875" s="373"/>
      <c r="L875" s="373"/>
      <c r="M875" s="374"/>
      <c r="N875" s="369"/>
      <c r="O875" s="370"/>
      <c r="P875" s="370"/>
      <c r="Q875" s="371"/>
      <c r="R875" s="101">
        <f t="shared" si="18"/>
        <v>0</v>
      </c>
    </row>
    <row r="876" spans="3:18" ht="14.5" thickBot="1" x14ac:dyDescent="0.4">
      <c r="C876" s="105">
        <f>'Achivers Formulas'!I863</f>
        <v>0</v>
      </c>
      <c r="D876" s="85"/>
      <c r="E876" s="100">
        <f>'Achivers Formulas'!P863</f>
        <v>0</v>
      </c>
      <c r="F876" s="369"/>
      <c r="G876" s="370"/>
      <c r="H876" s="370"/>
      <c r="I876" s="371"/>
      <c r="J876" s="372"/>
      <c r="K876" s="373"/>
      <c r="L876" s="373"/>
      <c r="M876" s="374"/>
      <c r="N876" s="369"/>
      <c r="O876" s="370"/>
      <c r="P876" s="370"/>
      <c r="Q876" s="371"/>
      <c r="R876" s="101">
        <f t="shared" si="18"/>
        <v>0</v>
      </c>
    </row>
    <row r="877" spans="3:18" ht="14.5" thickBot="1" x14ac:dyDescent="0.4">
      <c r="C877" s="105">
        <f>'Achivers Formulas'!I864</f>
        <v>0</v>
      </c>
      <c r="D877" s="85"/>
      <c r="E877" s="100">
        <f>'Achivers Formulas'!P864</f>
        <v>0</v>
      </c>
      <c r="F877" s="369"/>
      <c r="G877" s="370"/>
      <c r="H877" s="370"/>
      <c r="I877" s="371"/>
      <c r="J877" s="372"/>
      <c r="K877" s="373"/>
      <c r="L877" s="373"/>
      <c r="M877" s="374"/>
      <c r="N877" s="369"/>
      <c r="O877" s="370"/>
      <c r="P877" s="370"/>
      <c r="Q877" s="371"/>
      <c r="R877" s="101">
        <f t="shared" si="18"/>
        <v>0</v>
      </c>
    </row>
    <row r="878" spans="3:18" ht="14.5" thickBot="1" x14ac:dyDescent="0.4">
      <c r="C878" s="105">
        <f>'Achivers Formulas'!I865</f>
        <v>0</v>
      </c>
      <c r="D878" s="85"/>
      <c r="E878" s="100">
        <f>'Achivers Formulas'!P865</f>
        <v>0</v>
      </c>
      <c r="F878" s="369"/>
      <c r="G878" s="370"/>
      <c r="H878" s="370"/>
      <c r="I878" s="371"/>
      <c r="J878" s="372"/>
      <c r="K878" s="373"/>
      <c r="L878" s="373"/>
      <c r="M878" s="374"/>
      <c r="N878" s="369"/>
      <c r="O878" s="370"/>
      <c r="P878" s="370"/>
      <c r="Q878" s="371"/>
      <c r="R878" s="101">
        <f t="shared" si="18"/>
        <v>0</v>
      </c>
    </row>
    <row r="879" spans="3:18" ht="14.5" thickBot="1" x14ac:dyDescent="0.4">
      <c r="C879" s="105">
        <f>'Achivers Formulas'!I866</f>
        <v>0</v>
      </c>
      <c r="D879" s="85"/>
      <c r="E879" s="100">
        <f>'Achivers Formulas'!P866</f>
        <v>0</v>
      </c>
      <c r="F879" s="369"/>
      <c r="G879" s="370"/>
      <c r="H879" s="370"/>
      <c r="I879" s="371"/>
      <c r="J879" s="372"/>
      <c r="K879" s="373"/>
      <c r="L879" s="373"/>
      <c r="M879" s="374"/>
      <c r="N879" s="369"/>
      <c r="O879" s="370"/>
      <c r="P879" s="370"/>
      <c r="Q879" s="371"/>
      <c r="R879" s="101">
        <f t="shared" si="18"/>
        <v>0</v>
      </c>
    </row>
    <row r="880" spans="3:18" ht="14.5" thickBot="1" x14ac:dyDescent="0.4">
      <c r="C880" s="105">
        <f>'Achivers Formulas'!I867</f>
        <v>0</v>
      </c>
      <c r="D880" s="85"/>
      <c r="E880" s="100">
        <f>'Achivers Formulas'!P867</f>
        <v>0</v>
      </c>
      <c r="F880" s="369"/>
      <c r="G880" s="370"/>
      <c r="H880" s="370"/>
      <c r="I880" s="371"/>
      <c r="J880" s="372"/>
      <c r="K880" s="373"/>
      <c r="L880" s="373"/>
      <c r="M880" s="374"/>
      <c r="N880" s="369"/>
      <c r="O880" s="370"/>
      <c r="P880" s="370"/>
      <c r="Q880" s="371"/>
      <c r="R880" s="101">
        <f t="shared" si="18"/>
        <v>0</v>
      </c>
    </row>
    <row r="881" spans="3:18" ht="14.5" thickBot="1" x14ac:dyDescent="0.4">
      <c r="C881" s="105">
        <f>'Achivers Formulas'!I868</f>
        <v>0</v>
      </c>
      <c r="D881" s="85"/>
      <c r="E881" s="100">
        <f>'Achivers Formulas'!P868</f>
        <v>0</v>
      </c>
      <c r="F881" s="369"/>
      <c r="G881" s="370"/>
      <c r="H881" s="370"/>
      <c r="I881" s="371"/>
      <c r="J881" s="372"/>
      <c r="K881" s="373"/>
      <c r="L881" s="373"/>
      <c r="M881" s="374"/>
      <c r="N881" s="369"/>
      <c r="O881" s="370"/>
      <c r="P881" s="370"/>
      <c r="Q881" s="371"/>
      <c r="R881" s="101">
        <f t="shared" si="18"/>
        <v>0</v>
      </c>
    </row>
    <row r="882" spans="3:18" ht="14.5" thickBot="1" x14ac:dyDescent="0.4">
      <c r="C882" s="105">
        <f>'Achivers Formulas'!I869</f>
        <v>0</v>
      </c>
      <c r="D882" s="85"/>
      <c r="E882" s="100">
        <f>'Achivers Formulas'!P869</f>
        <v>0</v>
      </c>
      <c r="F882" s="369"/>
      <c r="G882" s="370"/>
      <c r="H882" s="370"/>
      <c r="I882" s="371"/>
      <c r="J882" s="372"/>
      <c r="K882" s="373"/>
      <c r="L882" s="373"/>
      <c r="M882" s="374"/>
      <c r="N882" s="369"/>
      <c r="O882" s="370"/>
      <c r="P882" s="370"/>
      <c r="Q882" s="371"/>
      <c r="R882" s="101">
        <f t="shared" si="18"/>
        <v>0</v>
      </c>
    </row>
    <row r="883" spans="3:18" ht="14.5" thickBot="1" x14ac:dyDescent="0.4">
      <c r="C883" s="105">
        <f>'Achivers Formulas'!I870</f>
        <v>0</v>
      </c>
      <c r="D883" s="85"/>
      <c r="E883" s="100">
        <f>'Achivers Formulas'!P870</f>
        <v>0</v>
      </c>
      <c r="F883" s="369"/>
      <c r="G883" s="370"/>
      <c r="H883" s="370"/>
      <c r="I883" s="371"/>
      <c r="J883" s="372"/>
      <c r="K883" s="373"/>
      <c r="L883" s="373"/>
      <c r="M883" s="374"/>
      <c r="N883" s="369"/>
      <c r="O883" s="370"/>
      <c r="P883" s="370"/>
      <c r="Q883" s="371"/>
      <c r="R883" s="101">
        <f t="shared" si="18"/>
        <v>0</v>
      </c>
    </row>
    <row r="884" spans="3:18" ht="14.5" thickBot="1" x14ac:dyDescent="0.4">
      <c r="C884" s="105">
        <f>'Achivers Formulas'!I871</f>
        <v>0</v>
      </c>
      <c r="D884" s="85"/>
      <c r="E884" s="100">
        <f>'Achivers Formulas'!P871</f>
        <v>0</v>
      </c>
      <c r="F884" s="369"/>
      <c r="G884" s="370"/>
      <c r="H884" s="370"/>
      <c r="I884" s="371"/>
      <c r="J884" s="372"/>
      <c r="K884" s="373"/>
      <c r="L884" s="373"/>
      <c r="M884" s="374"/>
      <c r="N884" s="369"/>
      <c r="O884" s="370"/>
      <c r="P884" s="370"/>
      <c r="Q884" s="371"/>
      <c r="R884" s="101">
        <f t="shared" si="18"/>
        <v>0</v>
      </c>
    </row>
    <row r="885" spans="3:18" ht="14.5" thickBot="1" x14ac:dyDescent="0.4">
      <c r="C885" s="105">
        <f>'Achivers Formulas'!I872</f>
        <v>0</v>
      </c>
      <c r="D885" s="85"/>
      <c r="E885" s="100">
        <f>'Achivers Formulas'!P872</f>
        <v>0</v>
      </c>
      <c r="F885" s="369"/>
      <c r="G885" s="370"/>
      <c r="H885" s="370"/>
      <c r="I885" s="371"/>
      <c r="J885" s="372"/>
      <c r="K885" s="373"/>
      <c r="L885" s="373"/>
      <c r="M885" s="374"/>
      <c r="N885" s="369"/>
      <c r="O885" s="370"/>
      <c r="P885" s="370"/>
      <c r="Q885" s="371"/>
      <c r="R885" s="101">
        <f t="shared" si="18"/>
        <v>0</v>
      </c>
    </row>
    <row r="886" spans="3:18" ht="14.5" thickBot="1" x14ac:dyDescent="0.4">
      <c r="C886" s="105">
        <f>'Achivers Formulas'!I873</f>
        <v>0</v>
      </c>
      <c r="D886" s="85"/>
      <c r="E886" s="100">
        <f>'Achivers Formulas'!P873</f>
        <v>0</v>
      </c>
      <c r="F886" s="369"/>
      <c r="G886" s="370"/>
      <c r="H886" s="370"/>
      <c r="I886" s="371"/>
      <c r="J886" s="372"/>
      <c r="K886" s="373"/>
      <c r="L886" s="373"/>
      <c r="M886" s="374"/>
      <c r="N886" s="369"/>
      <c r="O886" s="370"/>
      <c r="P886" s="370"/>
      <c r="Q886" s="371"/>
      <c r="R886" s="101">
        <f t="shared" si="18"/>
        <v>0</v>
      </c>
    </row>
    <row r="887" spans="3:18" ht="14.5" thickBot="1" x14ac:dyDescent="0.4">
      <c r="C887" s="105">
        <f>'Achivers Formulas'!I874</f>
        <v>0</v>
      </c>
      <c r="D887" s="85"/>
      <c r="E887" s="100">
        <f>'Achivers Formulas'!P874</f>
        <v>0</v>
      </c>
      <c r="F887" s="369"/>
      <c r="G887" s="370"/>
      <c r="H887" s="370"/>
      <c r="I887" s="371"/>
      <c r="J887" s="372"/>
      <c r="K887" s="373"/>
      <c r="L887" s="373"/>
      <c r="M887" s="374"/>
      <c r="N887" s="369"/>
      <c r="O887" s="370"/>
      <c r="P887" s="370"/>
      <c r="Q887" s="371"/>
      <c r="R887" s="101">
        <f t="shared" si="18"/>
        <v>0</v>
      </c>
    </row>
    <row r="888" spans="3:18" ht="14.5" thickBot="1" x14ac:dyDescent="0.4">
      <c r="C888" s="105">
        <f>'Achivers Formulas'!I875</f>
        <v>0</v>
      </c>
      <c r="D888" s="85"/>
      <c r="E888" s="100">
        <f>'Achivers Formulas'!P875</f>
        <v>0</v>
      </c>
      <c r="F888" s="369"/>
      <c r="G888" s="370"/>
      <c r="H888" s="370"/>
      <c r="I888" s="371"/>
      <c r="J888" s="372"/>
      <c r="K888" s="373"/>
      <c r="L888" s="373"/>
      <c r="M888" s="374"/>
      <c r="N888" s="369"/>
      <c r="O888" s="370"/>
      <c r="P888" s="370"/>
      <c r="Q888" s="371"/>
      <c r="R888" s="101">
        <f t="shared" si="18"/>
        <v>0</v>
      </c>
    </row>
    <row r="889" spans="3:18" ht="14.5" thickBot="1" x14ac:dyDescent="0.4">
      <c r="C889" s="105">
        <f>'Achivers Formulas'!I876</f>
        <v>0</v>
      </c>
      <c r="D889" s="85"/>
      <c r="E889" s="100">
        <f>'Achivers Formulas'!P876</f>
        <v>0</v>
      </c>
      <c r="F889" s="369"/>
      <c r="G889" s="370"/>
      <c r="H889" s="370"/>
      <c r="I889" s="371"/>
      <c r="J889" s="372"/>
      <c r="K889" s="373"/>
      <c r="L889" s="373"/>
      <c r="M889" s="374"/>
      <c r="N889" s="369"/>
      <c r="O889" s="370"/>
      <c r="P889" s="370"/>
      <c r="Q889" s="371"/>
      <c r="R889" s="101">
        <f t="shared" si="18"/>
        <v>0</v>
      </c>
    </row>
    <row r="890" spans="3:18" ht="14.5" thickBot="1" x14ac:dyDescent="0.4">
      <c r="C890" s="105">
        <f>'Achivers Formulas'!I877</f>
        <v>0</v>
      </c>
      <c r="D890" s="85"/>
      <c r="E890" s="100">
        <f>'Achivers Formulas'!P877</f>
        <v>0</v>
      </c>
      <c r="F890" s="369"/>
      <c r="G890" s="370"/>
      <c r="H890" s="370"/>
      <c r="I890" s="371"/>
      <c r="J890" s="372"/>
      <c r="K890" s="373"/>
      <c r="L890" s="373"/>
      <c r="M890" s="374"/>
      <c r="N890" s="369"/>
      <c r="O890" s="370"/>
      <c r="P890" s="370"/>
      <c r="Q890" s="371"/>
      <c r="R890" s="101">
        <f t="shared" si="18"/>
        <v>0</v>
      </c>
    </row>
    <row r="891" spans="3:18" ht="14.5" thickBot="1" x14ac:dyDescent="0.4">
      <c r="C891" s="105">
        <f>'Achivers Formulas'!I878</f>
        <v>0</v>
      </c>
      <c r="D891" s="85"/>
      <c r="E891" s="100">
        <f>'Achivers Formulas'!P878</f>
        <v>0</v>
      </c>
      <c r="F891" s="369"/>
      <c r="G891" s="370"/>
      <c r="H891" s="370"/>
      <c r="I891" s="371"/>
      <c r="J891" s="372"/>
      <c r="K891" s="373"/>
      <c r="L891" s="373"/>
      <c r="M891" s="374"/>
      <c r="N891" s="369"/>
      <c r="O891" s="370"/>
      <c r="P891" s="370"/>
      <c r="Q891" s="371"/>
      <c r="R891" s="101">
        <f t="shared" si="18"/>
        <v>0</v>
      </c>
    </row>
    <row r="892" spans="3:18" ht="14.5" thickBot="1" x14ac:dyDescent="0.4">
      <c r="C892" s="105">
        <f>'Achivers Formulas'!I879</f>
        <v>0</v>
      </c>
      <c r="D892" s="85"/>
      <c r="E892" s="100">
        <f>'Achivers Formulas'!P879</f>
        <v>0</v>
      </c>
      <c r="F892" s="369"/>
      <c r="G892" s="370"/>
      <c r="H892" s="370"/>
      <c r="I892" s="371"/>
      <c r="J892" s="372"/>
      <c r="K892" s="373"/>
      <c r="L892" s="373"/>
      <c r="M892" s="374"/>
      <c r="N892" s="369"/>
      <c r="O892" s="370"/>
      <c r="P892" s="370"/>
      <c r="Q892" s="371"/>
      <c r="R892" s="101">
        <f t="shared" si="18"/>
        <v>0</v>
      </c>
    </row>
    <row r="893" spans="3:18" ht="14.5" thickBot="1" x14ac:dyDescent="0.4">
      <c r="C893" s="105">
        <f>'Achivers Formulas'!I880</f>
        <v>0</v>
      </c>
      <c r="D893" s="85"/>
      <c r="E893" s="100">
        <f>'Achivers Formulas'!P880</f>
        <v>0</v>
      </c>
      <c r="F893" s="369"/>
      <c r="G893" s="370"/>
      <c r="H893" s="370"/>
      <c r="I893" s="371"/>
      <c r="J893" s="372"/>
      <c r="K893" s="373"/>
      <c r="L893" s="373"/>
      <c r="M893" s="374"/>
      <c r="N893" s="369"/>
      <c r="O893" s="370"/>
      <c r="P893" s="370"/>
      <c r="Q893" s="371"/>
      <c r="R893" s="101">
        <f t="shared" si="18"/>
        <v>0</v>
      </c>
    </row>
    <row r="894" spans="3:18" ht="14.5" thickBot="1" x14ac:dyDescent="0.4">
      <c r="C894" s="105">
        <f>'Achivers Formulas'!I881</f>
        <v>0</v>
      </c>
      <c r="D894" s="85"/>
      <c r="E894" s="100">
        <f>'Achivers Formulas'!P881</f>
        <v>0</v>
      </c>
      <c r="F894" s="369"/>
      <c r="G894" s="370"/>
      <c r="H894" s="370"/>
      <c r="I894" s="371"/>
      <c r="J894" s="372"/>
      <c r="K894" s="373"/>
      <c r="L894" s="373"/>
      <c r="M894" s="374"/>
      <c r="N894" s="369"/>
      <c r="O894" s="370"/>
      <c r="P894" s="370"/>
      <c r="Q894" s="371"/>
      <c r="R894" s="101">
        <f t="shared" si="18"/>
        <v>0</v>
      </c>
    </row>
    <row r="895" spans="3:18" ht="14.5" thickBot="1" x14ac:dyDescent="0.4">
      <c r="C895" s="105">
        <f>'Achivers Formulas'!I882</f>
        <v>0</v>
      </c>
      <c r="D895" s="85"/>
      <c r="E895" s="100">
        <f>'Achivers Formulas'!P882</f>
        <v>0</v>
      </c>
      <c r="F895" s="369"/>
      <c r="G895" s="370"/>
      <c r="H895" s="370"/>
      <c r="I895" s="371"/>
      <c r="J895" s="372"/>
      <c r="K895" s="373"/>
      <c r="L895" s="373"/>
      <c r="M895" s="374"/>
      <c r="N895" s="369"/>
      <c r="O895" s="370"/>
      <c r="P895" s="370"/>
      <c r="Q895" s="371"/>
      <c r="R895" s="101">
        <f t="shared" si="18"/>
        <v>0</v>
      </c>
    </row>
    <row r="896" spans="3:18" ht="14.5" thickBot="1" x14ac:dyDescent="0.4">
      <c r="C896" s="105">
        <f>'Achivers Formulas'!I883</f>
        <v>0</v>
      </c>
      <c r="D896" s="85"/>
      <c r="E896" s="100">
        <f>'Achivers Formulas'!P883</f>
        <v>0</v>
      </c>
      <c r="F896" s="369"/>
      <c r="G896" s="370"/>
      <c r="H896" s="370"/>
      <c r="I896" s="371"/>
      <c r="J896" s="372"/>
      <c r="K896" s="373"/>
      <c r="L896" s="373"/>
      <c r="M896" s="374"/>
      <c r="N896" s="369"/>
      <c r="O896" s="370"/>
      <c r="P896" s="370"/>
      <c r="Q896" s="371"/>
      <c r="R896" s="101">
        <f t="shared" si="18"/>
        <v>0</v>
      </c>
    </row>
    <row r="897" spans="3:18" ht="14.5" thickBot="1" x14ac:dyDescent="0.4">
      <c r="C897" s="105">
        <f>'Achivers Formulas'!I884</f>
        <v>0</v>
      </c>
      <c r="D897" s="85"/>
      <c r="E897" s="100">
        <f>'Achivers Formulas'!P884</f>
        <v>0</v>
      </c>
      <c r="F897" s="369"/>
      <c r="G897" s="370"/>
      <c r="H897" s="370"/>
      <c r="I897" s="371"/>
      <c r="J897" s="372"/>
      <c r="K897" s="373"/>
      <c r="L897" s="373"/>
      <c r="M897" s="374"/>
      <c r="N897" s="369"/>
      <c r="O897" s="370"/>
      <c r="P897" s="370"/>
      <c r="Q897" s="371"/>
      <c r="R897" s="101">
        <f t="shared" si="18"/>
        <v>0</v>
      </c>
    </row>
    <row r="898" spans="3:18" ht="14.5" thickBot="1" x14ac:dyDescent="0.4">
      <c r="C898" s="105">
        <f>'Achivers Formulas'!I885</f>
        <v>0</v>
      </c>
      <c r="D898" s="85"/>
      <c r="E898" s="100">
        <f>'Achivers Formulas'!P885</f>
        <v>0</v>
      </c>
      <c r="F898" s="369"/>
      <c r="G898" s="370"/>
      <c r="H898" s="370"/>
      <c r="I898" s="371"/>
      <c r="J898" s="372"/>
      <c r="K898" s="373"/>
      <c r="L898" s="373"/>
      <c r="M898" s="374"/>
      <c r="N898" s="369"/>
      <c r="O898" s="370"/>
      <c r="P898" s="370"/>
      <c r="Q898" s="371"/>
      <c r="R898" s="101">
        <f t="shared" si="18"/>
        <v>0</v>
      </c>
    </row>
    <row r="899" spans="3:18" ht="14.5" thickBot="1" x14ac:dyDescent="0.4">
      <c r="C899" s="105">
        <f>'Achivers Formulas'!I886</f>
        <v>0</v>
      </c>
      <c r="D899" s="85"/>
      <c r="E899" s="100">
        <f>'Achivers Formulas'!P886</f>
        <v>0</v>
      </c>
      <c r="F899" s="369"/>
      <c r="G899" s="370"/>
      <c r="H899" s="370"/>
      <c r="I899" s="371"/>
      <c r="J899" s="372"/>
      <c r="K899" s="373"/>
      <c r="L899" s="373"/>
      <c r="M899" s="374"/>
      <c r="N899" s="369"/>
      <c r="O899" s="370"/>
      <c r="P899" s="370"/>
      <c r="Q899" s="371"/>
      <c r="R899" s="101">
        <f t="shared" si="18"/>
        <v>0</v>
      </c>
    </row>
    <row r="900" spans="3:18" ht="14.5" thickBot="1" x14ac:dyDescent="0.4">
      <c r="C900" s="105">
        <f>'Achivers Formulas'!I887</f>
        <v>0</v>
      </c>
      <c r="D900" s="85"/>
      <c r="E900" s="100">
        <f>'Achivers Formulas'!P887</f>
        <v>0</v>
      </c>
      <c r="F900" s="369"/>
      <c r="G900" s="370"/>
      <c r="H900" s="370"/>
      <c r="I900" s="371"/>
      <c r="J900" s="372"/>
      <c r="K900" s="373"/>
      <c r="L900" s="373"/>
      <c r="M900" s="374"/>
      <c r="N900" s="369"/>
      <c r="O900" s="370"/>
      <c r="P900" s="370"/>
      <c r="Q900" s="371"/>
      <c r="R900" s="101">
        <f t="shared" si="18"/>
        <v>0</v>
      </c>
    </row>
    <row r="901" spans="3:18" ht="14.5" thickBot="1" x14ac:dyDescent="0.4">
      <c r="C901" s="105">
        <f>'Achivers Formulas'!I888</f>
        <v>0</v>
      </c>
      <c r="D901" s="85"/>
      <c r="E901" s="100">
        <f>'Achivers Formulas'!P888</f>
        <v>0</v>
      </c>
      <c r="F901" s="369"/>
      <c r="G901" s="370"/>
      <c r="H901" s="370"/>
      <c r="I901" s="371"/>
      <c r="J901" s="372"/>
      <c r="K901" s="373"/>
      <c r="L901" s="373"/>
      <c r="M901" s="374"/>
      <c r="N901" s="369"/>
      <c r="O901" s="370"/>
      <c r="P901" s="370"/>
      <c r="Q901" s="371"/>
      <c r="R901" s="101">
        <f t="shared" si="18"/>
        <v>0</v>
      </c>
    </row>
    <row r="902" spans="3:18" ht="14.5" thickBot="1" x14ac:dyDescent="0.4">
      <c r="C902" s="105">
        <f>'Achivers Formulas'!I889</f>
        <v>0</v>
      </c>
      <c r="D902" s="85"/>
      <c r="E902" s="100">
        <f>'Achivers Formulas'!P889</f>
        <v>0</v>
      </c>
      <c r="F902" s="369"/>
      <c r="G902" s="370"/>
      <c r="H902" s="370"/>
      <c r="I902" s="371"/>
      <c r="J902" s="372"/>
      <c r="K902" s="373"/>
      <c r="L902" s="373"/>
      <c r="M902" s="374"/>
      <c r="N902" s="369"/>
      <c r="O902" s="370"/>
      <c r="P902" s="370"/>
      <c r="Q902" s="371"/>
      <c r="R902" s="101">
        <f t="shared" si="18"/>
        <v>0</v>
      </c>
    </row>
    <row r="903" spans="3:18" ht="14.5" thickBot="1" x14ac:dyDescent="0.4">
      <c r="C903" s="105">
        <f>'Achivers Formulas'!I890</f>
        <v>0</v>
      </c>
      <c r="D903" s="85"/>
      <c r="E903" s="100">
        <f>'Achivers Formulas'!P890</f>
        <v>0</v>
      </c>
      <c r="F903" s="369"/>
      <c r="G903" s="370"/>
      <c r="H903" s="370"/>
      <c r="I903" s="371"/>
      <c r="J903" s="372"/>
      <c r="K903" s="373"/>
      <c r="L903" s="373"/>
      <c r="M903" s="374"/>
      <c r="N903" s="369"/>
      <c r="O903" s="370"/>
      <c r="P903" s="370"/>
      <c r="Q903" s="371"/>
      <c r="R903" s="101">
        <f t="shared" si="18"/>
        <v>0</v>
      </c>
    </row>
    <row r="904" spans="3:18" ht="14.5" thickBot="1" x14ac:dyDescent="0.4">
      <c r="C904" s="105">
        <f>'Achivers Formulas'!I891</f>
        <v>0</v>
      </c>
      <c r="D904" s="85"/>
      <c r="E904" s="100">
        <f>'Achivers Formulas'!P891</f>
        <v>0</v>
      </c>
      <c r="F904" s="369"/>
      <c r="G904" s="370"/>
      <c r="H904" s="370"/>
      <c r="I904" s="371"/>
      <c r="J904" s="372"/>
      <c r="K904" s="373"/>
      <c r="L904" s="373"/>
      <c r="M904" s="374"/>
      <c r="N904" s="369"/>
      <c r="O904" s="370"/>
      <c r="P904" s="370"/>
      <c r="Q904" s="371"/>
      <c r="R904" s="101">
        <f t="shared" si="18"/>
        <v>0</v>
      </c>
    </row>
    <row r="905" spans="3:18" ht="14.5" thickBot="1" x14ac:dyDescent="0.4">
      <c r="C905" s="105">
        <f>'Achivers Formulas'!I892</f>
        <v>0</v>
      </c>
      <c r="D905" s="85"/>
      <c r="E905" s="100">
        <f>'Achivers Formulas'!P892</f>
        <v>0</v>
      </c>
      <c r="F905" s="369"/>
      <c r="G905" s="370"/>
      <c r="H905" s="370"/>
      <c r="I905" s="371"/>
      <c r="J905" s="372"/>
      <c r="K905" s="373"/>
      <c r="L905" s="373"/>
      <c r="M905" s="374"/>
      <c r="N905" s="369"/>
      <c r="O905" s="370"/>
      <c r="P905" s="370"/>
      <c r="Q905" s="371"/>
      <c r="R905" s="101">
        <f t="shared" si="18"/>
        <v>0</v>
      </c>
    </row>
    <row r="906" spans="3:18" ht="14.5" thickBot="1" x14ac:dyDescent="0.4">
      <c r="C906" s="105">
        <f>'Achivers Formulas'!I893</f>
        <v>0</v>
      </c>
      <c r="D906" s="85"/>
      <c r="E906" s="100">
        <f>'Achivers Formulas'!P893</f>
        <v>0</v>
      </c>
      <c r="F906" s="369"/>
      <c r="G906" s="370"/>
      <c r="H906" s="370"/>
      <c r="I906" s="371"/>
      <c r="J906" s="372"/>
      <c r="K906" s="373"/>
      <c r="L906" s="373"/>
      <c r="M906" s="374"/>
      <c r="N906" s="369"/>
      <c r="O906" s="370"/>
      <c r="P906" s="370"/>
      <c r="Q906" s="371"/>
      <c r="R906" s="101">
        <f t="shared" si="18"/>
        <v>0</v>
      </c>
    </row>
    <row r="907" spans="3:18" ht="14.5" thickBot="1" x14ac:dyDescent="0.4">
      <c r="C907" s="105">
        <f>'Achivers Formulas'!I894</f>
        <v>0</v>
      </c>
      <c r="D907" s="85"/>
      <c r="E907" s="100">
        <f>'Achivers Formulas'!P894</f>
        <v>0</v>
      </c>
      <c r="F907" s="369"/>
      <c r="G907" s="370"/>
      <c r="H907" s="370"/>
      <c r="I907" s="371"/>
      <c r="J907" s="372"/>
      <c r="K907" s="373"/>
      <c r="L907" s="373"/>
      <c r="M907" s="374"/>
      <c r="N907" s="369"/>
      <c r="O907" s="370"/>
      <c r="P907" s="370"/>
      <c r="Q907" s="371"/>
      <c r="R907" s="101">
        <f t="shared" si="18"/>
        <v>0</v>
      </c>
    </row>
    <row r="908" spans="3:18" ht="14.5" thickBot="1" x14ac:dyDescent="0.4">
      <c r="C908" s="105">
        <f>'Achivers Formulas'!I895</f>
        <v>0</v>
      </c>
      <c r="D908" s="85"/>
      <c r="E908" s="100">
        <f>'Achivers Formulas'!P895</f>
        <v>0</v>
      </c>
      <c r="F908" s="369"/>
      <c r="G908" s="370"/>
      <c r="H908" s="370"/>
      <c r="I908" s="371"/>
      <c r="J908" s="372"/>
      <c r="K908" s="373"/>
      <c r="L908" s="373"/>
      <c r="M908" s="374"/>
      <c r="N908" s="369"/>
      <c r="O908" s="370"/>
      <c r="P908" s="370"/>
      <c r="Q908" s="371"/>
      <c r="R908" s="101">
        <f t="shared" si="18"/>
        <v>0</v>
      </c>
    </row>
    <row r="909" spans="3:18" ht="14.5" thickBot="1" x14ac:dyDescent="0.4">
      <c r="C909" s="105">
        <f>'Achivers Formulas'!I896</f>
        <v>0</v>
      </c>
      <c r="D909" s="85"/>
      <c r="E909" s="100">
        <f>'Achivers Formulas'!P896</f>
        <v>0</v>
      </c>
      <c r="F909" s="369"/>
      <c r="G909" s="370"/>
      <c r="H909" s="370"/>
      <c r="I909" s="371"/>
      <c r="J909" s="372"/>
      <c r="K909" s="373"/>
      <c r="L909" s="373"/>
      <c r="M909" s="374"/>
      <c r="N909" s="369"/>
      <c r="O909" s="370"/>
      <c r="P909" s="370"/>
      <c r="Q909" s="371"/>
      <c r="R909" s="101">
        <f t="shared" si="18"/>
        <v>0</v>
      </c>
    </row>
    <row r="910" spans="3:18" ht="14.5" thickBot="1" x14ac:dyDescent="0.4">
      <c r="C910" s="105">
        <f>'Achivers Formulas'!I897</f>
        <v>0</v>
      </c>
      <c r="D910" s="85"/>
      <c r="E910" s="100">
        <f>'Achivers Formulas'!P897</f>
        <v>0</v>
      </c>
      <c r="F910" s="369"/>
      <c r="G910" s="370"/>
      <c r="H910" s="370"/>
      <c r="I910" s="371"/>
      <c r="J910" s="372"/>
      <c r="K910" s="373"/>
      <c r="L910" s="373"/>
      <c r="M910" s="374"/>
      <c r="N910" s="369"/>
      <c r="O910" s="370"/>
      <c r="P910" s="370"/>
      <c r="Q910" s="371"/>
      <c r="R910" s="101">
        <f t="shared" si="18"/>
        <v>0</v>
      </c>
    </row>
    <row r="911" spans="3:18" ht="14.5" thickBot="1" x14ac:dyDescent="0.4">
      <c r="C911" s="105">
        <f>'Achivers Formulas'!I898</f>
        <v>0</v>
      </c>
      <c r="D911" s="85"/>
      <c r="E911" s="100">
        <f>'Achivers Formulas'!P898</f>
        <v>0</v>
      </c>
      <c r="F911" s="369"/>
      <c r="G911" s="370"/>
      <c r="H911" s="370"/>
      <c r="I911" s="371"/>
      <c r="J911" s="372"/>
      <c r="K911" s="373"/>
      <c r="L911" s="373"/>
      <c r="M911" s="374"/>
      <c r="N911" s="369"/>
      <c r="O911" s="370"/>
      <c r="P911" s="370"/>
      <c r="Q911" s="371"/>
      <c r="R911" s="101">
        <f t="shared" si="18"/>
        <v>0</v>
      </c>
    </row>
    <row r="912" spans="3:18" ht="14.5" thickBot="1" x14ac:dyDescent="0.4">
      <c r="C912" s="105">
        <f>'Achivers Formulas'!I899</f>
        <v>0</v>
      </c>
      <c r="D912" s="85"/>
      <c r="E912" s="100">
        <f>'Achivers Formulas'!P899</f>
        <v>0</v>
      </c>
      <c r="F912" s="369"/>
      <c r="G912" s="370"/>
      <c r="H912" s="370"/>
      <c r="I912" s="371"/>
      <c r="J912" s="372"/>
      <c r="K912" s="373"/>
      <c r="L912" s="373"/>
      <c r="M912" s="374"/>
      <c r="N912" s="369"/>
      <c r="O912" s="370"/>
      <c r="P912" s="370"/>
      <c r="Q912" s="371"/>
      <c r="R912" s="101">
        <f t="shared" si="18"/>
        <v>0</v>
      </c>
    </row>
    <row r="913" spans="3:18" ht="14.5" thickBot="1" x14ac:dyDescent="0.4">
      <c r="C913" s="105">
        <f>'Achivers Formulas'!I900</f>
        <v>0</v>
      </c>
      <c r="D913" s="85"/>
      <c r="E913" s="100">
        <f>'Achivers Formulas'!P900</f>
        <v>0</v>
      </c>
      <c r="F913" s="369"/>
      <c r="G913" s="370"/>
      <c r="H913" s="370"/>
      <c r="I913" s="371"/>
      <c r="J913" s="372"/>
      <c r="K913" s="373"/>
      <c r="L913" s="373"/>
      <c r="M913" s="374"/>
      <c r="N913" s="369"/>
      <c r="O913" s="370"/>
      <c r="P913" s="370"/>
      <c r="Q913" s="371"/>
      <c r="R913" s="101">
        <f t="shared" si="18"/>
        <v>0</v>
      </c>
    </row>
    <row r="914" spans="3:18" ht="14.5" thickBot="1" x14ac:dyDescent="0.4">
      <c r="C914" s="105">
        <f>'Achivers Formulas'!I901</f>
        <v>0</v>
      </c>
      <c r="D914" s="85"/>
      <c r="E914" s="100">
        <f>'Achivers Formulas'!P901</f>
        <v>0</v>
      </c>
      <c r="F914" s="369"/>
      <c r="G914" s="370"/>
      <c r="H914" s="370"/>
      <c r="I914" s="371"/>
      <c r="J914" s="372"/>
      <c r="K914" s="373"/>
      <c r="L914" s="373"/>
      <c r="M914" s="374"/>
      <c r="N914" s="369"/>
      <c r="O914" s="370"/>
      <c r="P914" s="370"/>
      <c r="Q914" s="371"/>
      <c r="R914" s="101">
        <f t="shared" si="18"/>
        <v>0</v>
      </c>
    </row>
    <row r="915" spans="3:18" ht="14.5" thickBot="1" x14ac:dyDescent="0.4">
      <c r="C915" s="105">
        <f>'Achivers Formulas'!I902</f>
        <v>0</v>
      </c>
      <c r="D915" s="85"/>
      <c r="E915" s="100">
        <f>'Achivers Formulas'!P902</f>
        <v>0</v>
      </c>
      <c r="F915" s="369"/>
      <c r="G915" s="370"/>
      <c r="H915" s="370"/>
      <c r="I915" s="371"/>
      <c r="J915" s="372"/>
      <c r="K915" s="373"/>
      <c r="L915" s="373"/>
      <c r="M915" s="374"/>
      <c r="N915" s="369"/>
      <c r="O915" s="370"/>
      <c r="P915" s="370"/>
      <c r="Q915" s="371"/>
      <c r="R915" s="101">
        <f t="shared" si="18"/>
        <v>0</v>
      </c>
    </row>
    <row r="916" spans="3:18" ht="14.5" thickBot="1" x14ac:dyDescent="0.4">
      <c r="C916" s="105">
        <f>'Achivers Formulas'!I903</f>
        <v>0</v>
      </c>
      <c r="D916" s="85"/>
      <c r="E916" s="100">
        <f>'Achivers Formulas'!P903</f>
        <v>0</v>
      </c>
      <c r="F916" s="369"/>
      <c r="G916" s="370"/>
      <c r="H916" s="370"/>
      <c r="I916" s="371"/>
      <c r="J916" s="372"/>
      <c r="K916" s="373"/>
      <c r="L916" s="373"/>
      <c r="M916" s="374"/>
      <c r="N916" s="369"/>
      <c r="O916" s="370"/>
      <c r="P916" s="370"/>
      <c r="Q916" s="371"/>
      <c r="R916" s="101">
        <f t="shared" si="18"/>
        <v>0</v>
      </c>
    </row>
    <row r="917" spans="3:18" ht="14.5" thickBot="1" x14ac:dyDescent="0.4">
      <c r="C917" s="105">
        <f>'Achivers Formulas'!I904</f>
        <v>0</v>
      </c>
      <c r="D917" s="85"/>
      <c r="E917" s="100">
        <f>'Achivers Formulas'!P904</f>
        <v>0</v>
      </c>
      <c r="F917" s="369"/>
      <c r="G917" s="370"/>
      <c r="H917" s="370"/>
      <c r="I917" s="371"/>
      <c r="J917" s="372"/>
      <c r="K917" s="373"/>
      <c r="L917" s="373"/>
      <c r="M917" s="374"/>
      <c r="N917" s="369"/>
      <c r="O917" s="370"/>
      <c r="P917" s="370"/>
      <c r="Q917" s="371"/>
      <c r="R917" s="101">
        <f t="shared" si="18"/>
        <v>0</v>
      </c>
    </row>
    <row r="918" spans="3:18" ht="14.5" thickBot="1" x14ac:dyDescent="0.4">
      <c r="C918" s="105">
        <f>'Achivers Formulas'!I905</f>
        <v>0</v>
      </c>
      <c r="D918" s="85"/>
      <c r="E918" s="100">
        <f>'Achivers Formulas'!P905</f>
        <v>0</v>
      </c>
      <c r="F918" s="369"/>
      <c r="G918" s="370"/>
      <c r="H918" s="370"/>
      <c r="I918" s="371"/>
      <c r="J918" s="372"/>
      <c r="K918" s="373"/>
      <c r="L918" s="373"/>
      <c r="M918" s="374"/>
      <c r="N918" s="369"/>
      <c r="O918" s="370"/>
      <c r="P918" s="370"/>
      <c r="Q918" s="371"/>
      <c r="R918" s="101">
        <f t="shared" si="18"/>
        <v>0</v>
      </c>
    </row>
    <row r="919" spans="3:18" ht="14.5" thickBot="1" x14ac:dyDescent="0.4">
      <c r="C919" s="105">
        <f>'Achivers Formulas'!I906</f>
        <v>0</v>
      </c>
      <c r="D919" s="85"/>
      <c r="E919" s="100">
        <f>'Achivers Formulas'!P906</f>
        <v>0</v>
      </c>
      <c r="F919" s="369"/>
      <c r="G919" s="370"/>
      <c r="H919" s="370"/>
      <c r="I919" s="371"/>
      <c r="J919" s="372"/>
      <c r="K919" s="373"/>
      <c r="L919" s="373"/>
      <c r="M919" s="374"/>
      <c r="N919" s="369"/>
      <c r="O919" s="370"/>
      <c r="P919" s="370"/>
      <c r="Q919" s="371"/>
      <c r="R919" s="101">
        <f t="shared" si="18"/>
        <v>0</v>
      </c>
    </row>
    <row r="920" spans="3:18" ht="14.5" thickBot="1" x14ac:dyDescent="0.4">
      <c r="C920" s="105">
        <f>'Achivers Formulas'!I907</f>
        <v>0</v>
      </c>
      <c r="D920" s="85"/>
      <c r="E920" s="100">
        <f>'Achivers Formulas'!P907</f>
        <v>0</v>
      </c>
      <c r="F920" s="369"/>
      <c r="G920" s="370"/>
      <c r="H920" s="370"/>
      <c r="I920" s="371"/>
      <c r="J920" s="372"/>
      <c r="K920" s="373"/>
      <c r="L920" s="373"/>
      <c r="M920" s="374"/>
      <c r="N920" s="369"/>
      <c r="O920" s="370"/>
      <c r="P920" s="370"/>
      <c r="Q920" s="371"/>
      <c r="R920" s="101">
        <f t="shared" si="18"/>
        <v>0</v>
      </c>
    </row>
    <row r="921" spans="3:18" ht="14.5" thickBot="1" x14ac:dyDescent="0.4">
      <c r="C921" s="105">
        <f>'Achivers Formulas'!I908</f>
        <v>0</v>
      </c>
      <c r="D921" s="85"/>
      <c r="E921" s="100">
        <f>'Achivers Formulas'!P908</f>
        <v>0</v>
      </c>
      <c r="F921" s="369"/>
      <c r="G921" s="370"/>
      <c r="H921" s="370"/>
      <c r="I921" s="371"/>
      <c r="J921" s="372"/>
      <c r="K921" s="373"/>
      <c r="L921" s="373"/>
      <c r="M921" s="374"/>
      <c r="N921" s="369"/>
      <c r="O921" s="370"/>
      <c r="P921" s="370"/>
      <c r="Q921" s="371"/>
      <c r="R921" s="101">
        <f t="shared" si="18"/>
        <v>0</v>
      </c>
    </row>
    <row r="922" spans="3:18" ht="14.5" thickBot="1" x14ac:dyDescent="0.4">
      <c r="C922" s="105">
        <f>'Achivers Formulas'!I909</f>
        <v>0</v>
      </c>
      <c r="D922" s="85"/>
      <c r="E922" s="100">
        <f>'Achivers Formulas'!P909</f>
        <v>0</v>
      </c>
      <c r="F922" s="369"/>
      <c r="G922" s="370"/>
      <c r="H922" s="370"/>
      <c r="I922" s="371"/>
      <c r="J922" s="372"/>
      <c r="K922" s="373"/>
      <c r="L922" s="373"/>
      <c r="M922" s="374"/>
      <c r="N922" s="369"/>
      <c r="O922" s="370"/>
      <c r="P922" s="370"/>
      <c r="Q922" s="371"/>
      <c r="R922" s="101">
        <f t="shared" si="18"/>
        <v>0</v>
      </c>
    </row>
    <row r="923" spans="3:18" ht="14.5" thickBot="1" x14ac:dyDescent="0.4">
      <c r="C923" s="105">
        <f>'Achivers Formulas'!I910</f>
        <v>0</v>
      </c>
      <c r="D923" s="85"/>
      <c r="E923" s="100">
        <f>'Achivers Formulas'!P910</f>
        <v>0</v>
      </c>
      <c r="F923" s="369"/>
      <c r="G923" s="370"/>
      <c r="H923" s="370"/>
      <c r="I923" s="371"/>
      <c r="J923" s="372"/>
      <c r="K923" s="373"/>
      <c r="L923" s="373"/>
      <c r="M923" s="374"/>
      <c r="N923" s="369"/>
      <c r="O923" s="370"/>
      <c r="P923" s="370"/>
      <c r="Q923" s="371"/>
      <c r="R923" s="101">
        <f t="shared" si="18"/>
        <v>0</v>
      </c>
    </row>
    <row r="924" spans="3:18" ht="14.5" thickBot="1" x14ac:dyDescent="0.4">
      <c r="C924" s="105">
        <f>'Achivers Formulas'!I911</f>
        <v>0</v>
      </c>
      <c r="D924" s="85"/>
      <c r="E924" s="100">
        <f>'Achivers Formulas'!P911</f>
        <v>0</v>
      </c>
      <c r="F924" s="369"/>
      <c r="G924" s="370"/>
      <c r="H924" s="370"/>
      <c r="I924" s="371"/>
      <c r="J924" s="372"/>
      <c r="K924" s="373"/>
      <c r="L924" s="373"/>
      <c r="M924" s="374"/>
      <c r="N924" s="369"/>
      <c r="O924" s="370"/>
      <c r="P924" s="370"/>
      <c r="Q924" s="371"/>
      <c r="R924" s="101">
        <f t="shared" si="18"/>
        <v>0</v>
      </c>
    </row>
    <row r="925" spans="3:18" ht="14.5" thickBot="1" x14ac:dyDescent="0.4">
      <c r="C925" s="105">
        <f>'Achivers Formulas'!I912</f>
        <v>0</v>
      </c>
      <c r="D925" s="85"/>
      <c r="E925" s="100">
        <f>'Achivers Formulas'!P912</f>
        <v>0</v>
      </c>
      <c r="F925" s="369"/>
      <c r="G925" s="370"/>
      <c r="H925" s="370"/>
      <c r="I925" s="371"/>
      <c r="J925" s="372"/>
      <c r="K925" s="373"/>
      <c r="L925" s="373"/>
      <c r="M925" s="374"/>
      <c r="N925" s="369"/>
      <c r="O925" s="370"/>
      <c r="P925" s="370"/>
      <c r="Q925" s="371"/>
      <c r="R925" s="101">
        <f t="shared" ref="R925:R988" si="19">(IF(H925="*no role*",0,(IF(OR(F925&lt;&gt;"",H925&lt;&gt;"",J925&lt;&gt;""),3,0))))+(IF(L925&lt;&gt;"",3,0))+(IF(N925&lt;&gt;"",3,0))+(IF(P925="YES",3,0))</f>
        <v>0</v>
      </c>
    </row>
    <row r="926" spans="3:18" ht="14.5" thickBot="1" x14ac:dyDescent="0.4">
      <c r="C926" s="105">
        <f>'Achivers Formulas'!I913</f>
        <v>0</v>
      </c>
      <c r="D926" s="85"/>
      <c r="E926" s="100">
        <f>'Achivers Formulas'!P913</f>
        <v>0</v>
      </c>
      <c r="F926" s="369"/>
      <c r="G926" s="370"/>
      <c r="H926" s="370"/>
      <c r="I926" s="371"/>
      <c r="J926" s="372"/>
      <c r="K926" s="373"/>
      <c r="L926" s="373"/>
      <c r="M926" s="374"/>
      <c r="N926" s="369"/>
      <c r="O926" s="370"/>
      <c r="P926" s="370"/>
      <c r="Q926" s="371"/>
      <c r="R926" s="101">
        <f t="shared" si="19"/>
        <v>0</v>
      </c>
    </row>
    <row r="927" spans="3:18" ht="14.5" thickBot="1" x14ac:dyDescent="0.4">
      <c r="C927" s="105">
        <f>'Achivers Formulas'!I914</f>
        <v>0</v>
      </c>
      <c r="D927" s="85"/>
      <c r="E927" s="100">
        <f>'Achivers Formulas'!P914</f>
        <v>0</v>
      </c>
      <c r="F927" s="369"/>
      <c r="G927" s="370"/>
      <c r="H927" s="370"/>
      <c r="I927" s="371"/>
      <c r="J927" s="372"/>
      <c r="K927" s="373"/>
      <c r="L927" s="373"/>
      <c r="M927" s="374"/>
      <c r="N927" s="369"/>
      <c r="O927" s="370"/>
      <c r="P927" s="370"/>
      <c r="Q927" s="371"/>
      <c r="R927" s="101">
        <f t="shared" si="19"/>
        <v>0</v>
      </c>
    </row>
    <row r="928" spans="3:18" ht="14.5" thickBot="1" x14ac:dyDescent="0.4">
      <c r="C928" s="105">
        <f>'Achivers Formulas'!I915</f>
        <v>0</v>
      </c>
      <c r="D928" s="85"/>
      <c r="E928" s="100">
        <f>'Achivers Formulas'!P915</f>
        <v>0</v>
      </c>
      <c r="F928" s="369"/>
      <c r="G928" s="370"/>
      <c r="H928" s="370"/>
      <c r="I928" s="371"/>
      <c r="J928" s="372"/>
      <c r="K928" s="373"/>
      <c r="L928" s="373"/>
      <c r="M928" s="374"/>
      <c r="N928" s="369"/>
      <c r="O928" s="370"/>
      <c r="P928" s="370"/>
      <c r="Q928" s="371"/>
      <c r="R928" s="101">
        <f t="shared" si="19"/>
        <v>0</v>
      </c>
    </row>
    <row r="929" spans="3:18" ht="14.5" thickBot="1" x14ac:dyDescent="0.4">
      <c r="C929" s="105">
        <f>'Achivers Formulas'!I916</f>
        <v>0</v>
      </c>
      <c r="D929" s="85"/>
      <c r="E929" s="100">
        <f>'Achivers Formulas'!P916</f>
        <v>0</v>
      </c>
      <c r="F929" s="369"/>
      <c r="G929" s="370"/>
      <c r="H929" s="370"/>
      <c r="I929" s="371"/>
      <c r="J929" s="372"/>
      <c r="K929" s="373"/>
      <c r="L929" s="373"/>
      <c r="M929" s="374"/>
      <c r="N929" s="369"/>
      <c r="O929" s="370"/>
      <c r="P929" s="370"/>
      <c r="Q929" s="371"/>
      <c r="R929" s="101">
        <f t="shared" si="19"/>
        <v>0</v>
      </c>
    </row>
    <row r="930" spans="3:18" ht="14.5" thickBot="1" x14ac:dyDescent="0.4">
      <c r="C930" s="105">
        <f>'Achivers Formulas'!I917</f>
        <v>0</v>
      </c>
      <c r="D930" s="85"/>
      <c r="E930" s="100">
        <f>'Achivers Formulas'!P917</f>
        <v>0</v>
      </c>
      <c r="F930" s="369"/>
      <c r="G930" s="370"/>
      <c r="H930" s="370"/>
      <c r="I930" s="371"/>
      <c r="J930" s="372"/>
      <c r="K930" s="373"/>
      <c r="L930" s="373"/>
      <c r="M930" s="374"/>
      <c r="N930" s="369"/>
      <c r="O930" s="370"/>
      <c r="P930" s="370"/>
      <c r="Q930" s="371"/>
      <c r="R930" s="101">
        <f t="shared" si="19"/>
        <v>0</v>
      </c>
    </row>
    <row r="931" spans="3:18" ht="14.5" thickBot="1" x14ac:dyDescent="0.4">
      <c r="C931" s="105">
        <f>'Achivers Formulas'!I918</f>
        <v>0</v>
      </c>
      <c r="D931" s="85"/>
      <c r="E931" s="100">
        <f>'Achivers Formulas'!P918</f>
        <v>0</v>
      </c>
      <c r="F931" s="369"/>
      <c r="G931" s="370"/>
      <c r="H931" s="370"/>
      <c r="I931" s="371"/>
      <c r="J931" s="372"/>
      <c r="K931" s="373"/>
      <c r="L931" s="373"/>
      <c r="M931" s="374"/>
      <c r="N931" s="369"/>
      <c r="O931" s="370"/>
      <c r="P931" s="370"/>
      <c r="Q931" s="371"/>
      <c r="R931" s="101">
        <f t="shared" si="19"/>
        <v>0</v>
      </c>
    </row>
    <row r="932" spans="3:18" ht="14.5" thickBot="1" x14ac:dyDescent="0.4">
      <c r="C932" s="105">
        <f>'Achivers Formulas'!I919</f>
        <v>0</v>
      </c>
      <c r="D932" s="85"/>
      <c r="E932" s="100">
        <f>'Achivers Formulas'!P919</f>
        <v>0</v>
      </c>
      <c r="F932" s="369"/>
      <c r="G932" s="370"/>
      <c r="H932" s="370"/>
      <c r="I932" s="371"/>
      <c r="J932" s="372"/>
      <c r="K932" s="373"/>
      <c r="L932" s="373"/>
      <c r="M932" s="374"/>
      <c r="N932" s="369"/>
      <c r="O932" s="370"/>
      <c r="P932" s="370"/>
      <c r="Q932" s="371"/>
      <c r="R932" s="101">
        <f t="shared" si="19"/>
        <v>0</v>
      </c>
    </row>
    <row r="933" spans="3:18" ht="14.5" thickBot="1" x14ac:dyDescent="0.4">
      <c r="C933" s="105">
        <f>'Achivers Formulas'!I920</f>
        <v>0</v>
      </c>
      <c r="D933" s="85"/>
      <c r="E933" s="100">
        <f>'Achivers Formulas'!P920</f>
        <v>0</v>
      </c>
      <c r="F933" s="369"/>
      <c r="G933" s="370"/>
      <c r="H933" s="370"/>
      <c r="I933" s="371"/>
      <c r="J933" s="372"/>
      <c r="K933" s="373"/>
      <c r="L933" s="373"/>
      <c r="M933" s="374"/>
      <c r="N933" s="369"/>
      <c r="O933" s="370"/>
      <c r="P933" s="370"/>
      <c r="Q933" s="371"/>
      <c r="R933" s="101">
        <f t="shared" si="19"/>
        <v>0</v>
      </c>
    </row>
    <row r="934" spans="3:18" ht="14.5" thickBot="1" x14ac:dyDescent="0.4">
      <c r="C934" s="105">
        <f>'Achivers Formulas'!I921</f>
        <v>0</v>
      </c>
      <c r="D934" s="85"/>
      <c r="E934" s="100">
        <f>'Achivers Formulas'!P921</f>
        <v>0</v>
      </c>
      <c r="F934" s="369"/>
      <c r="G934" s="370"/>
      <c r="H934" s="370"/>
      <c r="I934" s="371"/>
      <c r="J934" s="372"/>
      <c r="K934" s="373"/>
      <c r="L934" s="373"/>
      <c r="M934" s="374"/>
      <c r="N934" s="369"/>
      <c r="O934" s="370"/>
      <c r="P934" s="370"/>
      <c r="Q934" s="371"/>
      <c r="R934" s="101">
        <f t="shared" si="19"/>
        <v>0</v>
      </c>
    </row>
    <row r="935" spans="3:18" ht="14.5" thickBot="1" x14ac:dyDescent="0.4">
      <c r="C935" s="105">
        <f>'Achivers Formulas'!I922</f>
        <v>0</v>
      </c>
      <c r="D935" s="85"/>
      <c r="E935" s="100">
        <f>'Achivers Formulas'!P922</f>
        <v>0</v>
      </c>
      <c r="F935" s="369"/>
      <c r="G935" s="370"/>
      <c r="H935" s="370"/>
      <c r="I935" s="371"/>
      <c r="J935" s="372"/>
      <c r="K935" s="373"/>
      <c r="L935" s="373"/>
      <c r="M935" s="374"/>
      <c r="N935" s="369"/>
      <c r="O935" s="370"/>
      <c r="P935" s="370"/>
      <c r="Q935" s="371"/>
      <c r="R935" s="101">
        <f t="shared" si="19"/>
        <v>0</v>
      </c>
    </row>
    <row r="936" spans="3:18" ht="14.5" thickBot="1" x14ac:dyDescent="0.4">
      <c r="C936" s="105">
        <f>'Achivers Formulas'!I923</f>
        <v>0</v>
      </c>
      <c r="D936" s="85"/>
      <c r="E936" s="100">
        <f>'Achivers Formulas'!P923</f>
        <v>0</v>
      </c>
      <c r="F936" s="369"/>
      <c r="G936" s="370"/>
      <c r="H936" s="370"/>
      <c r="I936" s="371"/>
      <c r="J936" s="372"/>
      <c r="K936" s="373"/>
      <c r="L936" s="373"/>
      <c r="M936" s="374"/>
      <c r="N936" s="369"/>
      <c r="O936" s="370"/>
      <c r="P936" s="370"/>
      <c r="Q936" s="371"/>
      <c r="R936" s="101">
        <f t="shared" si="19"/>
        <v>0</v>
      </c>
    </row>
    <row r="937" spans="3:18" ht="14.5" thickBot="1" x14ac:dyDescent="0.4">
      <c r="C937" s="105">
        <f>'Achivers Formulas'!I924</f>
        <v>0</v>
      </c>
      <c r="D937" s="85"/>
      <c r="E937" s="100">
        <f>'Achivers Formulas'!P924</f>
        <v>0</v>
      </c>
      <c r="F937" s="369"/>
      <c r="G937" s="370"/>
      <c r="H937" s="370"/>
      <c r="I937" s="371"/>
      <c r="J937" s="372"/>
      <c r="K937" s="373"/>
      <c r="L937" s="373"/>
      <c r="M937" s="374"/>
      <c r="N937" s="369"/>
      <c r="O937" s="370"/>
      <c r="P937" s="370"/>
      <c r="Q937" s="371"/>
      <c r="R937" s="101">
        <f t="shared" si="19"/>
        <v>0</v>
      </c>
    </row>
    <row r="938" spans="3:18" ht="14.5" thickBot="1" x14ac:dyDescent="0.4">
      <c r="C938" s="105">
        <f>'Achivers Formulas'!I925</f>
        <v>0</v>
      </c>
      <c r="D938" s="85"/>
      <c r="E938" s="100">
        <f>'Achivers Formulas'!P925</f>
        <v>0</v>
      </c>
      <c r="F938" s="369"/>
      <c r="G938" s="370"/>
      <c r="H938" s="370"/>
      <c r="I938" s="371"/>
      <c r="J938" s="372"/>
      <c r="K938" s="373"/>
      <c r="L938" s="373"/>
      <c r="M938" s="374"/>
      <c r="N938" s="369"/>
      <c r="O938" s="370"/>
      <c r="P938" s="370"/>
      <c r="Q938" s="371"/>
      <c r="R938" s="101">
        <f t="shared" si="19"/>
        <v>0</v>
      </c>
    </row>
    <row r="939" spans="3:18" ht="14.5" thickBot="1" x14ac:dyDescent="0.4">
      <c r="C939" s="105">
        <f>'Achivers Formulas'!I926</f>
        <v>0</v>
      </c>
      <c r="D939" s="85"/>
      <c r="E939" s="100">
        <f>'Achivers Formulas'!P926</f>
        <v>0</v>
      </c>
      <c r="F939" s="369"/>
      <c r="G939" s="370"/>
      <c r="H939" s="370"/>
      <c r="I939" s="371"/>
      <c r="J939" s="372"/>
      <c r="K939" s="373"/>
      <c r="L939" s="373"/>
      <c r="M939" s="374"/>
      <c r="N939" s="369"/>
      <c r="O939" s="370"/>
      <c r="P939" s="370"/>
      <c r="Q939" s="371"/>
      <c r="R939" s="101">
        <f t="shared" si="19"/>
        <v>0</v>
      </c>
    </row>
    <row r="940" spans="3:18" ht="14.5" thickBot="1" x14ac:dyDescent="0.4">
      <c r="C940" s="105">
        <f>'Achivers Formulas'!I927</f>
        <v>0</v>
      </c>
      <c r="D940" s="85"/>
      <c r="E940" s="100">
        <f>'Achivers Formulas'!P927</f>
        <v>0</v>
      </c>
      <c r="F940" s="369"/>
      <c r="G940" s="370"/>
      <c r="H940" s="370"/>
      <c r="I940" s="371"/>
      <c r="J940" s="372"/>
      <c r="K940" s="373"/>
      <c r="L940" s="373"/>
      <c r="M940" s="374"/>
      <c r="N940" s="369"/>
      <c r="O940" s="370"/>
      <c r="P940" s="370"/>
      <c r="Q940" s="371"/>
      <c r="R940" s="101">
        <f t="shared" si="19"/>
        <v>0</v>
      </c>
    </row>
    <row r="941" spans="3:18" ht="14.5" thickBot="1" x14ac:dyDescent="0.4">
      <c r="C941" s="105">
        <f>'Achivers Formulas'!I928</f>
        <v>0</v>
      </c>
      <c r="D941" s="85"/>
      <c r="E941" s="100">
        <f>'Achivers Formulas'!P928</f>
        <v>0</v>
      </c>
      <c r="F941" s="369"/>
      <c r="G941" s="370"/>
      <c r="H941" s="370"/>
      <c r="I941" s="371"/>
      <c r="J941" s="372"/>
      <c r="K941" s="373"/>
      <c r="L941" s="373"/>
      <c r="M941" s="374"/>
      <c r="N941" s="369"/>
      <c r="O941" s="370"/>
      <c r="P941" s="370"/>
      <c r="Q941" s="371"/>
      <c r="R941" s="101">
        <f t="shared" si="19"/>
        <v>0</v>
      </c>
    </row>
    <row r="942" spans="3:18" ht="14.5" thickBot="1" x14ac:dyDescent="0.4">
      <c r="C942" s="105">
        <f>'Achivers Formulas'!I929</f>
        <v>0</v>
      </c>
      <c r="D942" s="85"/>
      <c r="E942" s="100">
        <f>'Achivers Formulas'!P929</f>
        <v>0</v>
      </c>
      <c r="F942" s="369"/>
      <c r="G942" s="370"/>
      <c r="H942" s="370"/>
      <c r="I942" s="371"/>
      <c r="J942" s="372"/>
      <c r="K942" s="373"/>
      <c r="L942" s="373"/>
      <c r="M942" s="374"/>
      <c r="N942" s="369"/>
      <c r="O942" s="370"/>
      <c r="P942" s="370"/>
      <c r="Q942" s="371"/>
      <c r="R942" s="101">
        <f t="shared" si="19"/>
        <v>0</v>
      </c>
    </row>
    <row r="943" spans="3:18" ht="14.5" thickBot="1" x14ac:dyDescent="0.4">
      <c r="C943" s="105">
        <f>'Achivers Formulas'!I930</f>
        <v>0</v>
      </c>
      <c r="D943" s="85"/>
      <c r="E943" s="100">
        <f>'Achivers Formulas'!P930</f>
        <v>0</v>
      </c>
      <c r="F943" s="369"/>
      <c r="G943" s="370"/>
      <c r="H943" s="370"/>
      <c r="I943" s="371"/>
      <c r="J943" s="372"/>
      <c r="K943" s="373"/>
      <c r="L943" s="373"/>
      <c r="M943" s="374"/>
      <c r="N943" s="369"/>
      <c r="O943" s="370"/>
      <c r="P943" s="370"/>
      <c r="Q943" s="371"/>
      <c r="R943" s="101">
        <f t="shared" si="19"/>
        <v>0</v>
      </c>
    </row>
    <row r="944" spans="3:18" ht="14.5" thickBot="1" x14ac:dyDescent="0.4">
      <c r="C944" s="105">
        <f>'Achivers Formulas'!I931</f>
        <v>0</v>
      </c>
      <c r="D944" s="85"/>
      <c r="E944" s="100">
        <f>'Achivers Formulas'!P931</f>
        <v>0</v>
      </c>
      <c r="F944" s="369"/>
      <c r="G944" s="370"/>
      <c r="H944" s="370"/>
      <c r="I944" s="371"/>
      <c r="J944" s="372"/>
      <c r="K944" s="373"/>
      <c r="L944" s="373"/>
      <c r="M944" s="374"/>
      <c r="N944" s="369"/>
      <c r="O944" s="370"/>
      <c r="P944" s="370"/>
      <c r="Q944" s="371"/>
      <c r="R944" s="101">
        <f t="shared" si="19"/>
        <v>0</v>
      </c>
    </row>
    <row r="945" spans="3:18" ht="14.5" thickBot="1" x14ac:dyDescent="0.4">
      <c r="C945" s="105">
        <f>'Achivers Formulas'!I932</f>
        <v>0</v>
      </c>
      <c r="D945" s="85"/>
      <c r="E945" s="100">
        <f>'Achivers Formulas'!P932</f>
        <v>0</v>
      </c>
      <c r="F945" s="369"/>
      <c r="G945" s="370"/>
      <c r="H945" s="370"/>
      <c r="I945" s="371"/>
      <c r="J945" s="372"/>
      <c r="K945" s="373"/>
      <c r="L945" s="373"/>
      <c r="M945" s="374"/>
      <c r="N945" s="369"/>
      <c r="O945" s="370"/>
      <c r="P945" s="370"/>
      <c r="Q945" s="371"/>
      <c r="R945" s="101">
        <f t="shared" si="19"/>
        <v>0</v>
      </c>
    </row>
    <row r="946" spans="3:18" ht="14.5" thickBot="1" x14ac:dyDescent="0.4">
      <c r="C946" s="105">
        <f>'Achivers Formulas'!I933</f>
        <v>0</v>
      </c>
      <c r="D946" s="85"/>
      <c r="E946" s="100">
        <f>'Achivers Formulas'!P933</f>
        <v>0</v>
      </c>
      <c r="F946" s="369"/>
      <c r="G946" s="370"/>
      <c r="H946" s="370"/>
      <c r="I946" s="371"/>
      <c r="J946" s="372"/>
      <c r="K946" s="373"/>
      <c r="L946" s="373"/>
      <c r="M946" s="374"/>
      <c r="N946" s="369"/>
      <c r="O946" s="370"/>
      <c r="P946" s="370"/>
      <c r="Q946" s="371"/>
      <c r="R946" s="101">
        <f t="shared" si="19"/>
        <v>0</v>
      </c>
    </row>
    <row r="947" spans="3:18" ht="14.5" thickBot="1" x14ac:dyDescent="0.4">
      <c r="C947" s="105">
        <f>'Achivers Formulas'!I934</f>
        <v>0</v>
      </c>
      <c r="D947" s="85"/>
      <c r="E947" s="100">
        <f>'Achivers Formulas'!P934</f>
        <v>0</v>
      </c>
      <c r="F947" s="369"/>
      <c r="G947" s="370"/>
      <c r="H947" s="370"/>
      <c r="I947" s="371"/>
      <c r="J947" s="372"/>
      <c r="K947" s="373"/>
      <c r="L947" s="373"/>
      <c r="M947" s="374"/>
      <c r="N947" s="369"/>
      <c r="O947" s="370"/>
      <c r="P947" s="370"/>
      <c r="Q947" s="371"/>
      <c r="R947" s="101">
        <f t="shared" si="19"/>
        <v>0</v>
      </c>
    </row>
    <row r="948" spans="3:18" ht="14.5" thickBot="1" x14ac:dyDescent="0.4">
      <c r="C948" s="105">
        <f>'Achivers Formulas'!I935</f>
        <v>0</v>
      </c>
      <c r="D948" s="85"/>
      <c r="E948" s="100">
        <f>'Achivers Formulas'!P935</f>
        <v>0</v>
      </c>
      <c r="F948" s="369"/>
      <c r="G948" s="370"/>
      <c r="H948" s="370"/>
      <c r="I948" s="371"/>
      <c r="J948" s="372"/>
      <c r="K948" s="373"/>
      <c r="L948" s="373"/>
      <c r="M948" s="374"/>
      <c r="N948" s="369"/>
      <c r="O948" s="370"/>
      <c r="P948" s="370"/>
      <c r="Q948" s="371"/>
      <c r="R948" s="101">
        <f t="shared" si="19"/>
        <v>0</v>
      </c>
    </row>
    <row r="949" spans="3:18" ht="14.5" thickBot="1" x14ac:dyDescent="0.4">
      <c r="C949" s="105">
        <f>'Achivers Formulas'!I936</f>
        <v>0</v>
      </c>
      <c r="D949" s="85"/>
      <c r="E949" s="100">
        <f>'Achivers Formulas'!P936</f>
        <v>0</v>
      </c>
      <c r="F949" s="369"/>
      <c r="G949" s="370"/>
      <c r="H949" s="370"/>
      <c r="I949" s="371"/>
      <c r="J949" s="372"/>
      <c r="K949" s="373"/>
      <c r="L949" s="373"/>
      <c r="M949" s="374"/>
      <c r="N949" s="369"/>
      <c r="O949" s="370"/>
      <c r="P949" s="370"/>
      <c r="Q949" s="371"/>
      <c r="R949" s="101">
        <f t="shared" si="19"/>
        <v>0</v>
      </c>
    </row>
    <row r="950" spans="3:18" ht="14.5" thickBot="1" x14ac:dyDescent="0.4">
      <c r="C950" s="105">
        <f>'Achivers Formulas'!I937</f>
        <v>0</v>
      </c>
      <c r="D950" s="85"/>
      <c r="E950" s="100">
        <f>'Achivers Formulas'!P937</f>
        <v>0</v>
      </c>
      <c r="F950" s="369"/>
      <c r="G950" s="370"/>
      <c r="H950" s="370"/>
      <c r="I950" s="371"/>
      <c r="J950" s="372"/>
      <c r="K950" s="373"/>
      <c r="L950" s="373"/>
      <c r="M950" s="374"/>
      <c r="N950" s="369"/>
      <c r="O950" s="370"/>
      <c r="P950" s="370"/>
      <c r="Q950" s="371"/>
      <c r="R950" s="101">
        <f t="shared" si="19"/>
        <v>0</v>
      </c>
    </row>
    <row r="951" spans="3:18" ht="14.5" thickBot="1" x14ac:dyDescent="0.4">
      <c r="C951" s="105">
        <f>'Achivers Formulas'!I938</f>
        <v>0</v>
      </c>
      <c r="D951" s="85"/>
      <c r="E951" s="100">
        <f>'Achivers Formulas'!P938</f>
        <v>0</v>
      </c>
      <c r="F951" s="369"/>
      <c r="G951" s="370"/>
      <c r="H951" s="370"/>
      <c r="I951" s="371"/>
      <c r="J951" s="372"/>
      <c r="K951" s="373"/>
      <c r="L951" s="373"/>
      <c r="M951" s="374"/>
      <c r="N951" s="369"/>
      <c r="O951" s="370"/>
      <c r="P951" s="370"/>
      <c r="Q951" s="371"/>
      <c r="R951" s="101">
        <f t="shared" si="19"/>
        <v>0</v>
      </c>
    </row>
    <row r="952" spans="3:18" ht="14.5" thickBot="1" x14ac:dyDescent="0.4">
      <c r="C952" s="105">
        <f>'Achivers Formulas'!I939</f>
        <v>0</v>
      </c>
      <c r="D952" s="85"/>
      <c r="E952" s="100">
        <f>'Achivers Formulas'!P939</f>
        <v>0</v>
      </c>
      <c r="F952" s="369"/>
      <c r="G952" s="370"/>
      <c r="H952" s="370"/>
      <c r="I952" s="371"/>
      <c r="J952" s="372"/>
      <c r="K952" s="373"/>
      <c r="L952" s="373"/>
      <c r="M952" s="374"/>
      <c r="N952" s="369"/>
      <c r="O952" s="370"/>
      <c r="P952" s="370"/>
      <c r="Q952" s="371"/>
      <c r="R952" s="101">
        <f t="shared" si="19"/>
        <v>0</v>
      </c>
    </row>
    <row r="953" spans="3:18" ht="14.5" thickBot="1" x14ac:dyDescent="0.4">
      <c r="C953" s="105">
        <f>'Achivers Formulas'!I940</f>
        <v>0</v>
      </c>
      <c r="D953" s="85"/>
      <c r="E953" s="100">
        <f>'Achivers Formulas'!P940</f>
        <v>0</v>
      </c>
      <c r="F953" s="369"/>
      <c r="G953" s="370"/>
      <c r="H953" s="370"/>
      <c r="I953" s="371"/>
      <c r="J953" s="372"/>
      <c r="K953" s="373"/>
      <c r="L953" s="373"/>
      <c r="M953" s="374"/>
      <c r="N953" s="369"/>
      <c r="O953" s="370"/>
      <c r="P953" s="370"/>
      <c r="Q953" s="371"/>
      <c r="R953" s="101">
        <f t="shared" si="19"/>
        <v>0</v>
      </c>
    </row>
    <row r="954" spans="3:18" ht="14.5" thickBot="1" x14ac:dyDescent="0.4">
      <c r="C954" s="105">
        <f>'Achivers Formulas'!I941</f>
        <v>0</v>
      </c>
      <c r="D954" s="85"/>
      <c r="E954" s="100">
        <f>'Achivers Formulas'!P941</f>
        <v>0</v>
      </c>
      <c r="F954" s="369"/>
      <c r="G954" s="370"/>
      <c r="H954" s="370"/>
      <c r="I954" s="371"/>
      <c r="J954" s="372"/>
      <c r="K954" s="373"/>
      <c r="L954" s="373"/>
      <c r="M954" s="374"/>
      <c r="N954" s="369"/>
      <c r="O954" s="370"/>
      <c r="P954" s="370"/>
      <c r="Q954" s="371"/>
      <c r="R954" s="101">
        <f t="shared" si="19"/>
        <v>0</v>
      </c>
    </row>
    <row r="955" spans="3:18" ht="14.5" thickBot="1" x14ac:dyDescent="0.4">
      <c r="C955" s="105">
        <f>'Achivers Formulas'!I942</f>
        <v>0</v>
      </c>
      <c r="D955" s="85"/>
      <c r="E955" s="100">
        <f>'Achivers Formulas'!P942</f>
        <v>0</v>
      </c>
      <c r="F955" s="369"/>
      <c r="G955" s="370"/>
      <c r="H955" s="370"/>
      <c r="I955" s="371"/>
      <c r="J955" s="372"/>
      <c r="K955" s="373"/>
      <c r="L955" s="373"/>
      <c r="M955" s="374"/>
      <c r="N955" s="369"/>
      <c r="O955" s="370"/>
      <c r="P955" s="370"/>
      <c r="Q955" s="371"/>
      <c r="R955" s="101">
        <f t="shared" si="19"/>
        <v>0</v>
      </c>
    </row>
    <row r="956" spans="3:18" ht="14.5" thickBot="1" x14ac:dyDescent="0.4">
      <c r="C956" s="105">
        <f>'Achivers Formulas'!I943</f>
        <v>0</v>
      </c>
      <c r="D956" s="85"/>
      <c r="E956" s="100">
        <f>'Achivers Formulas'!P943</f>
        <v>0</v>
      </c>
      <c r="F956" s="369"/>
      <c r="G956" s="370"/>
      <c r="H956" s="370"/>
      <c r="I956" s="371"/>
      <c r="J956" s="372"/>
      <c r="K956" s="373"/>
      <c r="L956" s="373"/>
      <c r="M956" s="374"/>
      <c r="N956" s="369"/>
      <c r="O956" s="370"/>
      <c r="P956" s="370"/>
      <c r="Q956" s="371"/>
      <c r="R956" s="101">
        <f t="shared" si="19"/>
        <v>0</v>
      </c>
    </row>
    <row r="957" spans="3:18" ht="14.5" thickBot="1" x14ac:dyDescent="0.4">
      <c r="C957" s="105">
        <f>'Achivers Formulas'!I944</f>
        <v>0</v>
      </c>
      <c r="D957" s="85"/>
      <c r="E957" s="100">
        <f>'Achivers Formulas'!P944</f>
        <v>0</v>
      </c>
      <c r="F957" s="369"/>
      <c r="G957" s="370"/>
      <c r="H957" s="370"/>
      <c r="I957" s="371"/>
      <c r="J957" s="372"/>
      <c r="K957" s="373"/>
      <c r="L957" s="373"/>
      <c r="M957" s="374"/>
      <c r="N957" s="369"/>
      <c r="O957" s="370"/>
      <c r="P957" s="370"/>
      <c r="Q957" s="371"/>
      <c r="R957" s="101">
        <f t="shared" si="19"/>
        <v>0</v>
      </c>
    </row>
    <row r="958" spans="3:18" ht="14.5" thickBot="1" x14ac:dyDescent="0.4">
      <c r="C958" s="105">
        <f>'Achivers Formulas'!I945</f>
        <v>0</v>
      </c>
      <c r="D958" s="85"/>
      <c r="E958" s="100">
        <f>'Achivers Formulas'!P945</f>
        <v>0</v>
      </c>
      <c r="F958" s="369"/>
      <c r="G958" s="370"/>
      <c r="H958" s="370"/>
      <c r="I958" s="371"/>
      <c r="J958" s="372"/>
      <c r="K958" s="373"/>
      <c r="L958" s="373"/>
      <c r="M958" s="374"/>
      <c r="N958" s="369"/>
      <c r="O958" s="370"/>
      <c r="P958" s="370"/>
      <c r="Q958" s="371"/>
      <c r="R958" s="101">
        <f t="shared" si="19"/>
        <v>0</v>
      </c>
    </row>
    <row r="959" spans="3:18" ht="14.5" thickBot="1" x14ac:dyDescent="0.4">
      <c r="C959" s="105">
        <f>'Achivers Formulas'!I946</f>
        <v>0</v>
      </c>
      <c r="D959" s="85"/>
      <c r="E959" s="100">
        <f>'Achivers Formulas'!P946</f>
        <v>0</v>
      </c>
      <c r="F959" s="369"/>
      <c r="G959" s="370"/>
      <c r="H959" s="370"/>
      <c r="I959" s="371"/>
      <c r="J959" s="372"/>
      <c r="K959" s="373"/>
      <c r="L959" s="373"/>
      <c r="M959" s="374"/>
      <c r="N959" s="369"/>
      <c r="O959" s="370"/>
      <c r="P959" s="370"/>
      <c r="Q959" s="371"/>
      <c r="R959" s="101">
        <f t="shared" si="19"/>
        <v>0</v>
      </c>
    </row>
    <row r="960" spans="3:18" ht="14.5" thickBot="1" x14ac:dyDescent="0.4">
      <c r="C960" s="105">
        <f>'Achivers Formulas'!I947</f>
        <v>0</v>
      </c>
      <c r="D960" s="85"/>
      <c r="E960" s="100">
        <f>'Achivers Formulas'!P947</f>
        <v>0</v>
      </c>
      <c r="F960" s="369"/>
      <c r="G960" s="370"/>
      <c r="H960" s="370"/>
      <c r="I960" s="371"/>
      <c r="J960" s="372"/>
      <c r="K960" s="373"/>
      <c r="L960" s="373"/>
      <c r="M960" s="374"/>
      <c r="N960" s="369"/>
      <c r="O960" s="370"/>
      <c r="P960" s="370"/>
      <c r="Q960" s="371"/>
      <c r="R960" s="101">
        <f t="shared" si="19"/>
        <v>0</v>
      </c>
    </row>
    <row r="961" spans="3:18" ht="14.5" thickBot="1" x14ac:dyDescent="0.4">
      <c r="C961" s="105">
        <f>'Achivers Formulas'!I948</f>
        <v>0</v>
      </c>
      <c r="D961" s="85"/>
      <c r="E961" s="100">
        <f>'Achivers Formulas'!P948</f>
        <v>0</v>
      </c>
      <c r="F961" s="369"/>
      <c r="G961" s="370"/>
      <c r="H961" s="370"/>
      <c r="I961" s="371"/>
      <c r="J961" s="372"/>
      <c r="K961" s="373"/>
      <c r="L961" s="373"/>
      <c r="M961" s="374"/>
      <c r="N961" s="369"/>
      <c r="O961" s="370"/>
      <c r="P961" s="370"/>
      <c r="Q961" s="371"/>
      <c r="R961" s="101">
        <f t="shared" si="19"/>
        <v>0</v>
      </c>
    </row>
    <row r="962" spans="3:18" ht="14.5" thickBot="1" x14ac:dyDescent="0.4">
      <c r="C962" s="105">
        <f>'Achivers Formulas'!I949</f>
        <v>0</v>
      </c>
      <c r="D962" s="85"/>
      <c r="E962" s="100">
        <f>'Achivers Formulas'!P949</f>
        <v>0</v>
      </c>
      <c r="F962" s="369"/>
      <c r="G962" s="370"/>
      <c r="H962" s="370"/>
      <c r="I962" s="371"/>
      <c r="J962" s="372"/>
      <c r="K962" s="373"/>
      <c r="L962" s="373"/>
      <c r="M962" s="374"/>
      <c r="N962" s="369"/>
      <c r="O962" s="370"/>
      <c r="P962" s="370"/>
      <c r="Q962" s="371"/>
      <c r="R962" s="101">
        <f t="shared" si="19"/>
        <v>0</v>
      </c>
    </row>
    <row r="963" spans="3:18" ht="14.5" thickBot="1" x14ac:dyDescent="0.4">
      <c r="C963" s="105">
        <f>'Achivers Formulas'!I950</f>
        <v>0</v>
      </c>
      <c r="D963" s="85"/>
      <c r="E963" s="100">
        <f>'Achivers Formulas'!P950</f>
        <v>0</v>
      </c>
      <c r="F963" s="369"/>
      <c r="G963" s="370"/>
      <c r="H963" s="370"/>
      <c r="I963" s="371"/>
      <c r="J963" s="372"/>
      <c r="K963" s="373"/>
      <c r="L963" s="373"/>
      <c r="M963" s="374"/>
      <c r="N963" s="369"/>
      <c r="O963" s="370"/>
      <c r="P963" s="370"/>
      <c r="Q963" s="371"/>
      <c r="R963" s="101">
        <f t="shared" si="19"/>
        <v>0</v>
      </c>
    </row>
    <row r="964" spans="3:18" ht="14.5" thickBot="1" x14ac:dyDescent="0.4">
      <c r="C964" s="105">
        <f>'Achivers Formulas'!I951</f>
        <v>0</v>
      </c>
      <c r="D964" s="85"/>
      <c r="E964" s="100">
        <f>'Achivers Formulas'!P951</f>
        <v>0</v>
      </c>
      <c r="F964" s="369"/>
      <c r="G964" s="370"/>
      <c r="H964" s="370"/>
      <c r="I964" s="371"/>
      <c r="J964" s="372"/>
      <c r="K964" s="373"/>
      <c r="L964" s="373"/>
      <c r="M964" s="374"/>
      <c r="N964" s="369"/>
      <c r="O964" s="370"/>
      <c r="P964" s="370"/>
      <c r="Q964" s="371"/>
      <c r="R964" s="101">
        <f t="shared" si="19"/>
        <v>0</v>
      </c>
    </row>
    <row r="965" spans="3:18" ht="14.5" thickBot="1" x14ac:dyDescent="0.4">
      <c r="C965" s="105">
        <f>'Achivers Formulas'!I952</f>
        <v>0</v>
      </c>
      <c r="D965" s="85"/>
      <c r="E965" s="100">
        <f>'Achivers Formulas'!P952</f>
        <v>0</v>
      </c>
      <c r="F965" s="369"/>
      <c r="G965" s="370"/>
      <c r="H965" s="370"/>
      <c r="I965" s="371"/>
      <c r="J965" s="372"/>
      <c r="K965" s="373"/>
      <c r="L965" s="373"/>
      <c r="M965" s="374"/>
      <c r="N965" s="369"/>
      <c r="O965" s="370"/>
      <c r="P965" s="370"/>
      <c r="Q965" s="371"/>
      <c r="R965" s="101">
        <f t="shared" si="19"/>
        <v>0</v>
      </c>
    </row>
    <row r="966" spans="3:18" ht="14.5" thickBot="1" x14ac:dyDescent="0.4">
      <c r="C966" s="105">
        <f>'Achivers Formulas'!I953</f>
        <v>0</v>
      </c>
      <c r="D966" s="85"/>
      <c r="E966" s="100">
        <f>'Achivers Formulas'!P953</f>
        <v>0</v>
      </c>
      <c r="F966" s="369"/>
      <c r="G966" s="370"/>
      <c r="H966" s="370"/>
      <c r="I966" s="371"/>
      <c r="J966" s="372"/>
      <c r="K966" s="373"/>
      <c r="L966" s="373"/>
      <c r="M966" s="374"/>
      <c r="N966" s="369"/>
      <c r="O966" s="370"/>
      <c r="P966" s="370"/>
      <c r="Q966" s="371"/>
      <c r="R966" s="101">
        <f t="shared" si="19"/>
        <v>0</v>
      </c>
    </row>
    <row r="967" spans="3:18" ht="14.5" thickBot="1" x14ac:dyDescent="0.4">
      <c r="C967" s="105">
        <f>'Achivers Formulas'!I954</f>
        <v>0</v>
      </c>
      <c r="D967" s="85"/>
      <c r="E967" s="100">
        <f>'Achivers Formulas'!P954</f>
        <v>0</v>
      </c>
      <c r="F967" s="369"/>
      <c r="G967" s="370"/>
      <c r="H967" s="370"/>
      <c r="I967" s="371"/>
      <c r="J967" s="372"/>
      <c r="K967" s="373"/>
      <c r="L967" s="373"/>
      <c r="M967" s="374"/>
      <c r="N967" s="369"/>
      <c r="O967" s="370"/>
      <c r="P967" s="370"/>
      <c r="Q967" s="371"/>
      <c r="R967" s="101">
        <f t="shared" si="19"/>
        <v>0</v>
      </c>
    </row>
    <row r="968" spans="3:18" ht="14.5" thickBot="1" x14ac:dyDescent="0.4">
      <c r="C968" s="105">
        <f>'Achivers Formulas'!I955</f>
        <v>0</v>
      </c>
      <c r="D968" s="85"/>
      <c r="E968" s="100">
        <f>'Achivers Formulas'!P955</f>
        <v>0</v>
      </c>
      <c r="F968" s="369"/>
      <c r="G968" s="370"/>
      <c r="H968" s="370"/>
      <c r="I968" s="371"/>
      <c r="J968" s="372"/>
      <c r="K968" s="373"/>
      <c r="L968" s="373"/>
      <c r="M968" s="374"/>
      <c r="N968" s="369"/>
      <c r="O968" s="370"/>
      <c r="P968" s="370"/>
      <c r="Q968" s="371"/>
      <c r="R968" s="101">
        <f t="shared" si="19"/>
        <v>0</v>
      </c>
    </row>
    <row r="969" spans="3:18" ht="14.5" thickBot="1" x14ac:dyDescent="0.4">
      <c r="C969" s="105">
        <f>'Achivers Formulas'!I956</f>
        <v>0</v>
      </c>
      <c r="D969" s="85"/>
      <c r="E969" s="100">
        <f>'Achivers Formulas'!P956</f>
        <v>0</v>
      </c>
      <c r="F969" s="369"/>
      <c r="G969" s="370"/>
      <c r="H969" s="370"/>
      <c r="I969" s="371"/>
      <c r="J969" s="372"/>
      <c r="K969" s="373"/>
      <c r="L969" s="373"/>
      <c r="M969" s="374"/>
      <c r="N969" s="369"/>
      <c r="O969" s="370"/>
      <c r="P969" s="370"/>
      <c r="Q969" s="371"/>
      <c r="R969" s="101">
        <f t="shared" si="19"/>
        <v>0</v>
      </c>
    </row>
    <row r="970" spans="3:18" ht="14.5" thickBot="1" x14ac:dyDescent="0.4">
      <c r="C970" s="105">
        <f>'Achivers Formulas'!I957</f>
        <v>0</v>
      </c>
      <c r="D970" s="85"/>
      <c r="E970" s="100">
        <f>'Achivers Formulas'!P957</f>
        <v>0</v>
      </c>
      <c r="F970" s="369"/>
      <c r="G970" s="370"/>
      <c r="H970" s="370"/>
      <c r="I970" s="371"/>
      <c r="J970" s="372"/>
      <c r="K970" s="373"/>
      <c r="L970" s="373"/>
      <c r="M970" s="374"/>
      <c r="N970" s="369"/>
      <c r="O970" s="370"/>
      <c r="P970" s="370"/>
      <c r="Q970" s="371"/>
      <c r="R970" s="101">
        <f t="shared" si="19"/>
        <v>0</v>
      </c>
    </row>
    <row r="971" spans="3:18" ht="14.5" thickBot="1" x14ac:dyDescent="0.4">
      <c r="C971" s="105">
        <f>'Achivers Formulas'!I958</f>
        <v>0</v>
      </c>
      <c r="D971" s="85"/>
      <c r="E971" s="100">
        <f>'Achivers Formulas'!P958</f>
        <v>0</v>
      </c>
      <c r="F971" s="369"/>
      <c r="G971" s="370"/>
      <c r="H971" s="370"/>
      <c r="I971" s="371"/>
      <c r="J971" s="372"/>
      <c r="K971" s="373"/>
      <c r="L971" s="373"/>
      <c r="M971" s="374"/>
      <c r="N971" s="369"/>
      <c r="O971" s="370"/>
      <c r="P971" s="370"/>
      <c r="Q971" s="371"/>
      <c r="R971" s="101">
        <f t="shared" si="19"/>
        <v>0</v>
      </c>
    </row>
    <row r="972" spans="3:18" ht="14.5" thickBot="1" x14ac:dyDescent="0.4">
      <c r="C972" s="105">
        <f>'Achivers Formulas'!I959</f>
        <v>0</v>
      </c>
      <c r="D972" s="85"/>
      <c r="E972" s="100">
        <f>'Achivers Formulas'!P959</f>
        <v>0</v>
      </c>
      <c r="F972" s="369"/>
      <c r="G972" s="370"/>
      <c r="H972" s="370"/>
      <c r="I972" s="371"/>
      <c r="J972" s="372"/>
      <c r="K972" s="373"/>
      <c r="L972" s="373"/>
      <c r="M972" s="374"/>
      <c r="N972" s="369"/>
      <c r="O972" s="370"/>
      <c r="P972" s="370"/>
      <c r="Q972" s="371"/>
      <c r="R972" s="101">
        <f t="shared" si="19"/>
        <v>0</v>
      </c>
    </row>
    <row r="973" spans="3:18" ht="14.5" thickBot="1" x14ac:dyDescent="0.4">
      <c r="C973" s="105">
        <f>'Achivers Formulas'!I960</f>
        <v>0</v>
      </c>
      <c r="D973" s="85"/>
      <c r="E973" s="100">
        <f>'Achivers Formulas'!P960</f>
        <v>0</v>
      </c>
      <c r="F973" s="369"/>
      <c r="G973" s="370"/>
      <c r="H973" s="370"/>
      <c r="I973" s="371"/>
      <c r="J973" s="372"/>
      <c r="K973" s="373"/>
      <c r="L973" s="373"/>
      <c r="M973" s="374"/>
      <c r="N973" s="369"/>
      <c r="O973" s="370"/>
      <c r="P973" s="370"/>
      <c r="Q973" s="371"/>
      <c r="R973" s="101">
        <f t="shared" si="19"/>
        <v>0</v>
      </c>
    </row>
    <row r="974" spans="3:18" ht="14.5" thickBot="1" x14ac:dyDescent="0.4">
      <c r="C974" s="105">
        <f>'Achivers Formulas'!I961</f>
        <v>0</v>
      </c>
      <c r="D974" s="85"/>
      <c r="E974" s="100">
        <f>'Achivers Formulas'!P961</f>
        <v>0</v>
      </c>
      <c r="F974" s="369"/>
      <c r="G974" s="370"/>
      <c r="H974" s="370"/>
      <c r="I974" s="371"/>
      <c r="J974" s="372"/>
      <c r="K974" s="373"/>
      <c r="L974" s="373"/>
      <c r="M974" s="374"/>
      <c r="N974" s="369"/>
      <c r="O974" s="370"/>
      <c r="P974" s="370"/>
      <c r="Q974" s="371"/>
      <c r="R974" s="101">
        <f t="shared" si="19"/>
        <v>0</v>
      </c>
    </row>
    <row r="975" spans="3:18" ht="14.5" thickBot="1" x14ac:dyDescent="0.4">
      <c r="C975" s="105">
        <f>'Achivers Formulas'!I962</f>
        <v>0</v>
      </c>
      <c r="D975" s="85"/>
      <c r="E975" s="100">
        <f>'Achivers Formulas'!P962</f>
        <v>0</v>
      </c>
      <c r="F975" s="369"/>
      <c r="G975" s="370"/>
      <c r="H975" s="370"/>
      <c r="I975" s="371"/>
      <c r="J975" s="372"/>
      <c r="K975" s="373"/>
      <c r="L975" s="373"/>
      <c r="M975" s="374"/>
      <c r="N975" s="369"/>
      <c r="O975" s="370"/>
      <c r="P975" s="370"/>
      <c r="Q975" s="371"/>
      <c r="R975" s="101">
        <f t="shared" si="19"/>
        <v>0</v>
      </c>
    </row>
    <row r="976" spans="3:18" ht="14.5" thickBot="1" x14ac:dyDescent="0.4">
      <c r="C976" s="105">
        <f>'Achivers Formulas'!I963</f>
        <v>0</v>
      </c>
      <c r="D976" s="85"/>
      <c r="E976" s="100">
        <f>'Achivers Formulas'!P963</f>
        <v>0</v>
      </c>
      <c r="F976" s="369"/>
      <c r="G976" s="370"/>
      <c r="H976" s="370"/>
      <c r="I976" s="371"/>
      <c r="J976" s="372"/>
      <c r="K976" s="373"/>
      <c r="L976" s="373"/>
      <c r="M976" s="374"/>
      <c r="N976" s="369"/>
      <c r="O976" s="370"/>
      <c r="P976" s="370"/>
      <c r="Q976" s="371"/>
      <c r="R976" s="101">
        <f t="shared" si="19"/>
        <v>0</v>
      </c>
    </row>
    <row r="977" spans="3:18" ht="14.5" thickBot="1" x14ac:dyDescent="0.4">
      <c r="C977" s="105">
        <f>'Achivers Formulas'!I964</f>
        <v>0</v>
      </c>
      <c r="D977" s="85"/>
      <c r="E977" s="100">
        <f>'Achivers Formulas'!P964</f>
        <v>0</v>
      </c>
      <c r="F977" s="369"/>
      <c r="G977" s="370"/>
      <c r="H977" s="370"/>
      <c r="I977" s="371"/>
      <c r="J977" s="372"/>
      <c r="K977" s="373"/>
      <c r="L977" s="373"/>
      <c r="M977" s="374"/>
      <c r="N977" s="369"/>
      <c r="O977" s="370"/>
      <c r="P977" s="370"/>
      <c r="Q977" s="371"/>
      <c r="R977" s="101">
        <f t="shared" si="19"/>
        <v>0</v>
      </c>
    </row>
    <row r="978" spans="3:18" ht="14.5" thickBot="1" x14ac:dyDescent="0.4">
      <c r="C978" s="105">
        <f>'Achivers Formulas'!I965</f>
        <v>0</v>
      </c>
      <c r="D978" s="85"/>
      <c r="E978" s="100">
        <f>'Achivers Formulas'!P965</f>
        <v>0</v>
      </c>
      <c r="F978" s="369"/>
      <c r="G978" s="370"/>
      <c r="H978" s="370"/>
      <c r="I978" s="371"/>
      <c r="J978" s="372"/>
      <c r="K978" s="373"/>
      <c r="L978" s="373"/>
      <c r="M978" s="374"/>
      <c r="N978" s="369"/>
      <c r="O978" s="370"/>
      <c r="P978" s="370"/>
      <c r="Q978" s="371"/>
      <c r="R978" s="101">
        <f t="shared" si="19"/>
        <v>0</v>
      </c>
    </row>
    <row r="979" spans="3:18" ht="14.5" thickBot="1" x14ac:dyDescent="0.4">
      <c r="C979" s="105">
        <f>'Achivers Formulas'!I966</f>
        <v>0</v>
      </c>
      <c r="D979" s="85"/>
      <c r="E979" s="100">
        <f>'Achivers Formulas'!P966</f>
        <v>0</v>
      </c>
      <c r="F979" s="369"/>
      <c r="G979" s="370"/>
      <c r="H979" s="370"/>
      <c r="I979" s="371"/>
      <c r="J979" s="372"/>
      <c r="K979" s="373"/>
      <c r="L979" s="373"/>
      <c r="M979" s="374"/>
      <c r="N979" s="369"/>
      <c r="O979" s="370"/>
      <c r="P979" s="370"/>
      <c r="Q979" s="371"/>
      <c r="R979" s="101">
        <f t="shared" si="19"/>
        <v>0</v>
      </c>
    </row>
    <row r="980" spans="3:18" ht="14.5" thickBot="1" x14ac:dyDescent="0.4">
      <c r="C980" s="105">
        <f>'Achivers Formulas'!I967</f>
        <v>0</v>
      </c>
      <c r="D980" s="85"/>
      <c r="E980" s="100">
        <f>'Achivers Formulas'!P967</f>
        <v>0</v>
      </c>
      <c r="F980" s="369"/>
      <c r="G980" s="370"/>
      <c r="H980" s="370"/>
      <c r="I980" s="371"/>
      <c r="J980" s="372"/>
      <c r="K980" s="373"/>
      <c r="L980" s="373"/>
      <c r="M980" s="374"/>
      <c r="N980" s="369"/>
      <c r="O980" s="370"/>
      <c r="P980" s="370"/>
      <c r="Q980" s="371"/>
      <c r="R980" s="101">
        <f t="shared" si="19"/>
        <v>0</v>
      </c>
    </row>
    <row r="981" spans="3:18" ht="14.5" thickBot="1" x14ac:dyDescent="0.4">
      <c r="C981" s="105">
        <f>'Achivers Formulas'!I968</f>
        <v>0</v>
      </c>
      <c r="D981" s="85"/>
      <c r="E981" s="100">
        <f>'Achivers Formulas'!P968</f>
        <v>0</v>
      </c>
      <c r="F981" s="369"/>
      <c r="G981" s="370"/>
      <c r="H981" s="370"/>
      <c r="I981" s="371"/>
      <c r="J981" s="372"/>
      <c r="K981" s="373"/>
      <c r="L981" s="373"/>
      <c r="M981" s="374"/>
      <c r="N981" s="369"/>
      <c r="O981" s="370"/>
      <c r="P981" s="370"/>
      <c r="Q981" s="371"/>
      <c r="R981" s="101">
        <f t="shared" si="19"/>
        <v>0</v>
      </c>
    </row>
    <row r="982" spans="3:18" ht="14.5" thickBot="1" x14ac:dyDescent="0.4">
      <c r="C982" s="105">
        <f>'Achivers Formulas'!I969</f>
        <v>0</v>
      </c>
      <c r="D982" s="85"/>
      <c r="E982" s="100">
        <f>'Achivers Formulas'!P969</f>
        <v>0</v>
      </c>
      <c r="F982" s="369"/>
      <c r="G982" s="370"/>
      <c r="H982" s="370"/>
      <c r="I982" s="371"/>
      <c r="J982" s="372"/>
      <c r="K982" s="373"/>
      <c r="L982" s="373"/>
      <c r="M982" s="374"/>
      <c r="N982" s="369"/>
      <c r="O982" s="370"/>
      <c r="P982" s="370"/>
      <c r="Q982" s="371"/>
      <c r="R982" s="101">
        <f t="shared" si="19"/>
        <v>0</v>
      </c>
    </row>
    <row r="983" spans="3:18" ht="14.5" thickBot="1" x14ac:dyDescent="0.4">
      <c r="C983" s="105">
        <f>'Achivers Formulas'!I970</f>
        <v>0</v>
      </c>
      <c r="D983" s="85"/>
      <c r="E983" s="100">
        <f>'Achivers Formulas'!P970</f>
        <v>0</v>
      </c>
      <c r="F983" s="369"/>
      <c r="G983" s="370"/>
      <c r="H983" s="370"/>
      <c r="I983" s="371"/>
      <c r="J983" s="372"/>
      <c r="K983" s="373"/>
      <c r="L983" s="373"/>
      <c r="M983" s="374"/>
      <c r="N983" s="369"/>
      <c r="O983" s="370"/>
      <c r="P983" s="370"/>
      <c r="Q983" s="371"/>
      <c r="R983" s="101">
        <f t="shared" si="19"/>
        <v>0</v>
      </c>
    </row>
    <row r="984" spans="3:18" ht="14.5" thickBot="1" x14ac:dyDescent="0.4">
      <c r="C984" s="105">
        <f>'Achivers Formulas'!I971</f>
        <v>0</v>
      </c>
      <c r="D984" s="85"/>
      <c r="E984" s="100">
        <f>'Achivers Formulas'!P971</f>
        <v>0</v>
      </c>
      <c r="F984" s="369"/>
      <c r="G984" s="370"/>
      <c r="H984" s="370"/>
      <c r="I984" s="371"/>
      <c r="J984" s="372"/>
      <c r="K984" s="373"/>
      <c r="L984" s="373"/>
      <c r="M984" s="374"/>
      <c r="N984" s="369"/>
      <c r="O984" s="370"/>
      <c r="P984" s="370"/>
      <c r="Q984" s="371"/>
      <c r="R984" s="101">
        <f t="shared" si="19"/>
        <v>0</v>
      </c>
    </row>
    <row r="985" spans="3:18" ht="14.5" thickBot="1" x14ac:dyDescent="0.4">
      <c r="C985" s="105">
        <f>'Achivers Formulas'!I972</f>
        <v>0</v>
      </c>
      <c r="D985" s="85"/>
      <c r="E985" s="100">
        <f>'Achivers Formulas'!P972</f>
        <v>0</v>
      </c>
      <c r="F985" s="369"/>
      <c r="G985" s="370"/>
      <c r="H985" s="370"/>
      <c r="I985" s="371"/>
      <c r="J985" s="372"/>
      <c r="K985" s="373"/>
      <c r="L985" s="373"/>
      <c r="M985" s="374"/>
      <c r="N985" s="369"/>
      <c r="O985" s="370"/>
      <c r="P985" s="370"/>
      <c r="Q985" s="371"/>
      <c r="R985" s="101">
        <f t="shared" si="19"/>
        <v>0</v>
      </c>
    </row>
    <row r="986" spans="3:18" ht="14.5" thickBot="1" x14ac:dyDescent="0.4">
      <c r="C986" s="105">
        <f>'Achivers Formulas'!I973</f>
        <v>0</v>
      </c>
      <c r="D986" s="85"/>
      <c r="E986" s="100">
        <f>'Achivers Formulas'!P973</f>
        <v>0</v>
      </c>
      <c r="F986" s="369"/>
      <c r="G986" s="370"/>
      <c r="H986" s="370"/>
      <c r="I986" s="371"/>
      <c r="J986" s="372"/>
      <c r="K986" s="373"/>
      <c r="L986" s="373"/>
      <c r="M986" s="374"/>
      <c r="N986" s="369"/>
      <c r="O986" s="370"/>
      <c r="P986" s="370"/>
      <c r="Q986" s="371"/>
      <c r="R986" s="101">
        <f t="shared" si="19"/>
        <v>0</v>
      </c>
    </row>
    <row r="987" spans="3:18" ht="14.5" thickBot="1" x14ac:dyDescent="0.4">
      <c r="C987" s="105">
        <f>'Achivers Formulas'!I974</f>
        <v>0</v>
      </c>
      <c r="D987" s="85"/>
      <c r="E987" s="100">
        <f>'Achivers Formulas'!P974</f>
        <v>0</v>
      </c>
      <c r="F987" s="369"/>
      <c r="G987" s="370"/>
      <c r="H987" s="370"/>
      <c r="I987" s="371"/>
      <c r="J987" s="372"/>
      <c r="K987" s="373"/>
      <c r="L987" s="373"/>
      <c r="M987" s="374"/>
      <c r="N987" s="369"/>
      <c r="O987" s="370"/>
      <c r="P987" s="370"/>
      <c r="Q987" s="371"/>
      <c r="R987" s="101">
        <f t="shared" si="19"/>
        <v>0</v>
      </c>
    </row>
    <row r="988" spans="3:18" ht="14.5" thickBot="1" x14ac:dyDescent="0.4">
      <c r="C988" s="105">
        <f>'Achivers Formulas'!I975</f>
        <v>0</v>
      </c>
      <c r="D988" s="85"/>
      <c r="E988" s="100">
        <f>'Achivers Formulas'!P975</f>
        <v>0</v>
      </c>
      <c r="F988" s="369"/>
      <c r="G988" s="370"/>
      <c r="H988" s="370"/>
      <c r="I988" s="371"/>
      <c r="J988" s="372"/>
      <c r="K988" s="373"/>
      <c r="L988" s="373"/>
      <c r="M988" s="374"/>
      <c r="N988" s="369"/>
      <c r="O988" s="370"/>
      <c r="P988" s="370"/>
      <c r="Q988" s="371"/>
      <c r="R988" s="101">
        <f t="shared" si="19"/>
        <v>0</v>
      </c>
    </row>
    <row r="989" spans="3:18" ht="14.5" thickBot="1" x14ac:dyDescent="0.4">
      <c r="C989" s="105">
        <f>'Achivers Formulas'!I976</f>
        <v>0</v>
      </c>
      <c r="D989" s="85"/>
      <c r="E989" s="100">
        <f>'Achivers Formulas'!P976</f>
        <v>0</v>
      </c>
      <c r="F989" s="369"/>
      <c r="G989" s="370"/>
      <c r="H989" s="370"/>
      <c r="I989" s="371"/>
      <c r="J989" s="372"/>
      <c r="K989" s="373"/>
      <c r="L989" s="373"/>
      <c r="M989" s="374"/>
      <c r="N989" s="369"/>
      <c r="O989" s="370"/>
      <c r="P989" s="370"/>
      <c r="Q989" s="371"/>
      <c r="R989" s="101">
        <f t="shared" ref="R989:R1026" si="20">(IF(H989="*no role*",0,(IF(OR(F989&lt;&gt;"",H989&lt;&gt;"",J989&lt;&gt;""),3,0))))+(IF(L989&lt;&gt;"",3,0))+(IF(N989&lt;&gt;"",3,0))+(IF(P989="YES",3,0))</f>
        <v>0</v>
      </c>
    </row>
    <row r="990" spans="3:18" ht="14.5" thickBot="1" x14ac:dyDescent="0.4">
      <c r="C990" s="105">
        <f>'Achivers Formulas'!I977</f>
        <v>0</v>
      </c>
      <c r="D990" s="85"/>
      <c r="E990" s="100">
        <f>'Achivers Formulas'!P977</f>
        <v>0</v>
      </c>
      <c r="F990" s="369"/>
      <c r="G990" s="370"/>
      <c r="H990" s="370"/>
      <c r="I990" s="371"/>
      <c r="J990" s="372"/>
      <c r="K990" s="373"/>
      <c r="L990" s="373"/>
      <c r="M990" s="374"/>
      <c r="N990" s="369"/>
      <c r="O990" s="370"/>
      <c r="P990" s="370"/>
      <c r="Q990" s="371"/>
      <c r="R990" s="101">
        <f t="shared" si="20"/>
        <v>0</v>
      </c>
    </row>
    <row r="991" spans="3:18" ht="14.5" thickBot="1" x14ac:dyDescent="0.4">
      <c r="C991" s="105">
        <f>'Achivers Formulas'!I978</f>
        <v>0</v>
      </c>
      <c r="D991" s="85"/>
      <c r="E991" s="100">
        <f>'Achivers Formulas'!P978</f>
        <v>0</v>
      </c>
      <c r="F991" s="369"/>
      <c r="G991" s="370"/>
      <c r="H991" s="370"/>
      <c r="I991" s="371"/>
      <c r="J991" s="372"/>
      <c r="K991" s="373"/>
      <c r="L991" s="373"/>
      <c r="M991" s="374"/>
      <c r="N991" s="369"/>
      <c r="O991" s="370"/>
      <c r="P991" s="370"/>
      <c r="Q991" s="371"/>
      <c r="R991" s="101">
        <f t="shared" si="20"/>
        <v>0</v>
      </c>
    </row>
    <row r="992" spans="3:18" ht="14.5" thickBot="1" x14ac:dyDescent="0.4">
      <c r="C992" s="105">
        <f>'Achivers Formulas'!I979</f>
        <v>0</v>
      </c>
      <c r="D992" s="85"/>
      <c r="E992" s="100">
        <f>'Achivers Formulas'!P979</f>
        <v>0</v>
      </c>
      <c r="F992" s="369"/>
      <c r="G992" s="370"/>
      <c r="H992" s="370"/>
      <c r="I992" s="371"/>
      <c r="J992" s="372"/>
      <c r="K992" s="373"/>
      <c r="L992" s="373"/>
      <c r="M992" s="374"/>
      <c r="N992" s="369"/>
      <c r="O992" s="370"/>
      <c r="P992" s="370"/>
      <c r="Q992" s="371"/>
      <c r="R992" s="101">
        <f t="shared" si="20"/>
        <v>0</v>
      </c>
    </row>
    <row r="993" spans="3:18" ht="14.5" thickBot="1" x14ac:dyDescent="0.4">
      <c r="C993" s="105">
        <f>'Achivers Formulas'!I980</f>
        <v>0</v>
      </c>
      <c r="D993" s="85"/>
      <c r="E993" s="100">
        <f>'Achivers Formulas'!P980</f>
        <v>0</v>
      </c>
      <c r="F993" s="369"/>
      <c r="G993" s="370"/>
      <c r="H993" s="370"/>
      <c r="I993" s="371"/>
      <c r="J993" s="372"/>
      <c r="K993" s="373"/>
      <c r="L993" s="373"/>
      <c r="M993" s="374"/>
      <c r="N993" s="369"/>
      <c r="O993" s="370"/>
      <c r="P993" s="370"/>
      <c r="Q993" s="371"/>
      <c r="R993" s="101">
        <f t="shared" si="20"/>
        <v>0</v>
      </c>
    </row>
    <row r="994" spans="3:18" ht="14.5" thickBot="1" x14ac:dyDescent="0.4">
      <c r="C994" s="105">
        <f>'Achivers Formulas'!I981</f>
        <v>0</v>
      </c>
      <c r="D994" s="85"/>
      <c r="E994" s="100">
        <f>'Achivers Formulas'!P981</f>
        <v>0</v>
      </c>
      <c r="F994" s="369"/>
      <c r="G994" s="370"/>
      <c r="H994" s="370"/>
      <c r="I994" s="371"/>
      <c r="J994" s="372"/>
      <c r="K994" s="373"/>
      <c r="L994" s="373"/>
      <c r="M994" s="374"/>
      <c r="N994" s="369"/>
      <c r="O994" s="370"/>
      <c r="P994" s="370"/>
      <c r="Q994" s="371"/>
      <c r="R994" s="101">
        <f t="shared" si="20"/>
        <v>0</v>
      </c>
    </row>
    <row r="995" spans="3:18" ht="14.5" thickBot="1" x14ac:dyDescent="0.4">
      <c r="C995" s="105">
        <f>'Achivers Formulas'!I982</f>
        <v>0</v>
      </c>
      <c r="D995" s="85"/>
      <c r="E995" s="100">
        <f>'Achivers Formulas'!P982</f>
        <v>0</v>
      </c>
      <c r="F995" s="369"/>
      <c r="G995" s="370"/>
      <c r="H995" s="370"/>
      <c r="I995" s="371"/>
      <c r="J995" s="372"/>
      <c r="K995" s="373"/>
      <c r="L995" s="373"/>
      <c r="M995" s="374"/>
      <c r="N995" s="369"/>
      <c r="O995" s="370"/>
      <c r="P995" s="370"/>
      <c r="Q995" s="371"/>
      <c r="R995" s="101">
        <f t="shared" si="20"/>
        <v>0</v>
      </c>
    </row>
    <row r="996" spans="3:18" ht="14.5" thickBot="1" x14ac:dyDescent="0.4">
      <c r="C996" s="105">
        <f>'Achivers Formulas'!I983</f>
        <v>0</v>
      </c>
      <c r="D996" s="85"/>
      <c r="E996" s="100">
        <f>'Achivers Formulas'!P983</f>
        <v>0</v>
      </c>
      <c r="F996" s="369"/>
      <c r="G996" s="370"/>
      <c r="H996" s="370"/>
      <c r="I996" s="371"/>
      <c r="J996" s="372"/>
      <c r="K996" s="373"/>
      <c r="L996" s="373"/>
      <c r="M996" s="374"/>
      <c r="N996" s="369"/>
      <c r="O996" s="370"/>
      <c r="P996" s="370"/>
      <c r="Q996" s="371"/>
      <c r="R996" s="101">
        <f t="shared" si="20"/>
        <v>0</v>
      </c>
    </row>
    <row r="997" spans="3:18" ht="14.5" thickBot="1" x14ac:dyDescent="0.4">
      <c r="C997" s="105">
        <f>'Achivers Formulas'!I984</f>
        <v>0</v>
      </c>
      <c r="D997" s="85"/>
      <c r="E997" s="100">
        <f>'Achivers Formulas'!P984</f>
        <v>0</v>
      </c>
      <c r="F997" s="369"/>
      <c r="G997" s="370"/>
      <c r="H997" s="370"/>
      <c r="I997" s="371"/>
      <c r="J997" s="372"/>
      <c r="K997" s="373"/>
      <c r="L997" s="373"/>
      <c r="M997" s="374"/>
      <c r="N997" s="369"/>
      <c r="O997" s="370"/>
      <c r="P997" s="370"/>
      <c r="Q997" s="371"/>
      <c r="R997" s="101">
        <f t="shared" si="20"/>
        <v>0</v>
      </c>
    </row>
    <row r="998" spans="3:18" ht="14.5" thickBot="1" x14ac:dyDescent="0.4">
      <c r="C998" s="105">
        <f>'Achivers Formulas'!I985</f>
        <v>0</v>
      </c>
      <c r="D998" s="85"/>
      <c r="E998" s="100">
        <f>'Achivers Formulas'!P985</f>
        <v>0</v>
      </c>
      <c r="F998" s="369"/>
      <c r="G998" s="370"/>
      <c r="H998" s="370"/>
      <c r="I998" s="371"/>
      <c r="J998" s="372"/>
      <c r="K998" s="373"/>
      <c r="L998" s="373"/>
      <c r="M998" s="374"/>
      <c r="N998" s="369"/>
      <c r="O998" s="370"/>
      <c r="P998" s="370"/>
      <c r="Q998" s="371"/>
      <c r="R998" s="101">
        <f t="shared" si="20"/>
        <v>0</v>
      </c>
    </row>
    <row r="999" spans="3:18" ht="14.5" thickBot="1" x14ac:dyDescent="0.4">
      <c r="C999" s="105">
        <f>'Achivers Formulas'!I986</f>
        <v>0</v>
      </c>
      <c r="D999" s="85"/>
      <c r="E999" s="100">
        <f>'Achivers Formulas'!P986</f>
        <v>0</v>
      </c>
      <c r="F999" s="369"/>
      <c r="G999" s="370"/>
      <c r="H999" s="370"/>
      <c r="I999" s="371"/>
      <c r="J999" s="372"/>
      <c r="K999" s="373"/>
      <c r="L999" s="373"/>
      <c r="M999" s="374"/>
      <c r="N999" s="369"/>
      <c r="O999" s="370"/>
      <c r="P999" s="370"/>
      <c r="Q999" s="371"/>
      <c r="R999" s="101">
        <f t="shared" si="20"/>
        <v>0</v>
      </c>
    </row>
    <row r="1000" spans="3:18" ht="14.5" thickBot="1" x14ac:dyDescent="0.4">
      <c r="C1000" s="105">
        <f>'Achivers Formulas'!I987</f>
        <v>0</v>
      </c>
      <c r="D1000" s="85"/>
      <c r="E1000" s="100">
        <f>'Achivers Formulas'!P987</f>
        <v>0</v>
      </c>
      <c r="F1000" s="369"/>
      <c r="G1000" s="370"/>
      <c r="H1000" s="370"/>
      <c r="I1000" s="371"/>
      <c r="J1000" s="372"/>
      <c r="K1000" s="373"/>
      <c r="L1000" s="373"/>
      <c r="M1000" s="374"/>
      <c r="N1000" s="369"/>
      <c r="O1000" s="370"/>
      <c r="P1000" s="370"/>
      <c r="Q1000" s="371"/>
      <c r="R1000" s="101">
        <f t="shared" si="20"/>
        <v>0</v>
      </c>
    </row>
    <row r="1001" spans="3:18" ht="14.5" thickBot="1" x14ac:dyDescent="0.4">
      <c r="C1001" s="105">
        <f>'Achivers Formulas'!I988</f>
        <v>0</v>
      </c>
      <c r="D1001" s="85"/>
      <c r="E1001" s="100">
        <f>'Achivers Formulas'!P988</f>
        <v>0</v>
      </c>
      <c r="F1001" s="369"/>
      <c r="G1001" s="370"/>
      <c r="H1001" s="370"/>
      <c r="I1001" s="371"/>
      <c r="J1001" s="372"/>
      <c r="K1001" s="373"/>
      <c r="L1001" s="373"/>
      <c r="M1001" s="374"/>
      <c r="N1001" s="369"/>
      <c r="O1001" s="370"/>
      <c r="P1001" s="370"/>
      <c r="Q1001" s="371"/>
      <c r="R1001" s="101">
        <f t="shared" si="20"/>
        <v>0</v>
      </c>
    </row>
    <row r="1002" spans="3:18" ht="14.5" thickBot="1" x14ac:dyDescent="0.4">
      <c r="C1002" s="105">
        <f>'Achivers Formulas'!I989</f>
        <v>0</v>
      </c>
      <c r="D1002" s="85"/>
      <c r="E1002" s="100">
        <f>'Achivers Formulas'!P989</f>
        <v>0</v>
      </c>
      <c r="F1002" s="369"/>
      <c r="G1002" s="370"/>
      <c r="H1002" s="370"/>
      <c r="I1002" s="371"/>
      <c r="J1002" s="372"/>
      <c r="K1002" s="373"/>
      <c r="L1002" s="373"/>
      <c r="M1002" s="374"/>
      <c r="N1002" s="369"/>
      <c r="O1002" s="370"/>
      <c r="P1002" s="370"/>
      <c r="Q1002" s="371"/>
      <c r="R1002" s="101">
        <f t="shared" si="20"/>
        <v>0</v>
      </c>
    </row>
    <row r="1003" spans="3:18" ht="14.5" thickBot="1" x14ac:dyDescent="0.4">
      <c r="C1003" s="105">
        <f>'Achivers Formulas'!I990</f>
        <v>0</v>
      </c>
      <c r="D1003" s="85"/>
      <c r="E1003" s="100">
        <f>'Achivers Formulas'!P990</f>
        <v>0</v>
      </c>
      <c r="F1003" s="369"/>
      <c r="G1003" s="370"/>
      <c r="H1003" s="370"/>
      <c r="I1003" s="371"/>
      <c r="J1003" s="372"/>
      <c r="K1003" s="373"/>
      <c r="L1003" s="373"/>
      <c r="M1003" s="374"/>
      <c r="N1003" s="369"/>
      <c r="O1003" s="370"/>
      <c r="P1003" s="370"/>
      <c r="Q1003" s="371"/>
      <c r="R1003" s="101">
        <f t="shared" si="20"/>
        <v>0</v>
      </c>
    </row>
    <row r="1004" spans="3:18" ht="14.5" thickBot="1" x14ac:dyDescent="0.4">
      <c r="C1004" s="105">
        <f>'Achivers Formulas'!I991</f>
        <v>0</v>
      </c>
      <c r="D1004" s="85"/>
      <c r="E1004" s="100">
        <f>'Achivers Formulas'!P991</f>
        <v>0</v>
      </c>
      <c r="F1004" s="369"/>
      <c r="G1004" s="370"/>
      <c r="H1004" s="370"/>
      <c r="I1004" s="371"/>
      <c r="J1004" s="372"/>
      <c r="K1004" s="373"/>
      <c r="L1004" s="373"/>
      <c r="M1004" s="374"/>
      <c r="N1004" s="369"/>
      <c r="O1004" s="370"/>
      <c r="P1004" s="370"/>
      <c r="Q1004" s="371"/>
      <c r="R1004" s="101">
        <f t="shared" si="20"/>
        <v>0</v>
      </c>
    </row>
    <row r="1005" spans="3:18" ht="14.5" thickBot="1" x14ac:dyDescent="0.4">
      <c r="C1005" s="105">
        <f>'Achivers Formulas'!I992</f>
        <v>0</v>
      </c>
      <c r="D1005" s="85"/>
      <c r="E1005" s="100">
        <f>'Achivers Formulas'!P992</f>
        <v>0</v>
      </c>
      <c r="F1005" s="369"/>
      <c r="G1005" s="370"/>
      <c r="H1005" s="370"/>
      <c r="I1005" s="371"/>
      <c r="J1005" s="372"/>
      <c r="K1005" s="373"/>
      <c r="L1005" s="373"/>
      <c r="M1005" s="374"/>
      <c r="N1005" s="369"/>
      <c r="O1005" s="370"/>
      <c r="P1005" s="370"/>
      <c r="Q1005" s="371"/>
      <c r="R1005" s="101">
        <f t="shared" si="20"/>
        <v>0</v>
      </c>
    </row>
    <row r="1006" spans="3:18" ht="14.5" thickBot="1" x14ac:dyDescent="0.4">
      <c r="C1006" s="105">
        <f>'Achivers Formulas'!I993</f>
        <v>0</v>
      </c>
      <c r="D1006" s="85"/>
      <c r="E1006" s="100">
        <f>'Achivers Formulas'!P993</f>
        <v>0</v>
      </c>
      <c r="F1006" s="369"/>
      <c r="G1006" s="370"/>
      <c r="H1006" s="370"/>
      <c r="I1006" s="371"/>
      <c r="J1006" s="372"/>
      <c r="K1006" s="373"/>
      <c r="L1006" s="373"/>
      <c r="M1006" s="374"/>
      <c r="N1006" s="369"/>
      <c r="O1006" s="370"/>
      <c r="P1006" s="370"/>
      <c r="Q1006" s="371"/>
      <c r="R1006" s="101">
        <f t="shared" si="20"/>
        <v>0</v>
      </c>
    </row>
    <row r="1007" spans="3:18" ht="14.5" thickBot="1" x14ac:dyDescent="0.4">
      <c r="C1007" s="105">
        <f>'Achivers Formulas'!I994</f>
        <v>0</v>
      </c>
      <c r="D1007" s="85"/>
      <c r="E1007" s="100">
        <f>'Achivers Formulas'!P994</f>
        <v>0</v>
      </c>
      <c r="F1007" s="369"/>
      <c r="G1007" s="370"/>
      <c r="H1007" s="370"/>
      <c r="I1007" s="371"/>
      <c r="J1007" s="372"/>
      <c r="K1007" s="373"/>
      <c r="L1007" s="373"/>
      <c r="M1007" s="374"/>
      <c r="N1007" s="369"/>
      <c r="O1007" s="370"/>
      <c r="P1007" s="370"/>
      <c r="Q1007" s="371"/>
      <c r="R1007" s="101">
        <f t="shared" si="20"/>
        <v>0</v>
      </c>
    </row>
    <row r="1008" spans="3:18" ht="14.5" thickBot="1" x14ac:dyDescent="0.4">
      <c r="C1008" s="105">
        <f>'Achivers Formulas'!I995</f>
        <v>0</v>
      </c>
      <c r="D1008" s="85"/>
      <c r="E1008" s="100">
        <f>'Achivers Formulas'!P995</f>
        <v>0</v>
      </c>
      <c r="F1008" s="369"/>
      <c r="G1008" s="370"/>
      <c r="H1008" s="370"/>
      <c r="I1008" s="371"/>
      <c r="J1008" s="372"/>
      <c r="K1008" s="373"/>
      <c r="L1008" s="373"/>
      <c r="M1008" s="374"/>
      <c r="N1008" s="369"/>
      <c r="O1008" s="370"/>
      <c r="P1008" s="370"/>
      <c r="Q1008" s="371"/>
      <c r="R1008" s="101">
        <f t="shared" si="20"/>
        <v>0</v>
      </c>
    </row>
    <row r="1009" spans="3:18" ht="14.5" thickBot="1" x14ac:dyDescent="0.4">
      <c r="C1009" s="105">
        <f>'Achivers Formulas'!I996</f>
        <v>0</v>
      </c>
      <c r="D1009" s="85"/>
      <c r="E1009" s="100">
        <f>'Achivers Formulas'!P996</f>
        <v>0</v>
      </c>
      <c r="F1009" s="369"/>
      <c r="G1009" s="370"/>
      <c r="H1009" s="370"/>
      <c r="I1009" s="371"/>
      <c r="J1009" s="372"/>
      <c r="K1009" s="373"/>
      <c r="L1009" s="373"/>
      <c r="M1009" s="374"/>
      <c r="N1009" s="369"/>
      <c r="O1009" s="370"/>
      <c r="P1009" s="370"/>
      <c r="Q1009" s="371"/>
      <c r="R1009" s="101">
        <f t="shared" si="20"/>
        <v>0</v>
      </c>
    </row>
    <row r="1010" spans="3:18" ht="14.5" thickBot="1" x14ac:dyDescent="0.4">
      <c r="C1010" s="105">
        <f>'Achivers Formulas'!I997</f>
        <v>0</v>
      </c>
      <c r="D1010" s="85"/>
      <c r="E1010" s="100">
        <f>'Achivers Formulas'!P997</f>
        <v>0</v>
      </c>
      <c r="F1010" s="369"/>
      <c r="G1010" s="370"/>
      <c r="H1010" s="370"/>
      <c r="I1010" s="371"/>
      <c r="J1010" s="372"/>
      <c r="K1010" s="373"/>
      <c r="L1010" s="373"/>
      <c r="M1010" s="374"/>
      <c r="N1010" s="369"/>
      <c r="O1010" s="370"/>
      <c r="P1010" s="370"/>
      <c r="Q1010" s="371"/>
      <c r="R1010" s="101">
        <f t="shared" si="20"/>
        <v>0</v>
      </c>
    </row>
    <row r="1011" spans="3:18" ht="14.5" thickBot="1" x14ac:dyDescent="0.4">
      <c r="C1011" s="105">
        <f>'Achivers Formulas'!I998</f>
        <v>0</v>
      </c>
      <c r="D1011" s="85"/>
      <c r="E1011" s="100">
        <f>'Achivers Formulas'!P998</f>
        <v>0</v>
      </c>
      <c r="F1011" s="369"/>
      <c r="G1011" s="370"/>
      <c r="H1011" s="370"/>
      <c r="I1011" s="371"/>
      <c r="J1011" s="372"/>
      <c r="K1011" s="373"/>
      <c r="L1011" s="373"/>
      <c r="M1011" s="374"/>
      <c r="N1011" s="369"/>
      <c r="O1011" s="370"/>
      <c r="P1011" s="370"/>
      <c r="Q1011" s="371"/>
      <c r="R1011" s="101">
        <f t="shared" si="20"/>
        <v>0</v>
      </c>
    </row>
    <row r="1012" spans="3:18" ht="14.5" thickBot="1" x14ac:dyDescent="0.4">
      <c r="C1012" s="105">
        <f>'Achivers Formulas'!I999</f>
        <v>0</v>
      </c>
      <c r="D1012" s="85"/>
      <c r="E1012" s="100">
        <f>'Achivers Formulas'!P999</f>
        <v>0</v>
      </c>
      <c r="F1012" s="369"/>
      <c r="G1012" s="370"/>
      <c r="H1012" s="370"/>
      <c r="I1012" s="371"/>
      <c r="J1012" s="372"/>
      <c r="K1012" s="373"/>
      <c r="L1012" s="373"/>
      <c r="M1012" s="374"/>
      <c r="N1012" s="369"/>
      <c r="O1012" s="370"/>
      <c r="P1012" s="370"/>
      <c r="Q1012" s="371"/>
      <c r="R1012" s="101">
        <f t="shared" si="20"/>
        <v>0</v>
      </c>
    </row>
    <row r="1013" spans="3:18" ht="14.5" thickBot="1" x14ac:dyDescent="0.4">
      <c r="C1013" s="105">
        <f>'Achivers Formulas'!I1000</f>
        <v>0</v>
      </c>
      <c r="D1013" s="85"/>
      <c r="E1013" s="100">
        <f>'Achivers Formulas'!P1000</f>
        <v>0</v>
      </c>
      <c r="F1013" s="369"/>
      <c r="G1013" s="370"/>
      <c r="H1013" s="370"/>
      <c r="I1013" s="371"/>
      <c r="J1013" s="372"/>
      <c r="K1013" s="373"/>
      <c r="L1013" s="373"/>
      <c r="M1013" s="374"/>
      <c r="N1013" s="369"/>
      <c r="O1013" s="370"/>
      <c r="P1013" s="370"/>
      <c r="Q1013" s="371"/>
      <c r="R1013" s="101">
        <f t="shared" si="20"/>
        <v>0</v>
      </c>
    </row>
    <row r="1014" spans="3:18" ht="14.5" thickBot="1" x14ac:dyDescent="0.4">
      <c r="C1014" s="105">
        <f>'Achivers Formulas'!I1001</f>
        <v>0</v>
      </c>
      <c r="D1014" s="85"/>
      <c r="E1014" s="100">
        <f>'Achivers Formulas'!P1001</f>
        <v>0</v>
      </c>
      <c r="F1014" s="369"/>
      <c r="G1014" s="370"/>
      <c r="H1014" s="370"/>
      <c r="I1014" s="371"/>
      <c r="J1014" s="372"/>
      <c r="K1014" s="373"/>
      <c r="L1014" s="373"/>
      <c r="M1014" s="374"/>
      <c r="N1014" s="369"/>
      <c r="O1014" s="370"/>
      <c r="P1014" s="370"/>
      <c r="Q1014" s="371"/>
      <c r="R1014" s="101">
        <f t="shared" si="20"/>
        <v>0</v>
      </c>
    </row>
    <row r="1015" spans="3:18" ht="14.5" thickBot="1" x14ac:dyDescent="0.4">
      <c r="C1015" s="105">
        <f>'Achivers Formulas'!I1002</f>
        <v>0</v>
      </c>
      <c r="D1015" s="85"/>
      <c r="E1015" s="100">
        <f>'Achivers Formulas'!P1002</f>
        <v>0</v>
      </c>
      <c r="F1015" s="369"/>
      <c r="G1015" s="370"/>
      <c r="H1015" s="370"/>
      <c r="I1015" s="371"/>
      <c r="J1015" s="372"/>
      <c r="K1015" s="373"/>
      <c r="L1015" s="373"/>
      <c r="M1015" s="374"/>
      <c r="N1015" s="369"/>
      <c r="O1015" s="370"/>
      <c r="P1015" s="370"/>
      <c r="Q1015" s="371"/>
      <c r="R1015" s="101">
        <f t="shared" si="20"/>
        <v>0</v>
      </c>
    </row>
    <row r="1016" spans="3:18" ht="14.5" thickBot="1" x14ac:dyDescent="0.4">
      <c r="C1016" s="105">
        <f>'Achivers Formulas'!I1003</f>
        <v>0</v>
      </c>
      <c r="D1016" s="85"/>
      <c r="E1016" s="100">
        <f>'Achivers Formulas'!P1003</f>
        <v>0</v>
      </c>
      <c r="F1016" s="369"/>
      <c r="G1016" s="370"/>
      <c r="H1016" s="370"/>
      <c r="I1016" s="371"/>
      <c r="J1016" s="372"/>
      <c r="K1016" s="373"/>
      <c r="L1016" s="373"/>
      <c r="M1016" s="374"/>
      <c r="N1016" s="369"/>
      <c r="O1016" s="370"/>
      <c r="P1016" s="370"/>
      <c r="Q1016" s="371"/>
      <c r="R1016" s="101">
        <f t="shared" si="20"/>
        <v>0</v>
      </c>
    </row>
    <row r="1017" spans="3:18" ht="14.5" thickBot="1" x14ac:dyDescent="0.4">
      <c r="C1017" s="105">
        <f>'Achivers Formulas'!I1004</f>
        <v>0</v>
      </c>
      <c r="D1017" s="85"/>
      <c r="E1017" s="100">
        <f>'Achivers Formulas'!P1004</f>
        <v>0</v>
      </c>
      <c r="F1017" s="369"/>
      <c r="G1017" s="370"/>
      <c r="H1017" s="370"/>
      <c r="I1017" s="371"/>
      <c r="J1017" s="372"/>
      <c r="K1017" s="373"/>
      <c r="L1017" s="373"/>
      <c r="M1017" s="374"/>
      <c r="N1017" s="369"/>
      <c r="O1017" s="370"/>
      <c r="P1017" s="370"/>
      <c r="Q1017" s="371"/>
      <c r="R1017" s="101">
        <f t="shared" si="20"/>
        <v>0</v>
      </c>
    </row>
    <row r="1018" spans="3:18" ht="14.5" thickBot="1" x14ac:dyDescent="0.4">
      <c r="C1018" s="105">
        <f>'Achivers Formulas'!I1005</f>
        <v>0</v>
      </c>
      <c r="D1018" s="85"/>
      <c r="E1018" s="100">
        <f>'Achivers Formulas'!P1005</f>
        <v>0</v>
      </c>
      <c r="F1018" s="369"/>
      <c r="G1018" s="370"/>
      <c r="H1018" s="370"/>
      <c r="I1018" s="371"/>
      <c r="J1018" s="372"/>
      <c r="K1018" s="373"/>
      <c r="L1018" s="373"/>
      <c r="M1018" s="374"/>
      <c r="N1018" s="369"/>
      <c r="O1018" s="370"/>
      <c r="P1018" s="370"/>
      <c r="Q1018" s="371"/>
      <c r="R1018" s="101">
        <f t="shared" si="20"/>
        <v>0</v>
      </c>
    </row>
    <row r="1019" spans="3:18" ht="14.5" thickBot="1" x14ac:dyDescent="0.4">
      <c r="C1019" s="105">
        <f>'Achivers Formulas'!I1006</f>
        <v>0</v>
      </c>
      <c r="D1019" s="85"/>
      <c r="E1019" s="100">
        <f>'Achivers Formulas'!P1006</f>
        <v>0</v>
      </c>
      <c r="F1019" s="369"/>
      <c r="G1019" s="370"/>
      <c r="H1019" s="370"/>
      <c r="I1019" s="371"/>
      <c r="J1019" s="372"/>
      <c r="K1019" s="373"/>
      <c r="L1019" s="373"/>
      <c r="M1019" s="374"/>
      <c r="N1019" s="369"/>
      <c r="O1019" s="370"/>
      <c r="P1019" s="370"/>
      <c r="Q1019" s="371"/>
      <c r="R1019" s="101">
        <f t="shared" si="20"/>
        <v>0</v>
      </c>
    </row>
    <row r="1020" spans="3:18" ht="14.5" thickBot="1" x14ac:dyDescent="0.4">
      <c r="C1020" s="105">
        <f>'Achivers Formulas'!I1007</f>
        <v>0</v>
      </c>
      <c r="D1020" s="85"/>
      <c r="E1020" s="100">
        <f>'Achivers Formulas'!P1007</f>
        <v>0</v>
      </c>
      <c r="F1020" s="369"/>
      <c r="G1020" s="370"/>
      <c r="H1020" s="370"/>
      <c r="I1020" s="371"/>
      <c r="J1020" s="372"/>
      <c r="K1020" s="373"/>
      <c r="L1020" s="373"/>
      <c r="M1020" s="374"/>
      <c r="N1020" s="369"/>
      <c r="O1020" s="370"/>
      <c r="P1020" s="370"/>
      <c r="Q1020" s="371"/>
      <c r="R1020" s="101">
        <f t="shared" si="20"/>
        <v>0</v>
      </c>
    </row>
    <row r="1021" spans="3:18" ht="14.5" thickBot="1" x14ac:dyDescent="0.4">
      <c r="C1021" s="105">
        <f>'Achivers Formulas'!I1008</f>
        <v>0</v>
      </c>
      <c r="D1021" s="85"/>
      <c r="E1021" s="100">
        <f>'Achivers Formulas'!P1008</f>
        <v>0</v>
      </c>
      <c r="F1021" s="369"/>
      <c r="G1021" s="370"/>
      <c r="H1021" s="370"/>
      <c r="I1021" s="371"/>
      <c r="J1021" s="372"/>
      <c r="K1021" s="373"/>
      <c r="L1021" s="373"/>
      <c r="M1021" s="374"/>
      <c r="N1021" s="369"/>
      <c r="O1021" s="370"/>
      <c r="P1021" s="370"/>
      <c r="Q1021" s="371"/>
      <c r="R1021" s="101">
        <f t="shared" si="20"/>
        <v>0</v>
      </c>
    </row>
    <row r="1022" spans="3:18" ht="14.5" thickBot="1" x14ac:dyDescent="0.4">
      <c r="C1022" s="105">
        <f>'Achivers Formulas'!I1009</f>
        <v>0</v>
      </c>
      <c r="D1022" s="85"/>
      <c r="E1022" s="100">
        <f>'Achivers Formulas'!P1009</f>
        <v>0</v>
      </c>
      <c r="F1022" s="369"/>
      <c r="G1022" s="370"/>
      <c r="H1022" s="370"/>
      <c r="I1022" s="371"/>
      <c r="J1022" s="372"/>
      <c r="K1022" s="373"/>
      <c r="L1022" s="373"/>
      <c r="M1022" s="374"/>
      <c r="N1022" s="369"/>
      <c r="O1022" s="370"/>
      <c r="P1022" s="370"/>
      <c r="Q1022" s="371"/>
      <c r="R1022" s="101">
        <f t="shared" si="20"/>
        <v>0</v>
      </c>
    </row>
    <row r="1023" spans="3:18" ht="14.5" thickBot="1" x14ac:dyDescent="0.4">
      <c r="C1023" s="105">
        <f>'Achivers Formulas'!I1010</f>
        <v>0</v>
      </c>
      <c r="D1023" s="85"/>
      <c r="E1023" s="100">
        <f>'Achivers Formulas'!P1010</f>
        <v>0</v>
      </c>
      <c r="F1023" s="369"/>
      <c r="G1023" s="370"/>
      <c r="H1023" s="370"/>
      <c r="I1023" s="371"/>
      <c r="J1023" s="372"/>
      <c r="K1023" s="373"/>
      <c r="L1023" s="373"/>
      <c r="M1023" s="374"/>
      <c r="N1023" s="369"/>
      <c r="O1023" s="370"/>
      <c r="P1023" s="370"/>
      <c r="Q1023" s="371"/>
      <c r="R1023" s="101">
        <f t="shared" si="20"/>
        <v>0</v>
      </c>
    </row>
    <row r="1024" spans="3:18" ht="14.5" thickBot="1" x14ac:dyDescent="0.4">
      <c r="C1024" s="105">
        <f>'Achivers Formulas'!I1011</f>
        <v>0</v>
      </c>
      <c r="D1024" s="85"/>
      <c r="E1024" s="100">
        <f>'Achivers Formulas'!P1011</f>
        <v>0</v>
      </c>
      <c r="F1024" s="369"/>
      <c r="G1024" s="370"/>
      <c r="H1024" s="370"/>
      <c r="I1024" s="371"/>
      <c r="J1024" s="372"/>
      <c r="K1024" s="373"/>
      <c r="L1024" s="373"/>
      <c r="M1024" s="374"/>
      <c r="N1024" s="369"/>
      <c r="O1024" s="370"/>
      <c r="P1024" s="370"/>
      <c r="Q1024" s="371"/>
      <c r="R1024" s="101">
        <f t="shared" si="20"/>
        <v>0</v>
      </c>
    </row>
    <row r="1025" spans="2:18" ht="14.5" thickBot="1" x14ac:dyDescent="0.4">
      <c r="C1025" s="105">
        <f>'Achivers Formulas'!I1012</f>
        <v>0</v>
      </c>
      <c r="D1025" s="85"/>
      <c r="E1025" s="100">
        <f>'Achivers Formulas'!P1012</f>
        <v>0</v>
      </c>
      <c r="F1025" s="369"/>
      <c r="G1025" s="370"/>
      <c r="H1025" s="370"/>
      <c r="I1025" s="371"/>
      <c r="J1025" s="372"/>
      <c r="K1025" s="373"/>
      <c r="L1025" s="373"/>
      <c r="M1025" s="374"/>
      <c r="N1025" s="369"/>
      <c r="O1025" s="370"/>
      <c r="P1025" s="370"/>
      <c r="Q1025" s="371"/>
      <c r="R1025" s="101">
        <f t="shared" si="20"/>
        <v>0</v>
      </c>
    </row>
    <row r="1026" spans="2:18" ht="14.5" thickBot="1" x14ac:dyDescent="0.4">
      <c r="C1026" s="105">
        <f>'Achivers Formulas'!I1013</f>
        <v>0</v>
      </c>
      <c r="D1026" s="85"/>
      <c r="E1026" s="100">
        <f>'Achivers Formulas'!P1013</f>
        <v>0</v>
      </c>
      <c r="F1026" s="369"/>
      <c r="G1026" s="370"/>
      <c r="H1026" s="370"/>
      <c r="I1026" s="371"/>
      <c r="J1026" s="372"/>
      <c r="K1026" s="373"/>
      <c r="L1026" s="373"/>
      <c r="M1026" s="374"/>
      <c r="N1026" s="369"/>
      <c r="O1026" s="370"/>
      <c r="P1026" s="370"/>
      <c r="Q1026" s="371"/>
      <c r="R1026" s="101">
        <f t="shared" si="20"/>
        <v>0</v>
      </c>
    </row>
    <row r="1027" spans="2:18" thickBot="1" x14ac:dyDescent="0.4">
      <c r="F1027" s="366"/>
      <c r="G1027" s="366"/>
      <c r="H1027" s="367"/>
      <c r="I1027" s="367"/>
      <c r="J1027" s="368"/>
      <c r="K1027" s="368"/>
      <c r="L1027" s="368"/>
      <c r="M1027" s="368"/>
      <c r="N1027" s="367"/>
      <c r="O1027" s="367"/>
      <c r="P1027" s="367"/>
      <c r="Q1027" s="367"/>
      <c r="R1027" s="101">
        <f t="shared" ref="R1027" si="21">(IF(OR(F1027&lt;&gt;"",H1027&lt;&gt;"",J1027&lt;&gt;""),3,0))+(IF(L1027&lt;&gt;"",3,0))+(IF(N1027&lt;&gt;"",3,0))+(IF(P1027&lt;&gt;"",3,0))</f>
        <v>0</v>
      </c>
    </row>
    <row r="1028" spans="2:18" thickBot="1" x14ac:dyDescent="0.4">
      <c r="F1028" s="128"/>
      <c r="G1028" s="128"/>
      <c r="H1028" s="128"/>
      <c r="I1028" s="128"/>
      <c r="J1028" s="128"/>
      <c r="K1028" s="128"/>
      <c r="L1028" s="128"/>
      <c r="M1028" s="128"/>
      <c r="N1028" s="125"/>
      <c r="O1028" s="125"/>
      <c r="P1028" s="128"/>
      <c r="Q1028" s="128"/>
    </row>
    <row r="1029" spans="2:18" thickBot="1" x14ac:dyDescent="0.4">
      <c r="F1029" s="128"/>
      <c r="G1029" s="128"/>
      <c r="H1029" s="128"/>
      <c r="I1029" s="128"/>
      <c r="J1029" s="128"/>
      <c r="K1029" s="128"/>
      <c r="L1029" s="128"/>
      <c r="M1029" s="128"/>
      <c r="N1029" s="125"/>
      <c r="O1029" s="125"/>
      <c r="P1029" s="128"/>
      <c r="Q1029" s="128"/>
    </row>
    <row r="1030" spans="2:18" thickBot="1" x14ac:dyDescent="0.4">
      <c r="F1030" s="128"/>
      <c r="G1030" s="128"/>
      <c r="H1030" s="128"/>
      <c r="I1030" s="128"/>
      <c r="J1030" s="128"/>
      <c r="K1030" s="128"/>
      <c r="L1030" s="128"/>
      <c r="M1030" s="128"/>
      <c r="N1030" s="125"/>
      <c r="O1030" s="125"/>
      <c r="P1030" s="128"/>
      <c r="Q1030" s="128"/>
    </row>
    <row r="1031" spans="2:18" thickBot="1" x14ac:dyDescent="0.4">
      <c r="F1031" s="128"/>
      <c r="G1031" s="128"/>
      <c r="H1031" s="128"/>
      <c r="I1031" s="128"/>
      <c r="J1031" s="128"/>
      <c r="K1031" s="128"/>
      <c r="L1031" s="128"/>
      <c r="M1031" s="128"/>
      <c r="N1031" s="125"/>
      <c r="O1031" s="125"/>
      <c r="P1031" s="128"/>
      <c r="Q1031" s="128"/>
    </row>
    <row r="1032" spans="2:18" s="85" customFormat="1" thickBot="1" x14ac:dyDescent="0.4">
      <c r="B1032" s="77"/>
      <c r="C1032" s="138"/>
      <c r="D1032" s="77"/>
      <c r="E1032" s="125"/>
      <c r="F1032" s="128"/>
      <c r="G1032" s="128"/>
      <c r="H1032" s="128"/>
      <c r="I1032" s="128"/>
      <c r="J1032" s="128"/>
      <c r="K1032" s="128"/>
      <c r="L1032" s="128"/>
      <c r="M1032" s="128"/>
      <c r="N1032" s="125"/>
      <c r="O1032" s="125"/>
      <c r="P1032" s="128"/>
      <c r="Q1032" s="128"/>
    </row>
    <row r="1033" spans="2:18" s="85" customFormat="1" thickBot="1" x14ac:dyDescent="0.4">
      <c r="B1033" s="77"/>
      <c r="C1033" s="138"/>
      <c r="D1033" s="77"/>
      <c r="E1033" s="125"/>
      <c r="F1033" s="128"/>
      <c r="G1033" s="128"/>
      <c r="H1033" s="128"/>
      <c r="I1033" s="128"/>
      <c r="J1033" s="128"/>
      <c r="K1033" s="128"/>
      <c r="L1033" s="128"/>
      <c r="M1033" s="128"/>
      <c r="N1033" s="125"/>
      <c r="O1033" s="125"/>
      <c r="P1033" s="128"/>
      <c r="Q1033" s="128"/>
    </row>
    <row r="1034" spans="2:18" s="85" customFormat="1" thickBot="1" x14ac:dyDescent="0.4">
      <c r="B1034" s="77"/>
      <c r="C1034" s="138"/>
      <c r="D1034" s="77"/>
      <c r="E1034" s="125"/>
      <c r="F1034" s="128"/>
      <c r="G1034" s="128"/>
      <c r="H1034" s="128"/>
      <c r="I1034" s="128"/>
      <c r="J1034" s="128"/>
      <c r="K1034" s="128"/>
      <c r="L1034" s="128"/>
      <c r="M1034" s="128"/>
      <c r="N1034" s="125"/>
      <c r="O1034" s="125"/>
      <c r="P1034" s="128"/>
      <c r="Q1034" s="128"/>
    </row>
    <row r="1035" spans="2:18" s="85" customFormat="1" thickBot="1" x14ac:dyDescent="0.4">
      <c r="B1035" s="77"/>
      <c r="C1035" s="138"/>
      <c r="D1035" s="77"/>
      <c r="E1035" s="125"/>
      <c r="F1035" s="128"/>
      <c r="G1035" s="128"/>
      <c r="H1035" s="128"/>
      <c r="I1035" s="128"/>
      <c r="J1035" s="128"/>
      <c r="K1035" s="128"/>
      <c r="L1035" s="128"/>
      <c r="M1035" s="128"/>
      <c r="N1035" s="125"/>
      <c r="O1035" s="125"/>
      <c r="P1035" s="128"/>
      <c r="Q1035" s="128"/>
    </row>
    <row r="1036" spans="2:18" s="85" customFormat="1" thickBot="1" x14ac:dyDescent="0.4">
      <c r="B1036" s="77"/>
      <c r="C1036" s="138"/>
      <c r="D1036" s="77"/>
      <c r="E1036" s="125"/>
      <c r="F1036" s="128"/>
      <c r="G1036" s="128"/>
      <c r="H1036" s="128"/>
      <c r="I1036" s="128"/>
      <c r="J1036" s="128"/>
      <c r="K1036" s="128"/>
      <c r="L1036" s="128"/>
      <c r="M1036" s="128"/>
      <c r="N1036" s="125"/>
      <c r="O1036" s="125"/>
      <c r="P1036" s="128"/>
      <c r="Q1036" s="128"/>
    </row>
    <row r="1037" spans="2:18" s="85" customFormat="1" thickBot="1" x14ac:dyDescent="0.4">
      <c r="B1037" s="77"/>
      <c r="C1037" s="138"/>
      <c r="D1037" s="77"/>
      <c r="E1037" s="125"/>
      <c r="F1037" s="128"/>
      <c r="G1037" s="128"/>
      <c r="H1037" s="128"/>
      <c r="I1037" s="128"/>
      <c r="J1037" s="128"/>
      <c r="K1037" s="128"/>
      <c r="L1037" s="128"/>
      <c r="M1037" s="128"/>
      <c r="N1037" s="125"/>
      <c r="O1037" s="125"/>
      <c r="P1037" s="128"/>
      <c r="Q1037" s="128"/>
    </row>
    <row r="1038" spans="2:18" s="85" customFormat="1" thickBot="1" x14ac:dyDescent="0.4">
      <c r="B1038" s="77"/>
      <c r="C1038" s="138"/>
      <c r="D1038" s="77"/>
      <c r="E1038" s="125"/>
      <c r="F1038" s="128"/>
      <c r="G1038" s="128"/>
      <c r="H1038" s="128"/>
      <c r="I1038" s="128"/>
      <c r="J1038" s="128"/>
      <c r="K1038" s="128"/>
      <c r="L1038" s="128"/>
      <c r="M1038" s="128"/>
      <c r="N1038" s="125"/>
      <c r="O1038" s="125"/>
      <c r="P1038" s="128"/>
      <c r="Q1038" s="128"/>
    </row>
    <row r="1039" spans="2:18" s="85" customFormat="1" thickBot="1" x14ac:dyDescent="0.4">
      <c r="B1039" s="77"/>
      <c r="C1039" s="138"/>
      <c r="D1039" s="77"/>
      <c r="E1039" s="125"/>
      <c r="F1039" s="128"/>
      <c r="G1039" s="128"/>
      <c r="H1039" s="128"/>
      <c r="I1039" s="128"/>
      <c r="J1039" s="128"/>
      <c r="K1039" s="128"/>
      <c r="L1039" s="128"/>
      <c r="M1039" s="128"/>
      <c r="N1039" s="125"/>
      <c r="O1039" s="125"/>
      <c r="P1039" s="128"/>
      <c r="Q1039" s="128"/>
    </row>
    <row r="1040" spans="2:18" s="85" customFormat="1" thickBot="1" x14ac:dyDescent="0.4">
      <c r="B1040" s="77"/>
      <c r="C1040" s="138"/>
      <c r="D1040" s="77"/>
      <c r="E1040" s="125"/>
      <c r="F1040" s="128"/>
      <c r="G1040" s="128"/>
      <c r="H1040" s="128"/>
      <c r="I1040" s="128"/>
      <c r="J1040" s="128"/>
      <c r="K1040" s="128"/>
      <c r="L1040" s="128"/>
      <c r="M1040" s="128"/>
      <c r="N1040" s="125"/>
      <c r="O1040" s="125"/>
      <c r="P1040" s="128"/>
      <c r="Q1040" s="128"/>
    </row>
    <row r="1041" spans="2:17" s="85" customFormat="1" thickBot="1" x14ac:dyDescent="0.4">
      <c r="B1041" s="77"/>
      <c r="C1041" s="138"/>
      <c r="D1041" s="77"/>
      <c r="E1041" s="125"/>
      <c r="F1041" s="128"/>
      <c r="G1041" s="128"/>
      <c r="H1041" s="128"/>
      <c r="I1041" s="128"/>
      <c r="J1041" s="128"/>
      <c r="K1041" s="128"/>
      <c r="L1041" s="128"/>
      <c r="M1041" s="128"/>
      <c r="N1041" s="125"/>
      <c r="O1041" s="125"/>
      <c r="P1041" s="128"/>
      <c r="Q1041" s="128"/>
    </row>
    <row r="1042" spans="2:17" s="85" customFormat="1" thickBot="1" x14ac:dyDescent="0.4">
      <c r="B1042" s="77"/>
      <c r="C1042" s="138"/>
      <c r="D1042" s="77"/>
      <c r="E1042" s="125"/>
      <c r="F1042" s="128"/>
      <c r="G1042" s="128"/>
      <c r="H1042" s="128"/>
      <c r="I1042" s="128"/>
      <c r="J1042" s="128"/>
      <c r="K1042" s="128"/>
      <c r="L1042" s="128"/>
      <c r="M1042" s="128"/>
      <c r="N1042" s="125"/>
      <c r="O1042" s="125"/>
      <c r="P1042" s="128"/>
      <c r="Q1042" s="128"/>
    </row>
    <row r="1043" spans="2:17" s="85" customFormat="1" thickBot="1" x14ac:dyDescent="0.4">
      <c r="B1043" s="77"/>
      <c r="C1043" s="138"/>
      <c r="D1043" s="77"/>
      <c r="E1043" s="125"/>
      <c r="F1043" s="128"/>
      <c r="G1043" s="128"/>
      <c r="H1043" s="128"/>
      <c r="I1043" s="128"/>
      <c r="J1043" s="128"/>
      <c r="K1043" s="128"/>
      <c r="L1043" s="128"/>
      <c r="M1043" s="128"/>
      <c r="N1043" s="125"/>
      <c r="O1043" s="125"/>
      <c r="P1043" s="128"/>
      <c r="Q1043" s="128"/>
    </row>
    <row r="1044" spans="2:17" s="85" customFormat="1" thickBot="1" x14ac:dyDescent="0.4">
      <c r="B1044" s="77"/>
      <c r="C1044" s="138"/>
      <c r="D1044" s="77"/>
      <c r="E1044" s="125"/>
      <c r="F1044" s="128"/>
      <c r="G1044" s="128"/>
      <c r="H1044" s="128"/>
      <c r="I1044" s="128"/>
      <c r="J1044" s="128"/>
      <c r="K1044" s="128"/>
      <c r="L1044" s="128"/>
      <c r="M1044" s="128"/>
      <c r="N1044" s="125"/>
      <c r="O1044" s="125"/>
      <c r="P1044" s="128"/>
      <c r="Q1044" s="128"/>
    </row>
    <row r="1045" spans="2:17" s="85" customFormat="1" thickBot="1" x14ac:dyDescent="0.4">
      <c r="B1045" s="77"/>
      <c r="C1045" s="138"/>
      <c r="D1045" s="77"/>
      <c r="E1045" s="125"/>
      <c r="F1045" s="128"/>
      <c r="G1045" s="128"/>
      <c r="H1045" s="128"/>
      <c r="I1045" s="128"/>
      <c r="J1045" s="128"/>
      <c r="K1045" s="128"/>
      <c r="L1045" s="128"/>
      <c r="M1045" s="128"/>
      <c r="N1045" s="125"/>
      <c r="O1045" s="125"/>
      <c r="P1045" s="128"/>
      <c r="Q1045" s="128"/>
    </row>
    <row r="1046" spans="2:17" s="85" customFormat="1" thickBot="1" x14ac:dyDescent="0.4">
      <c r="B1046" s="77"/>
      <c r="C1046" s="138"/>
      <c r="D1046" s="77"/>
      <c r="E1046" s="125"/>
      <c r="F1046" s="128"/>
      <c r="G1046" s="128"/>
      <c r="H1046" s="128"/>
      <c r="I1046" s="128"/>
      <c r="J1046" s="128"/>
      <c r="K1046" s="128"/>
      <c r="L1046" s="128"/>
      <c r="M1046" s="128"/>
      <c r="N1046" s="125"/>
      <c r="O1046" s="125"/>
      <c r="P1046" s="128"/>
      <c r="Q1046" s="128"/>
    </row>
    <row r="1047" spans="2:17" s="85" customFormat="1" thickBot="1" x14ac:dyDescent="0.4">
      <c r="B1047" s="77"/>
      <c r="C1047" s="138"/>
      <c r="D1047" s="77"/>
      <c r="E1047" s="125"/>
      <c r="F1047" s="128"/>
      <c r="G1047" s="128"/>
      <c r="H1047" s="128"/>
      <c r="I1047" s="128"/>
      <c r="J1047" s="128"/>
      <c r="K1047" s="128"/>
      <c r="L1047" s="128"/>
      <c r="M1047" s="128"/>
      <c r="N1047" s="125"/>
      <c r="O1047" s="125"/>
      <c r="P1047" s="128"/>
      <c r="Q1047" s="128"/>
    </row>
    <row r="1048" spans="2:17" s="85" customFormat="1" thickBot="1" x14ac:dyDescent="0.4">
      <c r="B1048" s="77"/>
      <c r="C1048" s="138"/>
      <c r="D1048" s="77"/>
      <c r="E1048" s="125"/>
      <c r="F1048" s="128"/>
      <c r="G1048" s="128"/>
      <c r="H1048" s="128"/>
      <c r="I1048" s="128"/>
      <c r="J1048" s="128"/>
      <c r="K1048" s="128"/>
      <c r="L1048" s="128"/>
      <c r="M1048" s="128"/>
      <c r="N1048" s="125"/>
      <c r="O1048" s="125"/>
      <c r="P1048" s="128"/>
      <c r="Q1048" s="128"/>
    </row>
    <row r="1049" spans="2:17" s="85" customFormat="1" thickBot="1" x14ac:dyDescent="0.4">
      <c r="B1049" s="77"/>
      <c r="C1049" s="138"/>
      <c r="D1049" s="77"/>
      <c r="E1049" s="125"/>
      <c r="F1049" s="128"/>
      <c r="G1049" s="128"/>
      <c r="H1049" s="128"/>
      <c r="I1049" s="128"/>
      <c r="J1049" s="128"/>
      <c r="K1049" s="128"/>
      <c r="L1049" s="128"/>
      <c r="M1049" s="128"/>
      <c r="N1049" s="125"/>
      <c r="O1049" s="125"/>
      <c r="P1049" s="128"/>
      <c r="Q1049" s="128"/>
    </row>
    <row r="1050" spans="2:17" s="85" customFormat="1" thickBot="1" x14ac:dyDescent="0.4">
      <c r="B1050" s="77"/>
      <c r="C1050" s="138"/>
      <c r="D1050" s="77"/>
      <c r="E1050" s="125"/>
      <c r="F1050" s="128"/>
      <c r="G1050" s="128"/>
      <c r="H1050" s="128"/>
      <c r="I1050" s="128"/>
      <c r="J1050" s="128"/>
      <c r="K1050" s="128"/>
      <c r="L1050" s="128"/>
      <c r="M1050" s="128"/>
      <c r="N1050" s="125"/>
      <c r="O1050" s="125"/>
      <c r="P1050" s="128"/>
      <c r="Q1050" s="128"/>
    </row>
    <row r="1051" spans="2:17" s="85" customFormat="1" thickBot="1" x14ac:dyDescent="0.4">
      <c r="B1051" s="77"/>
      <c r="C1051" s="138"/>
      <c r="D1051" s="77"/>
      <c r="E1051" s="125"/>
      <c r="F1051" s="128"/>
      <c r="G1051" s="128"/>
      <c r="H1051" s="128"/>
      <c r="I1051" s="128"/>
      <c r="J1051" s="128"/>
      <c r="K1051" s="128"/>
      <c r="L1051" s="128"/>
      <c r="M1051" s="128"/>
      <c r="N1051" s="125"/>
      <c r="O1051" s="125"/>
      <c r="P1051" s="128"/>
      <c r="Q1051" s="128"/>
    </row>
    <row r="1052" spans="2:17" s="85" customFormat="1" thickBot="1" x14ac:dyDescent="0.4">
      <c r="B1052" s="77"/>
      <c r="C1052" s="138"/>
      <c r="D1052" s="77"/>
      <c r="E1052" s="125"/>
      <c r="F1052" s="128"/>
      <c r="G1052" s="128"/>
      <c r="H1052" s="128"/>
      <c r="I1052" s="128"/>
      <c r="J1052" s="128"/>
      <c r="K1052" s="128"/>
      <c r="L1052" s="128"/>
      <c r="M1052" s="128"/>
      <c r="N1052" s="125"/>
      <c r="O1052" s="125"/>
      <c r="P1052" s="128"/>
      <c r="Q1052" s="128"/>
    </row>
    <row r="1053" spans="2:17" s="85" customFormat="1" thickBot="1" x14ac:dyDescent="0.4">
      <c r="B1053" s="77"/>
      <c r="C1053" s="138"/>
      <c r="D1053" s="77"/>
      <c r="E1053" s="125"/>
      <c r="F1053" s="128"/>
      <c r="G1053" s="128"/>
      <c r="H1053" s="128"/>
      <c r="I1053" s="128"/>
      <c r="J1053" s="128"/>
      <c r="K1053" s="128"/>
      <c r="L1053" s="128"/>
      <c r="M1053" s="128"/>
      <c r="N1053" s="125"/>
      <c r="O1053" s="125"/>
      <c r="P1053" s="128"/>
      <c r="Q1053" s="128"/>
    </row>
    <row r="1054" spans="2:17" s="85" customFormat="1" thickBot="1" x14ac:dyDescent="0.4">
      <c r="B1054" s="77"/>
      <c r="C1054" s="138"/>
      <c r="D1054" s="77"/>
      <c r="E1054" s="125"/>
      <c r="F1054" s="128"/>
      <c r="G1054" s="128"/>
      <c r="H1054" s="128"/>
      <c r="I1054" s="128"/>
      <c r="J1054" s="128"/>
      <c r="K1054" s="128"/>
      <c r="L1054" s="128"/>
      <c r="M1054" s="128"/>
      <c r="N1054" s="125"/>
      <c r="O1054" s="125"/>
      <c r="P1054" s="128"/>
      <c r="Q1054" s="128"/>
    </row>
    <row r="1055" spans="2:17" s="85" customFormat="1" thickBot="1" x14ac:dyDescent="0.4">
      <c r="B1055" s="77"/>
      <c r="C1055" s="138"/>
      <c r="D1055" s="77"/>
      <c r="E1055" s="125"/>
      <c r="F1055" s="128"/>
      <c r="G1055" s="128"/>
      <c r="H1055" s="128"/>
      <c r="I1055" s="128"/>
      <c r="J1055" s="128"/>
      <c r="K1055" s="128"/>
      <c r="L1055" s="128"/>
      <c r="M1055" s="128"/>
      <c r="N1055" s="125"/>
      <c r="O1055" s="125"/>
      <c r="P1055" s="128"/>
      <c r="Q1055" s="128"/>
    </row>
    <row r="1056" spans="2:17" s="85" customFormat="1" thickBot="1" x14ac:dyDescent="0.4">
      <c r="B1056" s="77"/>
      <c r="C1056" s="138"/>
      <c r="D1056" s="77"/>
      <c r="E1056" s="125"/>
      <c r="F1056" s="128"/>
      <c r="G1056" s="128"/>
      <c r="H1056" s="128"/>
      <c r="I1056" s="128"/>
      <c r="J1056" s="128"/>
      <c r="K1056" s="128"/>
      <c r="L1056" s="128"/>
      <c r="M1056" s="128"/>
      <c r="N1056" s="125"/>
      <c r="O1056" s="125"/>
      <c r="P1056" s="128"/>
      <c r="Q1056" s="128"/>
    </row>
    <row r="1057" spans="2:17" s="85" customFormat="1" thickBot="1" x14ac:dyDescent="0.4">
      <c r="B1057" s="77"/>
      <c r="C1057" s="138"/>
      <c r="D1057" s="77"/>
      <c r="E1057" s="125"/>
      <c r="F1057" s="128"/>
      <c r="G1057" s="128"/>
      <c r="H1057" s="128"/>
      <c r="I1057" s="128"/>
      <c r="J1057" s="128"/>
      <c r="K1057" s="128"/>
      <c r="L1057" s="128"/>
      <c r="M1057" s="128"/>
      <c r="N1057" s="125"/>
      <c r="O1057" s="125"/>
      <c r="P1057" s="128"/>
      <c r="Q1057" s="128"/>
    </row>
    <row r="1058" spans="2:17" s="85" customFormat="1" thickBot="1" x14ac:dyDescent="0.4">
      <c r="B1058" s="77"/>
      <c r="C1058" s="138"/>
      <c r="D1058" s="77"/>
      <c r="E1058" s="125"/>
      <c r="F1058" s="128"/>
      <c r="G1058" s="128"/>
      <c r="H1058" s="128"/>
      <c r="I1058" s="128"/>
      <c r="J1058" s="128"/>
      <c r="K1058" s="128"/>
      <c r="L1058" s="128"/>
      <c r="M1058" s="128"/>
      <c r="N1058" s="125"/>
      <c r="O1058" s="125"/>
      <c r="P1058" s="128"/>
      <c r="Q1058" s="128"/>
    </row>
    <row r="1059" spans="2:17" s="85" customFormat="1" thickBot="1" x14ac:dyDescent="0.4">
      <c r="B1059" s="77"/>
      <c r="C1059" s="138"/>
      <c r="D1059" s="77"/>
      <c r="E1059" s="125"/>
      <c r="F1059" s="128"/>
      <c r="G1059" s="128"/>
      <c r="H1059" s="128"/>
      <c r="I1059" s="128"/>
      <c r="J1059" s="128"/>
      <c r="K1059" s="128"/>
      <c r="L1059" s="128"/>
      <c r="M1059" s="128"/>
      <c r="N1059" s="125"/>
      <c r="O1059" s="125"/>
      <c r="P1059" s="128"/>
      <c r="Q1059" s="128"/>
    </row>
    <row r="1060" spans="2:17" s="85" customFormat="1" thickBot="1" x14ac:dyDescent="0.4">
      <c r="B1060" s="77"/>
      <c r="C1060" s="138"/>
      <c r="D1060" s="77"/>
      <c r="E1060" s="125"/>
      <c r="F1060" s="128"/>
      <c r="G1060" s="128"/>
      <c r="H1060" s="128"/>
      <c r="I1060" s="128"/>
      <c r="J1060" s="128"/>
      <c r="K1060" s="128"/>
      <c r="L1060" s="128"/>
      <c r="M1060" s="128"/>
      <c r="N1060" s="125"/>
      <c r="O1060" s="125"/>
      <c r="P1060" s="128"/>
      <c r="Q1060" s="128"/>
    </row>
    <row r="1061" spans="2:17" s="85" customFormat="1" thickBot="1" x14ac:dyDescent="0.4">
      <c r="B1061" s="77"/>
      <c r="C1061" s="138"/>
      <c r="D1061" s="77"/>
      <c r="E1061" s="125"/>
      <c r="F1061" s="128"/>
      <c r="G1061" s="128"/>
      <c r="H1061" s="128"/>
      <c r="I1061" s="128"/>
      <c r="J1061" s="128"/>
      <c r="K1061" s="128"/>
      <c r="L1061" s="128"/>
      <c r="M1061" s="128"/>
      <c r="N1061" s="125"/>
      <c r="O1061" s="125"/>
      <c r="P1061" s="128"/>
      <c r="Q1061" s="128"/>
    </row>
    <row r="1062" spans="2:17" s="85" customFormat="1" thickBot="1" x14ac:dyDescent="0.4">
      <c r="B1062" s="77"/>
      <c r="C1062" s="138"/>
      <c r="D1062" s="77"/>
      <c r="E1062" s="125"/>
      <c r="F1062" s="128"/>
      <c r="G1062" s="128"/>
      <c r="H1062" s="128"/>
      <c r="I1062" s="128"/>
      <c r="J1062" s="128"/>
      <c r="K1062" s="128"/>
      <c r="L1062" s="128"/>
      <c r="M1062" s="128"/>
      <c r="N1062" s="125"/>
      <c r="O1062" s="125"/>
      <c r="P1062" s="128"/>
      <c r="Q1062" s="128"/>
    </row>
    <row r="1063" spans="2:17" s="85" customFormat="1" thickBot="1" x14ac:dyDescent="0.4">
      <c r="B1063" s="77"/>
      <c r="C1063" s="138"/>
      <c r="D1063" s="77"/>
      <c r="E1063" s="125"/>
      <c r="F1063" s="128"/>
      <c r="G1063" s="128"/>
      <c r="H1063" s="128"/>
      <c r="I1063" s="128"/>
      <c r="J1063" s="128"/>
      <c r="K1063" s="128"/>
      <c r="L1063" s="128"/>
      <c r="M1063" s="128"/>
      <c r="N1063" s="125"/>
      <c r="O1063" s="125"/>
      <c r="P1063" s="128"/>
      <c r="Q1063" s="128"/>
    </row>
    <row r="1064" spans="2:17" s="85" customFormat="1" thickBot="1" x14ac:dyDescent="0.4">
      <c r="B1064" s="77"/>
      <c r="C1064" s="138"/>
      <c r="D1064" s="77"/>
      <c r="E1064" s="125"/>
      <c r="F1064" s="128"/>
      <c r="G1064" s="128"/>
      <c r="H1064" s="128"/>
      <c r="I1064" s="128"/>
      <c r="J1064" s="128"/>
      <c r="K1064" s="128"/>
      <c r="L1064" s="128"/>
      <c r="M1064" s="128"/>
      <c r="N1064" s="125"/>
      <c r="O1064" s="125"/>
      <c r="P1064" s="128"/>
      <c r="Q1064" s="128"/>
    </row>
    <row r="1065" spans="2:17" s="85" customFormat="1" thickBot="1" x14ac:dyDescent="0.4">
      <c r="B1065" s="77"/>
      <c r="C1065" s="138"/>
      <c r="D1065" s="77"/>
      <c r="E1065" s="125"/>
      <c r="F1065" s="128"/>
      <c r="G1065" s="128"/>
      <c r="H1065" s="128"/>
      <c r="I1065" s="128"/>
      <c r="J1065" s="128"/>
      <c r="K1065" s="128"/>
      <c r="L1065" s="128"/>
      <c r="M1065" s="128"/>
      <c r="N1065" s="125"/>
      <c r="O1065" s="125"/>
      <c r="P1065" s="128"/>
      <c r="Q1065" s="128"/>
    </row>
    <row r="1066" spans="2:17" s="85" customFormat="1" thickBot="1" x14ac:dyDescent="0.4">
      <c r="B1066" s="77"/>
      <c r="C1066" s="138"/>
      <c r="D1066" s="77"/>
      <c r="E1066" s="125"/>
      <c r="F1066" s="128"/>
      <c r="G1066" s="128"/>
      <c r="H1066" s="128"/>
      <c r="I1066" s="128"/>
      <c r="J1066" s="128"/>
      <c r="K1066" s="128"/>
      <c r="L1066" s="128"/>
      <c r="M1066" s="128"/>
      <c r="N1066" s="125"/>
      <c r="O1066" s="125"/>
      <c r="P1066" s="128"/>
      <c r="Q1066" s="128"/>
    </row>
    <row r="1067" spans="2:17" s="85" customFormat="1" thickBot="1" x14ac:dyDescent="0.4">
      <c r="B1067" s="77"/>
      <c r="C1067" s="138"/>
      <c r="D1067" s="77"/>
      <c r="E1067" s="125"/>
      <c r="F1067" s="128"/>
      <c r="G1067" s="128"/>
      <c r="H1067" s="128"/>
      <c r="I1067" s="128"/>
      <c r="J1067" s="128"/>
      <c r="K1067" s="128"/>
      <c r="L1067" s="128"/>
      <c r="M1067" s="128"/>
      <c r="N1067" s="125"/>
      <c r="O1067" s="125"/>
      <c r="P1067" s="128"/>
      <c r="Q1067" s="128"/>
    </row>
    <row r="1068" spans="2:17" s="85" customFormat="1" thickBot="1" x14ac:dyDescent="0.4">
      <c r="B1068" s="77"/>
      <c r="C1068" s="138"/>
      <c r="D1068" s="77"/>
      <c r="E1068" s="125"/>
      <c r="F1068" s="128"/>
      <c r="G1068" s="128"/>
      <c r="H1068" s="128"/>
      <c r="I1068" s="128"/>
      <c r="J1068" s="128"/>
      <c r="K1068" s="128"/>
      <c r="L1068" s="128"/>
      <c r="M1068" s="128"/>
      <c r="N1068" s="125"/>
      <c r="O1068" s="125"/>
      <c r="P1068" s="128"/>
      <c r="Q1068" s="128"/>
    </row>
    <row r="1069" spans="2:17" s="85" customFormat="1" thickBot="1" x14ac:dyDescent="0.4">
      <c r="B1069" s="77"/>
      <c r="C1069" s="138"/>
      <c r="D1069" s="77"/>
      <c r="E1069" s="125"/>
      <c r="F1069" s="128"/>
      <c r="G1069" s="128"/>
      <c r="H1069" s="128"/>
      <c r="I1069" s="128"/>
      <c r="J1069" s="128"/>
      <c r="K1069" s="128"/>
      <c r="L1069" s="128"/>
      <c r="M1069" s="128"/>
      <c r="N1069" s="125"/>
      <c r="O1069" s="125"/>
      <c r="P1069" s="128"/>
      <c r="Q1069" s="128"/>
    </row>
    <row r="1070" spans="2:17" s="85" customFormat="1" thickBot="1" x14ac:dyDescent="0.4">
      <c r="B1070" s="77"/>
      <c r="C1070" s="138"/>
      <c r="D1070" s="77"/>
      <c r="E1070" s="125"/>
      <c r="F1070" s="128"/>
      <c r="G1070" s="128"/>
      <c r="H1070" s="128"/>
      <c r="I1070" s="128"/>
      <c r="J1070" s="128"/>
      <c r="K1070" s="128"/>
      <c r="L1070" s="128"/>
      <c r="M1070" s="128"/>
      <c r="N1070" s="125"/>
      <c r="O1070" s="125"/>
      <c r="P1070" s="128"/>
      <c r="Q1070" s="128"/>
    </row>
    <row r="1071" spans="2:17" s="85" customFormat="1" thickBot="1" x14ac:dyDescent="0.4">
      <c r="B1071" s="77"/>
      <c r="C1071" s="138"/>
      <c r="D1071" s="77"/>
      <c r="E1071" s="125"/>
      <c r="F1071" s="128"/>
      <c r="G1071" s="128"/>
      <c r="H1071" s="128"/>
      <c r="I1071" s="128"/>
      <c r="J1071" s="128"/>
      <c r="K1071" s="128"/>
      <c r="L1071" s="128"/>
      <c r="M1071" s="128"/>
      <c r="N1071" s="125"/>
      <c r="O1071" s="125"/>
      <c r="P1071" s="128"/>
      <c r="Q1071" s="128"/>
    </row>
    <row r="1072" spans="2:17" s="85" customFormat="1" thickBot="1" x14ac:dyDescent="0.4">
      <c r="B1072" s="77"/>
      <c r="C1072" s="138"/>
      <c r="D1072" s="77"/>
      <c r="E1072" s="125"/>
      <c r="F1072" s="128"/>
      <c r="G1072" s="128"/>
      <c r="H1072" s="128"/>
      <c r="I1072" s="128"/>
      <c r="J1072" s="128"/>
      <c r="K1072" s="128"/>
      <c r="L1072" s="128"/>
      <c r="M1072" s="128"/>
      <c r="N1072" s="125"/>
      <c r="O1072" s="125"/>
      <c r="P1072" s="128"/>
      <c r="Q1072" s="128"/>
    </row>
    <row r="1073" spans="2:17" s="85" customFormat="1" thickBot="1" x14ac:dyDescent="0.4">
      <c r="B1073" s="77"/>
      <c r="C1073" s="138"/>
      <c r="D1073" s="77"/>
      <c r="E1073" s="125"/>
      <c r="F1073" s="128"/>
      <c r="G1073" s="128"/>
      <c r="H1073" s="128"/>
      <c r="I1073" s="128"/>
      <c r="J1073" s="128"/>
      <c r="K1073" s="128"/>
      <c r="L1073" s="128"/>
      <c r="M1073" s="128"/>
      <c r="N1073" s="125"/>
      <c r="O1073" s="125"/>
      <c r="P1073" s="128"/>
      <c r="Q1073" s="128"/>
    </row>
    <row r="1074" spans="2:17" s="85" customFormat="1" thickBot="1" x14ac:dyDescent="0.4">
      <c r="B1074" s="77"/>
      <c r="C1074" s="138"/>
      <c r="D1074" s="77"/>
      <c r="E1074" s="125"/>
      <c r="F1074" s="128"/>
      <c r="G1074" s="128"/>
      <c r="H1074" s="128"/>
      <c r="I1074" s="128"/>
      <c r="J1074" s="128"/>
      <c r="K1074" s="128"/>
      <c r="L1074" s="128"/>
      <c r="M1074" s="128"/>
      <c r="N1074" s="125"/>
      <c r="O1074" s="125"/>
      <c r="P1074" s="128"/>
      <c r="Q1074" s="128"/>
    </row>
    <row r="1075" spans="2:17" s="85" customFormat="1" thickBot="1" x14ac:dyDescent="0.4">
      <c r="B1075" s="77"/>
      <c r="C1075" s="138"/>
      <c r="D1075" s="77"/>
      <c r="E1075" s="125"/>
      <c r="F1075" s="128"/>
      <c r="G1075" s="128"/>
      <c r="H1075" s="128"/>
      <c r="I1075" s="128"/>
      <c r="J1075" s="128"/>
      <c r="K1075" s="128"/>
      <c r="L1075" s="128"/>
      <c r="M1075" s="128"/>
      <c r="N1075" s="125"/>
      <c r="O1075" s="125"/>
      <c r="P1075" s="128"/>
      <c r="Q1075" s="128"/>
    </row>
    <row r="1076" spans="2:17" s="85" customFormat="1" thickBot="1" x14ac:dyDescent="0.4">
      <c r="B1076" s="77"/>
      <c r="C1076" s="138"/>
      <c r="D1076" s="77"/>
      <c r="E1076" s="125"/>
      <c r="F1076" s="128"/>
      <c r="G1076" s="128"/>
      <c r="H1076" s="128"/>
      <c r="I1076" s="128"/>
      <c r="J1076" s="128"/>
      <c r="K1076" s="128"/>
      <c r="L1076" s="128"/>
      <c r="M1076" s="128"/>
      <c r="N1076" s="125"/>
      <c r="O1076" s="125"/>
      <c r="P1076" s="128"/>
      <c r="Q1076" s="128"/>
    </row>
    <row r="1077" spans="2:17" s="85" customFormat="1" thickBot="1" x14ac:dyDescent="0.4">
      <c r="B1077" s="77"/>
      <c r="C1077" s="138"/>
      <c r="D1077" s="77"/>
      <c r="E1077" s="125"/>
      <c r="F1077" s="128"/>
      <c r="G1077" s="128"/>
      <c r="H1077" s="128"/>
      <c r="I1077" s="128"/>
      <c r="J1077" s="128"/>
      <c r="K1077" s="128"/>
      <c r="L1077" s="128"/>
      <c r="M1077" s="128"/>
      <c r="N1077" s="125"/>
      <c r="O1077" s="125"/>
      <c r="P1077" s="128"/>
      <c r="Q1077" s="128"/>
    </row>
    <row r="1078" spans="2:17" s="85" customFormat="1" thickBot="1" x14ac:dyDescent="0.4">
      <c r="B1078" s="77"/>
      <c r="C1078" s="138"/>
      <c r="D1078" s="77"/>
      <c r="E1078" s="125"/>
      <c r="F1078" s="128"/>
      <c r="G1078" s="128"/>
      <c r="H1078" s="128"/>
      <c r="I1078" s="128"/>
      <c r="J1078" s="128"/>
      <c r="K1078" s="128"/>
      <c r="L1078" s="128"/>
      <c r="M1078" s="128"/>
      <c r="N1078" s="125"/>
      <c r="O1078" s="125"/>
      <c r="P1078" s="128"/>
      <c r="Q1078" s="128"/>
    </row>
    <row r="1079" spans="2:17" s="85" customFormat="1" thickBot="1" x14ac:dyDescent="0.4">
      <c r="B1079" s="77"/>
      <c r="C1079" s="138"/>
      <c r="D1079" s="77"/>
      <c r="E1079" s="125"/>
      <c r="F1079" s="128"/>
      <c r="G1079" s="128"/>
      <c r="H1079" s="128"/>
      <c r="I1079" s="128"/>
      <c r="J1079" s="128"/>
      <c r="K1079" s="128"/>
      <c r="L1079" s="128"/>
      <c r="M1079" s="128"/>
      <c r="N1079" s="125"/>
      <c r="O1079" s="125"/>
      <c r="P1079" s="128"/>
      <c r="Q1079" s="128"/>
    </row>
    <row r="1080" spans="2:17" s="85" customFormat="1" thickBot="1" x14ac:dyDescent="0.4">
      <c r="B1080" s="77"/>
      <c r="C1080" s="138"/>
      <c r="D1080" s="77"/>
      <c r="E1080" s="125"/>
      <c r="F1080" s="128"/>
      <c r="G1080" s="128"/>
      <c r="H1080" s="128"/>
      <c r="I1080" s="128"/>
      <c r="J1080" s="128"/>
      <c r="K1080" s="128"/>
      <c r="L1080" s="128"/>
      <c r="M1080" s="128"/>
      <c r="N1080" s="125"/>
      <c r="O1080" s="125"/>
      <c r="P1080" s="128"/>
      <c r="Q1080" s="128"/>
    </row>
    <row r="1081" spans="2:17" s="85" customFormat="1" thickBot="1" x14ac:dyDescent="0.4">
      <c r="B1081" s="77"/>
      <c r="C1081" s="138"/>
      <c r="D1081" s="77"/>
      <c r="E1081" s="125"/>
      <c r="F1081" s="128"/>
      <c r="G1081" s="128"/>
      <c r="H1081" s="128"/>
      <c r="I1081" s="128"/>
      <c r="J1081" s="128"/>
      <c r="K1081" s="128"/>
      <c r="L1081" s="128"/>
      <c r="M1081" s="128"/>
      <c r="N1081" s="125"/>
      <c r="O1081" s="125"/>
      <c r="P1081" s="128"/>
      <c r="Q1081" s="128"/>
    </row>
    <row r="1082" spans="2:17" s="85" customFormat="1" thickBot="1" x14ac:dyDescent="0.4">
      <c r="B1082" s="77"/>
      <c r="C1082" s="138"/>
      <c r="D1082" s="77"/>
      <c r="E1082" s="125"/>
      <c r="F1082" s="128"/>
      <c r="G1082" s="128"/>
      <c r="H1082" s="128"/>
      <c r="I1082" s="128"/>
      <c r="J1082" s="128"/>
      <c r="K1082" s="128"/>
      <c r="L1082" s="128"/>
      <c r="M1082" s="128"/>
      <c r="N1082" s="125"/>
      <c r="O1082" s="125"/>
      <c r="P1082" s="128"/>
      <c r="Q1082" s="128"/>
    </row>
    <row r="1083" spans="2:17" s="85" customFormat="1" thickBot="1" x14ac:dyDescent="0.4">
      <c r="B1083" s="77"/>
      <c r="C1083" s="138"/>
      <c r="D1083" s="77"/>
      <c r="E1083" s="125"/>
      <c r="F1083" s="128"/>
      <c r="G1083" s="128"/>
      <c r="H1083" s="128"/>
      <c r="I1083" s="128"/>
      <c r="J1083" s="128"/>
      <c r="K1083" s="128"/>
      <c r="L1083" s="128"/>
      <c r="M1083" s="128"/>
      <c r="N1083" s="125"/>
      <c r="O1083" s="125"/>
      <c r="P1083" s="128"/>
      <c r="Q1083" s="128"/>
    </row>
    <row r="1084" spans="2:17" s="85" customFormat="1" thickBot="1" x14ac:dyDescent="0.4">
      <c r="B1084" s="77"/>
      <c r="C1084" s="138"/>
      <c r="D1084" s="77"/>
      <c r="E1084" s="125"/>
      <c r="F1084" s="128"/>
      <c r="G1084" s="128"/>
      <c r="H1084" s="128"/>
      <c r="I1084" s="128"/>
      <c r="J1084" s="128"/>
      <c r="K1084" s="128"/>
      <c r="L1084" s="128"/>
      <c r="M1084" s="128"/>
      <c r="N1084" s="125"/>
      <c r="O1084" s="125"/>
      <c r="P1084" s="128"/>
      <c r="Q1084" s="128"/>
    </row>
    <row r="1085" spans="2:17" s="85" customFormat="1" thickBot="1" x14ac:dyDescent="0.4">
      <c r="B1085" s="77"/>
      <c r="C1085" s="138"/>
      <c r="D1085" s="77"/>
      <c r="E1085" s="125"/>
      <c r="F1085" s="128"/>
      <c r="G1085" s="128"/>
      <c r="H1085" s="128"/>
      <c r="I1085" s="128"/>
      <c r="J1085" s="128"/>
      <c r="K1085" s="128"/>
      <c r="L1085" s="128"/>
      <c r="M1085" s="128"/>
      <c r="N1085" s="125"/>
      <c r="O1085" s="125"/>
      <c r="P1085" s="128"/>
      <c r="Q1085" s="128"/>
    </row>
    <row r="1086" spans="2:17" s="85" customFormat="1" thickBot="1" x14ac:dyDescent="0.4">
      <c r="B1086" s="77"/>
      <c r="C1086" s="138"/>
      <c r="D1086" s="77"/>
      <c r="E1086" s="125"/>
      <c r="F1086" s="128"/>
      <c r="G1086" s="128"/>
      <c r="H1086" s="128"/>
      <c r="I1086" s="128"/>
      <c r="J1086" s="128"/>
      <c r="K1086" s="128"/>
      <c r="L1086" s="128"/>
      <c r="M1086" s="128"/>
      <c r="N1086" s="125"/>
      <c r="O1086" s="125"/>
      <c r="P1086" s="128"/>
      <c r="Q1086" s="128"/>
    </row>
    <row r="1087" spans="2:17" s="85" customFormat="1" thickBot="1" x14ac:dyDescent="0.4">
      <c r="B1087" s="77"/>
      <c r="C1087" s="138"/>
      <c r="D1087" s="77"/>
      <c r="E1087" s="125"/>
      <c r="F1087" s="128"/>
      <c r="G1087" s="128"/>
      <c r="H1087" s="128"/>
      <c r="I1087" s="128"/>
      <c r="J1087" s="128"/>
      <c r="K1087" s="128"/>
      <c r="L1087" s="128"/>
      <c r="M1087" s="128"/>
      <c r="N1087" s="125"/>
      <c r="O1087" s="125"/>
      <c r="P1087" s="128"/>
      <c r="Q1087" s="128"/>
    </row>
    <row r="1088" spans="2:17" s="85" customFormat="1" thickBot="1" x14ac:dyDescent="0.4">
      <c r="B1088" s="77"/>
      <c r="C1088" s="138"/>
      <c r="D1088" s="77"/>
      <c r="E1088" s="125"/>
      <c r="F1088" s="128"/>
      <c r="G1088" s="128"/>
      <c r="H1088" s="128"/>
      <c r="I1088" s="128"/>
      <c r="J1088" s="128"/>
      <c r="K1088" s="128"/>
      <c r="L1088" s="128"/>
      <c r="M1088" s="128"/>
      <c r="N1088" s="125"/>
      <c r="O1088" s="125"/>
      <c r="P1088" s="128"/>
      <c r="Q1088" s="128"/>
    </row>
    <row r="1089" spans="2:17" s="85" customFormat="1" thickBot="1" x14ac:dyDescent="0.4">
      <c r="B1089" s="77"/>
      <c r="C1089" s="138"/>
      <c r="D1089" s="77"/>
      <c r="E1089" s="125"/>
      <c r="F1089" s="128"/>
      <c r="G1089" s="128"/>
      <c r="H1089" s="128"/>
      <c r="I1089" s="128"/>
      <c r="J1089" s="128"/>
      <c r="K1089" s="128"/>
      <c r="L1089" s="128"/>
      <c r="M1089" s="128"/>
      <c r="N1089" s="125"/>
      <c r="O1089" s="125"/>
      <c r="P1089" s="128"/>
      <c r="Q1089" s="128"/>
    </row>
    <row r="1090" spans="2:17" s="85" customFormat="1" thickBot="1" x14ac:dyDescent="0.4">
      <c r="B1090" s="77"/>
      <c r="C1090" s="138"/>
      <c r="D1090" s="77"/>
      <c r="E1090" s="125"/>
      <c r="F1090" s="128"/>
      <c r="G1090" s="128"/>
      <c r="H1090" s="128"/>
      <c r="I1090" s="128"/>
      <c r="J1090" s="128"/>
      <c r="K1090" s="128"/>
      <c r="L1090" s="128"/>
      <c r="M1090" s="128"/>
      <c r="N1090" s="125"/>
      <c r="O1090" s="125"/>
      <c r="P1090" s="128"/>
      <c r="Q1090" s="128"/>
    </row>
    <row r="1091" spans="2:17" s="85" customFormat="1" thickBot="1" x14ac:dyDescent="0.4">
      <c r="B1091" s="77"/>
      <c r="C1091" s="138"/>
      <c r="D1091" s="77"/>
      <c r="E1091" s="125"/>
      <c r="F1091" s="128"/>
      <c r="G1091" s="128"/>
      <c r="H1091" s="128"/>
      <c r="I1091" s="128"/>
      <c r="J1091" s="128"/>
      <c r="K1091" s="128"/>
      <c r="L1091" s="128"/>
      <c r="M1091" s="128"/>
      <c r="N1091" s="125"/>
      <c r="O1091" s="125"/>
      <c r="P1091" s="128"/>
      <c r="Q1091" s="128"/>
    </row>
    <row r="1092" spans="2:17" s="85" customFormat="1" thickBot="1" x14ac:dyDescent="0.4">
      <c r="B1092" s="77"/>
      <c r="C1092" s="138"/>
      <c r="D1092" s="77"/>
      <c r="E1092" s="125"/>
      <c r="F1092" s="128"/>
      <c r="G1092" s="128"/>
      <c r="H1092" s="128"/>
      <c r="I1092" s="128"/>
      <c r="J1092" s="128"/>
      <c r="K1092" s="128"/>
      <c r="L1092" s="128"/>
      <c r="M1092" s="128"/>
      <c r="N1092" s="125"/>
      <c r="O1092" s="125"/>
      <c r="P1092" s="128"/>
      <c r="Q1092" s="128"/>
    </row>
    <row r="1093" spans="2:17" s="85" customFormat="1" thickBot="1" x14ac:dyDescent="0.4">
      <c r="B1093" s="77"/>
      <c r="C1093" s="138"/>
      <c r="D1093" s="77"/>
      <c r="E1093" s="125"/>
      <c r="F1093" s="128"/>
      <c r="G1093" s="128"/>
      <c r="H1093" s="128"/>
      <c r="I1093" s="128"/>
      <c r="J1093" s="128"/>
      <c r="K1093" s="128"/>
      <c r="L1093" s="128"/>
      <c r="M1093" s="128"/>
      <c r="N1093" s="125"/>
      <c r="O1093" s="125"/>
      <c r="P1093" s="128"/>
      <c r="Q1093" s="128"/>
    </row>
    <row r="1094" spans="2:17" s="85" customFormat="1" thickBot="1" x14ac:dyDescent="0.4">
      <c r="B1094" s="77"/>
      <c r="C1094" s="138"/>
      <c r="D1094" s="77"/>
      <c r="E1094" s="125"/>
      <c r="F1094" s="128"/>
      <c r="G1094" s="128"/>
      <c r="H1094" s="128"/>
      <c r="I1094" s="128"/>
      <c r="J1094" s="128"/>
      <c r="K1094" s="128"/>
      <c r="L1094" s="128"/>
      <c r="M1094" s="128"/>
      <c r="N1094" s="125"/>
      <c r="O1094" s="125"/>
      <c r="P1094" s="128"/>
      <c r="Q1094" s="128"/>
    </row>
    <row r="1095" spans="2:17" s="85" customFormat="1" thickBot="1" x14ac:dyDescent="0.4">
      <c r="B1095" s="77"/>
      <c r="C1095" s="138"/>
      <c r="D1095" s="77"/>
      <c r="E1095" s="125"/>
      <c r="F1095" s="128"/>
      <c r="G1095" s="128"/>
      <c r="H1095" s="128"/>
      <c r="I1095" s="128"/>
      <c r="J1095" s="128"/>
      <c r="K1095" s="128"/>
      <c r="L1095" s="128"/>
      <c r="M1095" s="128"/>
      <c r="N1095" s="125"/>
      <c r="O1095" s="125"/>
      <c r="P1095" s="128"/>
      <c r="Q1095" s="128"/>
    </row>
    <row r="1096" spans="2:17" s="85" customFormat="1" thickBot="1" x14ac:dyDescent="0.4">
      <c r="B1096" s="77"/>
      <c r="C1096" s="138"/>
      <c r="D1096" s="77"/>
      <c r="E1096" s="125"/>
      <c r="F1096" s="128"/>
      <c r="G1096" s="128"/>
      <c r="H1096" s="128"/>
      <c r="I1096" s="128"/>
      <c r="J1096" s="128"/>
      <c r="K1096" s="128"/>
      <c r="L1096" s="128"/>
      <c r="M1096" s="128"/>
      <c r="N1096" s="125"/>
      <c r="O1096" s="125"/>
      <c r="P1096" s="128"/>
      <c r="Q1096" s="128"/>
    </row>
    <row r="1097" spans="2:17" s="85" customFormat="1" thickBot="1" x14ac:dyDescent="0.4">
      <c r="B1097" s="77"/>
      <c r="C1097" s="138"/>
      <c r="D1097" s="77"/>
      <c r="E1097" s="125"/>
      <c r="F1097" s="128"/>
      <c r="G1097" s="128"/>
      <c r="H1097" s="128"/>
      <c r="I1097" s="128"/>
      <c r="J1097" s="128"/>
      <c r="K1097" s="128"/>
      <c r="L1097" s="128"/>
      <c r="M1097" s="128"/>
      <c r="N1097" s="125"/>
      <c r="O1097" s="125"/>
      <c r="P1097" s="128"/>
      <c r="Q1097" s="128"/>
    </row>
    <row r="1098" spans="2:17" s="85" customFormat="1" thickBot="1" x14ac:dyDescent="0.4">
      <c r="B1098" s="77"/>
      <c r="C1098" s="138"/>
      <c r="D1098" s="77"/>
      <c r="E1098" s="125"/>
      <c r="F1098" s="128"/>
      <c r="G1098" s="128"/>
      <c r="H1098" s="128"/>
      <c r="I1098" s="128"/>
      <c r="J1098" s="128"/>
      <c r="K1098" s="128"/>
      <c r="L1098" s="128"/>
      <c r="M1098" s="128"/>
      <c r="N1098" s="125"/>
      <c r="O1098" s="125"/>
      <c r="P1098" s="128"/>
      <c r="Q1098" s="128"/>
    </row>
    <row r="1099" spans="2:17" s="85" customFormat="1" thickBot="1" x14ac:dyDescent="0.4">
      <c r="B1099" s="77"/>
      <c r="C1099" s="138"/>
      <c r="D1099" s="77"/>
      <c r="E1099" s="125"/>
      <c r="F1099" s="128"/>
      <c r="G1099" s="128"/>
      <c r="H1099" s="128"/>
      <c r="I1099" s="128"/>
      <c r="J1099" s="128"/>
      <c r="K1099" s="128"/>
      <c r="L1099" s="128"/>
      <c r="M1099" s="128"/>
      <c r="N1099" s="125"/>
      <c r="O1099" s="125"/>
      <c r="P1099" s="128"/>
      <c r="Q1099" s="128"/>
    </row>
    <row r="1100" spans="2:17" s="85" customFormat="1" thickBot="1" x14ac:dyDescent="0.4">
      <c r="B1100" s="77"/>
      <c r="C1100" s="138"/>
      <c r="D1100" s="77"/>
      <c r="E1100" s="125"/>
      <c r="F1100" s="128"/>
      <c r="G1100" s="128"/>
      <c r="H1100" s="128"/>
      <c r="I1100" s="128"/>
      <c r="J1100" s="128"/>
      <c r="K1100" s="128"/>
      <c r="L1100" s="128"/>
      <c r="M1100" s="128"/>
      <c r="N1100" s="125"/>
      <c r="O1100" s="125"/>
      <c r="P1100" s="128"/>
      <c r="Q1100" s="128"/>
    </row>
    <row r="1101" spans="2:17" s="85" customFormat="1" thickBot="1" x14ac:dyDescent="0.4">
      <c r="B1101" s="77"/>
      <c r="C1101" s="138"/>
      <c r="D1101" s="77"/>
      <c r="E1101" s="125"/>
      <c r="F1101" s="128"/>
      <c r="G1101" s="128"/>
      <c r="H1101" s="128"/>
      <c r="I1101" s="128"/>
      <c r="J1101" s="128"/>
      <c r="K1101" s="128"/>
      <c r="L1101" s="128"/>
      <c r="M1101" s="128"/>
      <c r="N1101" s="125"/>
      <c r="O1101" s="125"/>
      <c r="P1101" s="128"/>
      <c r="Q1101" s="128"/>
    </row>
    <row r="1102" spans="2:17" s="85" customFormat="1" thickBot="1" x14ac:dyDescent="0.4">
      <c r="B1102" s="77"/>
      <c r="C1102" s="138"/>
      <c r="D1102" s="77"/>
      <c r="E1102" s="125"/>
      <c r="F1102" s="128"/>
      <c r="G1102" s="128"/>
      <c r="H1102" s="128"/>
      <c r="I1102" s="128"/>
      <c r="J1102" s="128"/>
      <c r="K1102" s="128"/>
      <c r="L1102" s="128"/>
      <c r="M1102" s="128"/>
      <c r="N1102" s="125"/>
      <c r="O1102" s="125"/>
      <c r="P1102" s="128"/>
      <c r="Q1102" s="128"/>
    </row>
    <row r="1103" spans="2:17" s="85" customFormat="1" thickBot="1" x14ac:dyDescent="0.4">
      <c r="B1103" s="77"/>
      <c r="C1103" s="138"/>
      <c r="D1103" s="77"/>
      <c r="E1103" s="125"/>
      <c r="F1103" s="128"/>
      <c r="G1103" s="128"/>
      <c r="H1103" s="128"/>
      <c r="I1103" s="128"/>
      <c r="J1103" s="128"/>
      <c r="K1103" s="128"/>
      <c r="L1103" s="128"/>
      <c r="M1103" s="128"/>
      <c r="N1103" s="125"/>
      <c r="O1103" s="125"/>
      <c r="P1103" s="128"/>
      <c r="Q1103" s="128"/>
    </row>
    <row r="1104" spans="2:17" s="85" customFormat="1" thickBot="1" x14ac:dyDescent="0.4">
      <c r="B1104" s="77"/>
      <c r="C1104" s="138"/>
      <c r="D1104" s="77"/>
      <c r="E1104" s="125"/>
      <c r="F1104" s="128"/>
      <c r="G1104" s="128"/>
      <c r="H1104" s="128"/>
      <c r="I1104" s="128"/>
      <c r="J1104" s="128"/>
      <c r="K1104" s="128"/>
      <c r="L1104" s="128"/>
      <c r="M1104" s="128"/>
      <c r="N1104" s="125"/>
      <c r="O1104" s="125"/>
      <c r="P1104" s="128"/>
      <c r="Q1104" s="128"/>
    </row>
    <row r="1105" spans="2:17" s="85" customFormat="1" thickBot="1" x14ac:dyDescent="0.4">
      <c r="B1105" s="77"/>
      <c r="C1105" s="138"/>
      <c r="D1105" s="77"/>
      <c r="E1105" s="125"/>
      <c r="F1105" s="128"/>
      <c r="G1105" s="128"/>
      <c r="H1105" s="128"/>
      <c r="I1105" s="128"/>
      <c r="J1105" s="128"/>
      <c r="K1105" s="128"/>
      <c r="L1105" s="128"/>
      <c r="M1105" s="128"/>
      <c r="N1105" s="125"/>
      <c r="O1105" s="125"/>
      <c r="P1105" s="128"/>
      <c r="Q1105" s="128"/>
    </row>
    <row r="1106" spans="2:17" s="85" customFormat="1" thickBot="1" x14ac:dyDescent="0.4">
      <c r="B1106" s="77"/>
      <c r="C1106" s="138"/>
      <c r="D1106" s="77"/>
      <c r="E1106" s="125"/>
      <c r="F1106" s="128"/>
      <c r="G1106" s="128"/>
      <c r="H1106" s="128"/>
      <c r="I1106" s="128"/>
      <c r="J1106" s="128"/>
      <c r="K1106" s="128"/>
      <c r="L1106" s="128"/>
      <c r="M1106" s="128"/>
      <c r="N1106" s="125"/>
      <c r="O1106" s="125"/>
      <c r="P1106" s="128"/>
      <c r="Q1106" s="128"/>
    </row>
    <row r="1107" spans="2:17" s="85" customFormat="1" thickBot="1" x14ac:dyDescent="0.4">
      <c r="B1107" s="77"/>
      <c r="C1107" s="138"/>
      <c r="D1107" s="77"/>
      <c r="E1107" s="125"/>
      <c r="F1107" s="128"/>
      <c r="G1107" s="128"/>
      <c r="H1107" s="128"/>
      <c r="I1107" s="128"/>
      <c r="J1107" s="128"/>
      <c r="K1107" s="128"/>
      <c r="L1107" s="128"/>
      <c r="M1107" s="128"/>
      <c r="N1107" s="125"/>
      <c r="O1107" s="125"/>
      <c r="P1107" s="128"/>
      <c r="Q1107" s="128"/>
    </row>
    <row r="1108" spans="2:17" s="85" customFormat="1" thickBot="1" x14ac:dyDescent="0.4">
      <c r="B1108" s="77"/>
      <c r="C1108" s="138"/>
      <c r="D1108" s="77"/>
      <c r="E1108" s="125"/>
      <c r="F1108" s="128"/>
      <c r="G1108" s="128"/>
      <c r="H1108" s="128"/>
      <c r="I1108" s="128"/>
      <c r="J1108" s="128"/>
      <c r="K1108" s="128"/>
      <c r="L1108" s="128"/>
      <c r="M1108" s="128"/>
      <c r="N1108" s="125"/>
      <c r="O1108" s="125"/>
      <c r="P1108" s="128"/>
      <c r="Q1108" s="128"/>
    </row>
    <row r="1109" spans="2:17" s="85" customFormat="1" thickBot="1" x14ac:dyDescent="0.4">
      <c r="B1109" s="77"/>
      <c r="C1109" s="138"/>
      <c r="D1109" s="77"/>
      <c r="E1109" s="125"/>
      <c r="F1109" s="128"/>
      <c r="G1109" s="128"/>
      <c r="H1109" s="128"/>
      <c r="I1109" s="128"/>
      <c r="J1109" s="128"/>
      <c r="K1109" s="128"/>
      <c r="L1109" s="128"/>
      <c r="M1109" s="128"/>
      <c r="N1109" s="125"/>
      <c r="O1109" s="125"/>
      <c r="P1109" s="128"/>
      <c r="Q1109" s="128"/>
    </row>
    <row r="1110" spans="2:17" s="85" customFormat="1" thickBot="1" x14ac:dyDescent="0.4">
      <c r="B1110" s="77"/>
      <c r="C1110" s="138"/>
      <c r="D1110" s="77"/>
      <c r="E1110" s="125"/>
      <c r="F1110" s="128"/>
      <c r="G1110" s="128"/>
      <c r="H1110" s="128"/>
      <c r="I1110" s="128"/>
      <c r="J1110" s="128"/>
      <c r="K1110" s="128"/>
      <c r="L1110" s="128"/>
      <c r="M1110" s="128"/>
      <c r="N1110" s="125"/>
      <c r="O1110" s="125"/>
      <c r="P1110" s="128"/>
      <c r="Q1110" s="128"/>
    </row>
    <row r="1111" spans="2:17" ht="10" x14ac:dyDescent="0.35"/>
    <row r="1112" spans="2:17" ht="10" x14ac:dyDescent="0.35"/>
    <row r="1113" spans="2:17" ht="10" x14ac:dyDescent="0.35"/>
    <row r="1114" spans="2:17" ht="10" x14ac:dyDescent="0.35"/>
    <row r="1115" spans="2:17" ht="10" x14ac:dyDescent="0.35"/>
    <row r="1116" spans="2:17" ht="10" x14ac:dyDescent="0.35"/>
    <row r="1117" spans="2:17" ht="10" x14ac:dyDescent="0.35"/>
    <row r="1118" spans="2:17" ht="10" x14ac:dyDescent="0.35"/>
    <row r="1119" spans="2:17" ht="10" x14ac:dyDescent="0.35"/>
    <row r="1120" spans="2:17" ht="10" x14ac:dyDescent="0.35"/>
  </sheetData>
  <sheetProtection selectLockedCells="1"/>
  <mergeCells count="3070">
    <mergeCell ref="F1025:I1025"/>
    <mergeCell ref="J1025:M1025"/>
    <mergeCell ref="N1025:Q1025"/>
    <mergeCell ref="F1026:I1026"/>
    <mergeCell ref="J1026:M1026"/>
    <mergeCell ref="N1026:Q1026"/>
    <mergeCell ref="P4:Q4"/>
    <mergeCell ref="L5:M5"/>
    <mergeCell ref="N5:O5"/>
    <mergeCell ref="P5:Q5"/>
    <mergeCell ref="L6:M6"/>
    <mergeCell ref="N6:O6"/>
    <mergeCell ref="P6:Q6"/>
    <mergeCell ref="C1:K2"/>
    <mergeCell ref="R1:R2"/>
    <mergeCell ref="E3:E4"/>
    <mergeCell ref="F3:K3"/>
    <mergeCell ref="L3:M3"/>
    <mergeCell ref="N3:O3"/>
    <mergeCell ref="P3:Q3"/>
    <mergeCell ref="L4:M4"/>
    <mergeCell ref="N4:O4"/>
    <mergeCell ref="L11:M11"/>
    <mergeCell ref="N11:O11"/>
    <mergeCell ref="P11:Q11"/>
    <mergeCell ref="L12:M12"/>
    <mergeCell ref="N12:O12"/>
    <mergeCell ref="P12:Q12"/>
    <mergeCell ref="L9:M9"/>
    <mergeCell ref="N9:O9"/>
    <mergeCell ref="P9:Q9"/>
    <mergeCell ref="L10:M10"/>
    <mergeCell ref="N10:O10"/>
    <mergeCell ref="P10:Q10"/>
    <mergeCell ref="L7:M7"/>
    <mergeCell ref="N7:O7"/>
    <mergeCell ref="P7:Q7"/>
    <mergeCell ref="L8:M8"/>
    <mergeCell ref="N8:O8"/>
    <mergeCell ref="P8:Q8"/>
    <mergeCell ref="F25:I25"/>
    <mergeCell ref="J25:M25"/>
    <mergeCell ref="C24:C25"/>
    <mergeCell ref="E24:E25"/>
    <mergeCell ref="C19:R19"/>
    <mergeCell ref="C20:R20"/>
    <mergeCell ref="C22:R22"/>
    <mergeCell ref="C21:R21"/>
    <mergeCell ref="L15:M15"/>
    <mergeCell ref="N15:O15"/>
    <mergeCell ref="P15:Q15"/>
    <mergeCell ref="L16:M16"/>
    <mergeCell ref="N16:O16"/>
    <mergeCell ref="P16:Q16"/>
    <mergeCell ref="L13:M13"/>
    <mergeCell ref="N13:O13"/>
    <mergeCell ref="P13:Q13"/>
    <mergeCell ref="L14:M14"/>
    <mergeCell ref="N14:O14"/>
    <mergeCell ref="P14:Q14"/>
    <mergeCell ref="F27:I27"/>
    <mergeCell ref="J27:M27"/>
    <mergeCell ref="N26:Q26"/>
    <mergeCell ref="F26:I26"/>
    <mergeCell ref="J26:M26"/>
    <mergeCell ref="F30:I30"/>
    <mergeCell ref="J30:M30"/>
    <mergeCell ref="N30:Q30"/>
    <mergeCell ref="F31:I31"/>
    <mergeCell ref="J31:M31"/>
    <mergeCell ref="N31:Q31"/>
    <mergeCell ref="F32:I32"/>
    <mergeCell ref="J32:M32"/>
    <mergeCell ref="N32:Q32"/>
    <mergeCell ref="F33:I33"/>
    <mergeCell ref="J33:M33"/>
    <mergeCell ref="N33:Q33"/>
    <mergeCell ref="F34:I34"/>
    <mergeCell ref="J34:M34"/>
    <mergeCell ref="N34:Q34"/>
    <mergeCell ref="F35:I35"/>
    <mergeCell ref="J35:M35"/>
    <mergeCell ref="N35:Q35"/>
    <mergeCell ref="F36:I36"/>
    <mergeCell ref="J36:M36"/>
    <mergeCell ref="N36:Q36"/>
    <mergeCell ref="F37:I37"/>
    <mergeCell ref="J37:M37"/>
    <mergeCell ref="N37:Q37"/>
    <mergeCell ref="F38:I38"/>
    <mergeCell ref="J38:M38"/>
    <mergeCell ref="N38:Q38"/>
    <mergeCell ref="F39:I39"/>
    <mergeCell ref="J39:M39"/>
    <mergeCell ref="N39:Q39"/>
    <mergeCell ref="F40:I40"/>
    <mergeCell ref="J40:M40"/>
    <mergeCell ref="N40:Q40"/>
    <mergeCell ref="F41:I41"/>
    <mergeCell ref="J41:M41"/>
    <mergeCell ref="N41:Q41"/>
    <mergeCell ref="F42:I42"/>
    <mergeCell ref="J42:M42"/>
    <mergeCell ref="N42:Q42"/>
    <mergeCell ref="F43:I43"/>
    <mergeCell ref="J43:M43"/>
    <mergeCell ref="N43:Q43"/>
    <mergeCell ref="F44:I44"/>
    <mergeCell ref="J44:M44"/>
    <mergeCell ref="N44:Q44"/>
    <mergeCell ref="F45:I45"/>
    <mergeCell ref="J45:M45"/>
    <mergeCell ref="N45:Q45"/>
    <mergeCell ref="F46:I46"/>
    <mergeCell ref="J46:M46"/>
    <mergeCell ref="N46:Q46"/>
    <mergeCell ref="F47:I47"/>
    <mergeCell ref="J47:M47"/>
    <mergeCell ref="N47:Q47"/>
    <mergeCell ref="F48:I48"/>
    <mergeCell ref="J48:M48"/>
    <mergeCell ref="N48:Q48"/>
    <mergeCell ref="F49:I49"/>
    <mergeCell ref="J49:M49"/>
    <mergeCell ref="N49:Q49"/>
    <mergeCell ref="F50:I50"/>
    <mergeCell ref="J50:M50"/>
    <mergeCell ref="N50:Q50"/>
    <mergeCell ref="F51:I51"/>
    <mergeCell ref="J51:M51"/>
    <mergeCell ref="N51:Q51"/>
    <mergeCell ref="F52:I52"/>
    <mergeCell ref="J52:M52"/>
    <mergeCell ref="N52:Q52"/>
    <mergeCell ref="F53:I53"/>
    <mergeCell ref="J53:M53"/>
    <mergeCell ref="N53:Q53"/>
    <mergeCell ref="F54:I54"/>
    <mergeCell ref="J54:M54"/>
    <mergeCell ref="N54:Q54"/>
    <mergeCell ref="F55:I55"/>
    <mergeCell ref="J55:M55"/>
    <mergeCell ref="N55:Q55"/>
    <mergeCell ref="F56:I56"/>
    <mergeCell ref="J56:M56"/>
    <mergeCell ref="N56:Q56"/>
    <mergeCell ref="F57:I57"/>
    <mergeCell ref="J57:M57"/>
    <mergeCell ref="N57:Q57"/>
    <mergeCell ref="F58:I58"/>
    <mergeCell ref="J58:M58"/>
    <mergeCell ref="N58:Q58"/>
    <mergeCell ref="F59:I59"/>
    <mergeCell ref="J59:M59"/>
    <mergeCell ref="N59:Q59"/>
    <mergeCell ref="F60:I60"/>
    <mergeCell ref="J60:M60"/>
    <mergeCell ref="N60:Q60"/>
    <mergeCell ref="F61:I61"/>
    <mergeCell ref="J61:M61"/>
    <mergeCell ref="N61:Q61"/>
    <mergeCell ref="F62:I62"/>
    <mergeCell ref="J62:M62"/>
    <mergeCell ref="N62:Q62"/>
    <mergeCell ref="F63:I63"/>
    <mergeCell ref="J63:M63"/>
    <mergeCell ref="N63:Q63"/>
    <mergeCell ref="F64:I64"/>
    <mergeCell ref="J64:M64"/>
    <mergeCell ref="N64:Q64"/>
    <mergeCell ref="F65:I65"/>
    <mergeCell ref="J65:M65"/>
    <mergeCell ref="N65:Q65"/>
    <mergeCell ref="F66:I66"/>
    <mergeCell ref="J66:M66"/>
    <mergeCell ref="N66:Q66"/>
    <mergeCell ref="F67:I67"/>
    <mergeCell ref="J67:M67"/>
    <mergeCell ref="N67:Q67"/>
    <mergeCell ref="F68:I68"/>
    <mergeCell ref="J68:M68"/>
    <mergeCell ref="N68:Q68"/>
    <mergeCell ref="F69:I69"/>
    <mergeCell ref="J69:M69"/>
    <mergeCell ref="N69:Q69"/>
    <mergeCell ref="F70:I70"/>
    <mergeCell ref="J70:M70"/>
    <mergeCell ref="N70:Q70"/>
    <mergeCell ref="F71:I71"/>
    <mergeCell ref="J71:M71"/>
    <mergeCell ref="N71:Q71"/>
    <mergeCell ref="F72:I72"/>
    <mergeCell ref="J72:M72"/>
    <mergeCell ref="N72:Q72"/>
    <mergeCell ref="F73:I73"/>
    <mergeCell ref="J73:M73"/>
    <mergeCell ref="N73:Q73"/>
    <mergeCell ref="F74:I74"/>
    <mergeCell ref="J74:M74"/>
    <mergeCell ref="N74:Q74"/>
    <mergeCell ref="F75:I75"/>
    <mergeCell ref="J75:M75"/>
    <mergeCell ref="N75:Q75"/>
    <mergeCell ref="F76:I76"/>
    <mergeCell ref="J76:M76"/>
    <mergeCell ref="N76:Q76"/>
    <mergeCell ref="F77:I77"/>
    <mergeCell ref="J77:M77"/>
    <mergeCell ref="N77:Q77"/>
    <mergeCell ref="F78:I78"/>
    <mergeCell ref="J78:M78"/>
    <mergeCell ref="N78:Q78"/>
    <mergeCell ref="F79:I79"/>
    <mergeCell ref="J79:M79"/>
    <mergeCell ref="N79:Q79"/>
    <mergeCell ref="F80:I80"/>
    <mergeCell ref="J80:M80"/>
    <mergeCell ref="N80:Q80"/>
    <mergeCell ref="F81:I81"/>
    <mergeCell ref="J81:M81"/>
    <mergeCell ref="N81:Q81"/>
    <mergeCell ref="F82:I82"/>
    <mergeCell ref="J82:M82"/>
    <mergeCell ref="N82:Q82"/>
    <mergeCell ref="F83:I83"/>
    <mergeCell ref="J83:M83"/>
    <mergeCell ref="N83:Q83"/>
    <mergeCell ref="F84:I84"/>
    <mergeCell ref="J84:M84"/>
    <mergeCell ref="N84:Q84"/>
    <mergeCell ref="F85:I85"/>
    <mergeCell ref="J85:M85"/>
    <mergeCell ref="N85:Q85"/>
    <mergeCell ref="F86:I86"/>
    <mergeCell ref="J86:M86"/>
    <mergeCell ref="N86:Q86"/>
    <mergeCell ref="F87:I87"/>
    <mergeCell ref="J87:M87"/>
    <mergeCell ref="N87:Q87"/>
    <mergeCell ref="F88:I88"/>
    <mergeCell ref="J88:M88"/>
    <mergeCell ref="N88:Q88"/>
    <mergeCell ref="F89:I89"/>
    <mergeCell ref="J89:M89"/>
    <mergeCell ref="N89:Q89"/>
    <mergeCell ref="F90:I90"/>
    <mergeCell ref="J90:M90"/>
    <mergeCell ref="N90:Q90"/>
    <mergeCell ref="F91:I91"/>
    <mergeCell ref="J91:M91"/>
    <mergeCell ref="N91:Q91"/>
    <mergeCell ref="F92:I92"/>
    <mergeCell ref="J92:M92"/>
    <mergeCell ref="N92:Q92"/>
    <mergeCell ref="F93:I93"/>
    <mergeCell ref="J93:M93"/>
    <mergeCell ref="N93:Q93"/>
    <mergeCell ref="F94:I94"/>
    <mergeCell ref="J94:M94"/>
    <mergeCell ref="N94:Q94"/>
    <mergeCell ref="F95:I95"/>
    <mergeCell ref="J95:M95"/>
    <mergeCell ref="N95:Q95"/>
    <mergeCell ref="F96:I96"/>
    <mergeCell ref="J96:M96"/>
    <mergeCell ref="N96:Q96"/>
    <mergeCell ref="F97:I97"/>
    <mergeCell ref="J97:M97"/>
    <mergeCell ref="N97:Q97"/>
    <mergeCell ref="F98:I98"/>
    <mergeCell ref="J98:M98"/>
    <mergeCell ref="N98:Q98"/>
    <mergeCell ref="F99:I99"/>
    <mergeCell ref="J99:M99"/>
    <mergeCell ref="N99:Q99"/>
    <mergeCell ref="F100:I100"/>
    <mergeCell ref="J100:M100"/>
    <mergeCell ref="N100:Q100"/>
    <mergeCell ref="F101:I101"/>
    <mergeCell ref="J101:M101"/>
    <mergeCell ref="N101:Q101"/>
    <mergeCell ref="F102:I102"/>
    <mergeCell ref="J102:M102"/>
    <mergeCell ref="N102:Q102"/>
    <mergeCell ref="F103:I103"/>
    <mergeCell ref="J103:M103"/>
    <mergeCell ref="N103:Q103"/>
    <mergeCell ref="F104:I104"/>
    <mergeCell ref="J104:M104"/>
    <mergeCell ref="N104:Q104"/>
    <mergeCell ref="F105:I105"/>
    <mergeCell ref="J105:M105"/>
    <mergeCell ref="N105:Q105"/>
    <mergeCell ref="F106:I106"/>
    <mergeCell ref="J106:M106"/>
    <mergeCell ref="N106:Q106"/>
    <mergeCell ref="F107:I107"/>
    <mergeCell ref="J107:M107"/>
    <mergeCell ref="N107:Q107"/>
    <mergeCell ref="F108:I108"/>
    <mergeCell ref="J108:M108"/>
    <mergeCell ref="N108:Q108"/>
    <mergeCell ref="F109:I109"/>
    <mergeCell ref="J109:M109"/>
    <mergeCell ref="N109:Q109"/>
    <mergeCell ref="F110:I110"/>
    <mergeCell ref="J110:M110"/>
    <mergeCell ref="N110:Q110"/>
    <mergeCell ref="F111:I111"/>
    <mergeCell ref="J111:M111"/>
    <mergeCell ref="N111:Q111"/>
    <mergeCell ref="F112:I112"/>
    <mergeCell ref="J112:M112"/>
    <mergeCell ref="N112:Q112"/>
    <mergeCell ref="F113:I113"/>
    <mergeCell ref="J113:M113"/>
    <mergeCell ref="N113:Q113"/>
    <mergeCell ref="F114:I114"/>
    <mergeCell ref="J114:M114"/>
    <mergeCell ref="N114:Q114"/>
    <mergeCell ref="F115:I115"/>
    <mergeCell ref="J115:M115"/>
    <mergeCell ref="N115:Q115"/>
    <mergeCell ref="F116:I116"/>
    <mergeCell ref="J116:M116"/>
    <mergeCell ref="N116:Q116"/>
    <mergeCell ref="F117:I117"/>
    <mergeCell ref="J117:M117"/>
    <mergeCell ref="N117:Q117"/>
    <mergeCell ref="F118:I118"/>
    <mergeCell ref="J118:M118"/>
    <mergeCell ref="N118:Q118"/>
    <mergeCell ref="F119:I119"/>
    <mergeCell ref="J119:M119"/>
    <mergeCell ref="N119:Q119"/>
    <mergeCell ref="F120:I120"/>
    <mergeCell ref="J120:M120"/>
    <mergeCell ref="N120:Q120"/>
    <mergeCell ref="F121:I121"/>
    <mergeCell ref="J121:M121"/>
    <mergeCell ref="N121:Q121"/>
    <mergeCell ref="F122:I122"/>
    <mergeCell ref="J122:M122"/>
    <mergeCell ref="N122:Q122"/>
    <mergeCell ref="F123:I123"/>
    <mergeCell ref="J123:M123"/>
    <mergeCell ref="N123:Q123"/>
    <mergeCell ref="F124:I124"/>
    <mergeCell ref="J124:M124"/>
    <mergeCell ref="N124:Q124"/>
    <mergeCell ref="F125:I125"/>
    <mergeCell ref="J125:M125"/>
    <mergeCell ref="N125:Q125"/>
    <mergeCell ref="F126:I126"/>
    <mergeCell ref="J126:M126"/>
    <mergeCell ref="N126:Q126"/>
    <mergeCell ref="F127:I127"/>
    <mergeCell ref="J127:M127"/>
    <mergeCell ref="N127:Q127"/>
    <mergeCell ref="F128:I128"/>
    <mergeCell ref="J128:M128"/>
    <mergeCell ref="N128:Q128"/>
    <mergeCell ref="F129:I129"/>
    <mergeCell ref="J129:M129"/>
    <mergeCell ref="N129:Q129"/>
    <mergeCell ref="F130:I130"/>
    <mergeCell ref="J130:M130"/>
    <mergeCell ref="N130:Q130"/>
    <mergeCell ref="F131:I131"/>
    <mergeCell ref="J131:M131"/>
    <mergeCell ref="N131:Q131"/>
    <mergeCell ref="F132:I132"/>
    <mergeCell ref="J132:M132"/>
    <mergeCell ref="N132:Q132"/>
    <mergeCell ref="F133:I133"/>
    <mergeCell ref="J133:M133"/>
    <mergeCell ref="N133:Q133"/>
    <mergeCell ref="F134:I134"/>
    <mergeCell ref="J134:M134"/>
    <mergeCell ref="N134:Q134"/>
    <mergeCell ref="F135:I135"/>
    <mergeCell ref="J135:M135"/>
    <mergeCell ref="N135:Q135"/>
    <mergeCell ref="F136:I136"/>
    <mergeCell ref="J136:M136"/>
    <mergeCell ref="N136:Q136"/>
    <mergeCell ref="F137:I137"/>
    <mergeCell ref="J137:M137"/>
    <mergeCell ref="N137:Q137"/>
    <mergeCell ref="F138:I138"/>
    <mergeCell ref="J138:M138"/>
    <mergeCell ref="N138:Q138"/>
    <mergeCell ref="F139:I139"/>
    <mergeCell ref="J139:M139"/>
    <mergeCell ref="N139:Q139"/>
    <mergeCell ref="F140:I140"/>
    <mergeCell ref="J140:M140"/>
    <mergeCell ref="N140:Q140"/>
    <mergeCell ref="F141:I141"/>
    <mergeCell ref="J141:M141"/>
    <mergeCell ref="N141:Q141"/>
    <mergeCell ref="F142:I142"/>
    <mergeCell ref="J142:M142"/>
    <mergeCell ref="N142:Q142"/>
    <mergeCell ref="F143:I143"/>
    <mergeCell ref="J143:M143"/>
    <mergeCell ref="N143:Q143"/>
    <mergeCell ref="F144:I144"/>
    <mergeCell ref="J144:M144"/>
    <mergeCell ref="N144:Q144"/>
    <mergeCell ref="F145:I145"/>
    <mergeCell ref="J145:M145"/>
    <mergeCell ref="N145:Q145"/>
    <mergeCell ref="F146:I146"/>
    <mergeCell ref="J146:M146"/>
    <mergeCell ref="N146:Q146"/>
    <mergeCell ref="F147:I147"/>
    <mergeCell ref="J147:M147"/>
    <mergeCell ref="N147:Q147"/>
    <mergeCell ref="F148:I148"/>
    <mergeCell ref="J148:M148"/>
    <mergeCell ref="N148:Q148"/>
    <mergeCell ref="F149:I149"/>
    <mergeCell ref="J149:M149"/>
    <mergeCell ref="N149:Q149"/>
    <mergeCell ref="F150:I150"/>
    <mergeCell ref="J150:M150"/>
    <mergeCell ref="N150:Q150"/>
    <mergeCell ref="F151:I151"/>
    <mergeCell ref="J151:M151"/>
    <mergeCell ref="N151:Q151"/>
    <mergeCell ref="F152:I152"/>
    <mergeCell ref="J152:M152"/>
    <mergeCell ref="N152:Q152"/>
    <mergeCell ref="F153:I153"/>
    <mergeCell ref="J153:M153"/>
    <mergeCell ref="N153:Q153"/>
    <mergeCell ref="F154:I154"/>
    <mergeCell ref="J154:M154"/>
    <mergeCell ref="N154:Q154"/>
    <mergeCell ref="F155:I155"/>
    <mergeCell ref="J155:M155"/>
    <mergeCell ref="N155:Q155"/>
    <mergeCell ref="F156:I156"/>
    <mergeCell ref="J156:M156"/>
    <mergeCell ref="N156:Q156"/>
    <mergeCell ref="F157:I157"/>
    <mergeCell ref="J157:M157"/>
    <mergeCell ref="N157:Q157"/>
    <mergeCell ref="F158:I158"/>
    <mergeCell ref="J158:M158"/>
    <mergeCell ref="N158:Q158"/>
    <mergeCell ref="F159:I159"/>
    <mergeCell ref="J159:M159"/>
    <mergeCell ref="N159:Q159"/>
    <mergeCell ref="F160:I160"/>
    <mergeCell ref="J160:M160"/>
    <mergeCell ref="N160:Q160"/>
    <mergeCell ref="F161:I161"/>
    <mergeCell ref="J161:M161"/>
    <mergeCell ref="N161:Q161"/>
    <mergeCell ref="F162:I162"/>
    <mergeCell ref="J162:M162"/>
    <mergeCell ref="N162:Q162"/>
    <mergeCell ref="F163:I163"/>
    <mergeCell ref="J163:M163"/>
    <mergeCell ref="N163:Q163"/>
    <mergeCell ref="F164:I164"/>
    <mergeCell ref="J164:M164"/>
    <mergeCell ref="N164:Q164"/>
    <mergeCell ref="F165:I165"/>
    <mergeCell ref="J165:M165"/>
    <mergeCell ref="N165:Q165"/>
    <mergeCell ref="F166:I166"/>
    <mergeCell ref="J166:M166"/>
    <mergeCell ref="N166:Q166"/>
    <mergeCell ref="F167:I167"/>
    <mergeCell ref="J167:M167"/>
    <mergeCell ref="N167:Q167"/>
    <mergeCell ref="F168:I168"/>
    <mergeCell ref="J168:M168"/>
    <mergeCell ref="N168:Q168"/>
    <mergeCell ref="F169:I169"/>
    <mergeCell ref="J169:M169"/>
    <mergeCell ref="N169:Q169"/>
    <mergeCell ref="F170:I170"/>
    <mergeCell ref="J170:M170"/>
    <mergeCell ref="N170:Q170"/>
    <mergeCell ref="F171:I171"/>
    <mergeCell ref="J171:M171"/>
    <mergeCell ref="N171:Q171"/>
    <mergeCell ref="F172:I172"/>
    <mergeCell ref="J172:M172"/>
    <mergeCell ref="N172:Q172"/>
    <mergeCell ref="F173:I173"/>
    <mergeCell ref="J173:M173"/>
    <mergeCell ref="N173:Q173"/>
    <mergeCell ref="F174:I174"/>
    <mergeCell ref="J174:M174"/>
    <mergeCell ref="N174:Q174"/>
    <mergeCell ref="F175:I175"/>
    <mergeCell ref="J175:M175"/>
    <mergeCell ref="N175:Q175"/>
    <mergeCell ref="F176:I176"/>
    <mergeCell ref="J176:M176"/>
    <mergeCell ref="N176:Q176"/>
    <mergeCell ref="F177:I177"/>
    <mergeCell ref="J177:M177"/>
    <mergeCell ref="N177:Q177"/>
    <mergeCell ref="F178:I178"/>
    <mergeCell ref="J178:M178"/>
    <mergeCell ref="N178:Q178"/>
    <mergeCell ref="F179:I179"/>
    <mergeCell ref="J179:M179"/>
    <mergeCell ref="N179:Q179"/>
    <mergeCell ref="F180:I180"/>
    <mergeCell ref="J180:M180"/>
    <mergeCell ref="N180:Q180"/>
    <mergeCell ref="F181:I181"/>
    <mergeCell ref="J181:M181"/>
    <mergeCell ref="N181:Q181"/>
    <mergeCell ref="F182:I182"/>
    <mergeCell ref="J182:M182"/>
    <mergeCell ref="N182:Q182"/>
    <mergeCell ref="F183:I183"/>
    <mergeCell ref="J183:M183"/>
    <mergeCell ref="N183:Q183"/>
    <mergeCell ref="F184:I184"/>
    <mergeCell ref="J184:M184"/>
    <mergeCell ref="N184:Q184"/>
    <mergeCell ref="F185:I185"/>
    <mergeCell ref="J185:M185"/>
    <mergeCell ref="N185:Q185"/>
    <mergeCell ref="F186:I186"/>
    <mergeCell ref="J186:M186"/>
    <mergeCell ref="N186:Q186"/>
    <mergeCell ref="F187:I187"/>
    <mergeCell ref="J187:M187"/>
    <mergeCell ref="N187:Q187"/>
    <mergeCell ref="F188:I188"/>
    <mergeCell ref="J188:M188"/>
    <mergeCell ref="N188:Q188"/>
    <mergeCell ref="F189:I189"/>
    <mergeCell ref="J189:M189"/>
    <mergeCell ref="N189:Q189"/>
    <mergeCell ref="F190:I190"/>
    <mergeCell ref="J190:M190"/>
    <mergeCell ref="N190:Q190"/>
    <mergeCell ref="F191:I191"/>
    <mergeCell ref="J191:M191"/>
    <mergeCell ref="N191:Q191"/>
    <mergeCell ref="F192:I192"/>
    <mergeCell ref="J192:M192"/>
    <mergeCell ref="N192:Q192"/>
    <mergeCell ref="F193:I193"/>
    <mergeCell ref="J193:M193"/>
    <mergeCell ref="N193:Q193"/>
    <mergeCell ref="F194:I194"/>
    <mergeCell ref="J194:M194"/>
    <mergeCell ref="N194:Q194"/>
    <mergeCell ref="F195:I195"/>
    <mergeCell ref="J195:M195"/>
    <mergeCell ref="N195:Q195"/>
    <mergeCell ref="F196:I196"/>
    <mergeCell ref="J196:M196"/>
    <mergeCell ref="N196:Q196"/>
    <mergeCell ref="F197:I197"/>
    <mergeCell ref="J197:M197"/>
    <mergeCell ref="N197:Q197"/>
    <mergeCell ref="F198:I198"/>
    <mergeCell ref="J198:M198"/>
    <mergeCell ref="N198:Q198"/>
    <mergeCell ref="F199:I199"/>
    <mergeCell ref="J199:M199"/>
    <mergeCell ref="N199:Q199"/>
    <mergeCell ref="F200:I200"/>
    <mergeCell ref="J200:M200"/>
    <mergeCell ref="N200:Q200"/>
    <mergeCell ref="F201:I201"/>
    <mergeCell ref="J201:M201"/>
    <mergeCell ref="N201:Q201"/>
    <mergeCell ref="F202:I202"/>
    <mergeCell ref="J202:M202"/>
    <mergeCell ref="N202:Q202"/>
    <mergeCell ref="F203:I203"/>
    <mergeCell ref="J203:M203"/>
    <mergeCell ref="N203:Q203"/>
    <mergeCell ref="F204:I204"/>
    <mergeCell ref="J204:M204"/>
    <mergeCell ref="N204:Q204"/>
    <mergeCell ref="F205:I205"/>
    <mergeCell ref="J205:M205"/>
    <mergeCell ref="N205:Q205"/>
    <mergeCell ref="F206:I206"/>
    <mergeCell ref="J206:M206"/>
    <mergeCell ref="N206:Q206"/>
    <mergeCell ref="F207:I207"/>
    <mergeCell ref="J207:M207"/>
    <mergeCell ref="N207:Q207"/>
    <mergeCell ref="F208:I208"/>
    <mergeCell ref="J208:M208"/>
    <mergeCell ref="N208:Q208"/>
    <mergeCell ref="F209:I209"/>
    <mergeCell ref="J209:M209"/>
    <mergeCell ref="N209:Q209"/>
    <mergeCell ref="F210:I210"/>
    <mergeCell ref="J210:M210"/>
    <mergeCell ref="N210:Q210"/>
    <mergeCell ref="F211:I211"/>
    <mergeCell ref="J211:M211"/>
    <mergeCell ref="N211:Q211"/>
    <mergeCell ref="F212:I212"/>
    <mergeCell ref="J212:M212"/>
    <mergeCell ref="N212:Q212"/>
    <mergeCell ref="F213:I213"/>
    <mergeCell ref="J213:M213"/>
    <mergeCell ref="N213:Q213"/>
    <mergeCell ref="F214:I214"/>
    <mergeCell ref="J214:M214"/>
    <mergeCell ref="N214:Q214"/>
    <mergeCell ref="F215:I215"/>
    <mergeCell ref="J215:M215"/>
    <mergeCell ref="N215:Q215"/>
    <mergeCell ref="F216:I216"/>
    <mergeCell ref="J216:M216"/>
    <mergeCell ref="N216:Q216"/>
    <mergeCell ref="F217:I217"/>
    <mergeCell ref="J217:M217"/>
    <mergeCell ref="N217:Q217"/>
    <mergeCell ref="F218:I218"/>
    <mergeCell ref="J218:M218"/>
    <mergeCell ref="N218:Q218"/>
    <mergeCell ref="F219:I219"/>
    <mergeCell ref="J219:M219"/>
    <mergeCell ref="N219:Q219"/>
    <mergeCell ref="F220:I220"/>
    <mergeCell ref="J220:M220"/>
    <mergeCell ref="N220:Q220"/>
    <mergeCell ref="F221:I221"/>
    <mergeCell ref="J221:M221"/>
    <mergeCell ref="N221:Q221"/>
    <mergeCell ref="F222:I222"/>
    <mergeCell ref="J222:M222"/>
    <mergeCell ref="N222:Q222"/>
    <mergeCell ref="F223:I223"/>
    <mergeCell ref="J223:M223"/>
    <mergeCell ref="N223:Q223"/>
    <mergeCell ref="F224:I224"/>
    <mergeCell ref="J224:M224"/>
    <mergeCell ref="N224:Q224"/>
    <mergeCell ref="F225:I225"/>
    <mergeCell ref="J225:M225"/>
    <mergeCell ref="N225:Q225"/>
    <mergeCell ref="F226:I226"/>
    <mergeCell ref="J226:M226"/>
    <mergeCell ref="N226:Q226"/>
    <mergeCell ref="F227:I227"/>
    <mergeCell ref="J227:M227"/>
    <mergeCell ref="N227:Q227"/>
    <mergeCell ref="F228:I228"/>
    <mergeCell ref="J228:M228"/>
    <mergeCell ref="N228:Q228"/>
    <mergeCell ref="F229:I229"/>
    <mergeCell ref="J229:M229"/>
    <mergeCell ref="N229:Q229"/>
    <mergeCell ref="F230:I230"/>
    <mergeCell ref="J230:M230"/>
    <mergeCell ref="N230:Q230"/>
    <mergeCell ref="F231:I231"/>
    <mergeCell ref="J231:M231"/>
    <mergeCell ref="N231:Q231"/>
    <mergeCell ref="F232:I232"/>
    <mergeCell ref="J232:M232"/>
    <mergeCell ref="N232:Q232"/>
    <mergeCell ref="F233:I233"/>
    <mergeCell ref="J233:M233"/>
    <mergeCell ref="N233:Q233"/>
    <mergeCell ref="F234:I234"/>
    <mergeCell ref="J234:M234"/>
    <mergeCell ref="N234:Q234"/>
    <mergeCell ref="F235:I235"/>
    <mergeCell ref="J235:M235"/>
    <mergeCell ref="N235:Q235"/>
    <mergeCell ref="F236:I236"/>
    <mergeCell ref="J236:M236"/>
    <mergeCell ref="N236:Q236"/>
    <mergeCell ref="F237:I237"/>
    <mergeCell ref="J237:M237"/>
    <mergeCell ref="N237:Q237"/>
    <mergeCell ref="F238:I238"/>
    <mergeCell ref="J238:M238"/>
    <mergeCell ref="N238:Q238"/>
    <mergeCell ref="F239:I239"/>
    <mergeCell ref="J239:M239"/>
    <mergeCell ref="N239:Q239"/>
    <mergeCell ref="F240:I240"/>
    <mergeCell ref="J240:M240"/>
    <mergeCell ref="N240:Q240"/>
    <mergeCell ref="F241:I241"/>
    <mergeCell ref="J241:M241"/>
    <mergeCell ref="N241:Q241"/>
    <mergeCell ref="F242:I242"/>
    <mergeCell ref="J242:M242"/>
    <mergeCell ref="N242:Q242"/>
    <mergeCell ref="F243:I243"/>
    <mergeCell ref="J243:M243"/>
    <mergeCell ref="N243:Q243"/>
    <mergeCell ref="F244:I244"/>
    <mergeCell ref="J244:M244"/>
    <mergeCell ref="N244:Q244"/>
    <mergeCell ref="F245:I245"/>
    <mergeCell ref="J245:M245"/>
    <mergeCell ref="N245:Q245"/>
    <mergeCell ref="F246:I246"/>
    <mergeCell ref="J246:M246"/>
    <mergeCell ref="N246:Q246"/>
    <mergeCell ref="F247:I247"/>
    <mergeCell ref="J247:M247"/>
    <mergeCell ref="N247:Q247"/>
    <mergeCell ref="F248:I248"/>
    <mergeCell ref="J248:M248"/>
    <mergeCell ref="N248:Q248"/>
    <mergeCell ref="F249:I249"/>
    <mergeCell ref="J249:M249"/>
    <mergeCell ref="N249:Q249"/>
    <mergeCell ref="F250:I250"/>
    <mergeCell ref="J250:M250"/>
    <mergeCell ref="N250:Q250"/>
    <mergeCell ref="F251:I251"/>
    <mergeCell ref="J251:M251"/>
    <mergeCell ref="N251:Q251"/>
    <mergeCell ref="F252:I252"/>
    <mergeCell ref="J252:M252"/>
    <mergeCell ref="N252:Q252"/>
    <mergeCell ref="F253:I253"/>
    <mergeCell ref="J253:M253"/>
    <mergeCell ref="N253:Q253"/>
    <mergeCell ref="F254:I254"/>
    <mergeCell ref="J254:M254"/>
    <mergeCell ref="N254:Q254"/>
    <mergeCell ref="F255:I255"/>
    <mergeCell ref="J255:M255"/>
    <mergeCell ref="N255:Q255"/>
    <mergeCell ref="F256:I256"/>
    <mergeCell ref="J256:M256"/>
    <mergeCell ref="N256:Q256"/>
    <mergeCell ref="F257:I257"/>
    <mergeCell ref="J257:M257"/>
    <mergeCell ref="N257:Q257"/>
    <mergeCell ref="F258:I258"/>
    <mergeCell ref="J258:M258"/>
    <mergeCell ref="N258:Q258"/>
    <mergeCell ref="F259:I259"/>
    <mergeCell ref="J259:M259"/>
    <mergeCell ref="N259:Q259"/>
    <mergeCell ref="F260:I260"/>
    <mergeCell ref="J260:M260"/>
    <mergeCell ref="N260:Q260"/>
    <mergeCell ref="F261:I261"/>
    <mergeCell ref="J261:M261"/>
    <mergeCell ref="N261:Q261"/>
    <mergeCell ref="F262:I262"/>
    <mergeCell ref="J262:M262"/>
    <mergeCell ref="N262:Q262"/>
    <mergeCell ref="F263:I263"/>
    <mergeCell ref="J263:M263"/>
    <mergeCell ref="N263:Q263"/>
    <mergeCell ref="F264:I264"/>
    <mergeCell ref="J264:M264"/>
    <mergeCell ref="N264:Q264"/>
    <mergeCell ref="F265:I265"/>
    <mergeCell ref="J265:M265"/>
    <mergeCell ref="N265:Q265"/>
    <mergeCell ref="F266:I266"/>
    <mergeCell ref="J266:M266"/>
    <mergeCell ref="N266:Q266"/>
    <mergeCell ref="F267:I267"/>
    <mergeCell ref="J267:M267"/>
    <mergeCell ref="N267:Q267"/>
    <mergeCell ref="F268:I268"/>
    <mergeCell ref="J268:M268"/>
    <mergeCell ref="N268:Q268"/>
    <mergeCell ref="F269:I269"/>
    <mergeCell ref="J269:M269"/>
    <mergeCell ref="N269:Q269"/>
    <mergeCell ref="F270:I270"/>
    <mergeCell ref="J270:M270"/>
    <mergeCell ref="N270:Q270"/>
    <mergeCell ref="F271:I271"/>
    <mergeCell ref="J271:M271"/>
    <mergeCell ref="N271:Q271"/>
    <mergeCell ref="F272:I272"/>
    <mergeCell ref="J272:M272"/>
    <mergeCell ref="N272:Q272"/>
    <mergeCell ref="F273:I273"/>
    <mergeCell ref="J273:M273"/>
    <mergeCell ref="N273:Q273"/>
    <mergeCell ref="F274:I274"/>
    <mergeCell ref="J274:M274"/>
    <mergeCell ref="N274:Q274"/>
    <mergeCell ref="F275:I275"/>
    <mergeCell ref="J275:M275"/>
    <mergeCell ref="N275:Q275"/>
    <mergeCell ref="F276:I276"/>
    <mergeCell ref="J276:M276"/>
    <mergeCell ref="N276:Q276"/>
    <mergeCell ref="F277:I277"/>
    <mergeCell ref="J277:M277"/>
    <mergeCell ref="N277:Q277"/>
    <mergeCell ref="F278:I278"/>
    <mergeCell ref="J278:M278"/>
    <mergeCell ref="N278:Q278"/>
    <mergeCell ref="F279:I279"/>
    <mergeCell ref="J279:M279"/>
    <mergeCell ref="N279:Q279"/>
    <mergeCell ref="F280:I280"/>
    <mergeCell ref="J280:M280"/>
    <mergeCell ref="N280:Q280"/>
    <mergeCell ref="F281:I281"/>
    <mergeCell ref="J281:M281"/>
    <mergeCell ref="N281:Q281"/>
    <mergeCell ref="F282:I282"/>
    <mergeCell ref="J282:M282"/>
    <mergeCell ref="N282:Q282"/>
    <mergeCell ref="F283:I283"/>
    <mergeCell ref="J283:M283"/>
    <mergeCell ref="N283:Q283"/>
    <mergeCell ref="F284:I284"/>
    <mergeCell ref="J284:M284"/>
    <mergeCell ref="N284:Q284"/>
    <mergeCell ref="F285:I285"/>
    <mergeCell ref="J285:M285"/>
    <mergeCell ref="N285:Q285"/>
    <mergeCell ref="F286:I286"/>
    <mergeCell ref="J286:M286"/>
    <mergeCell ref="N286:Q286"/>
    <mergeCell ref="F287:I287"/>
    <mergeCell ref="J287:M287"/>
    <mergeCell ref="N287:Q287"/>
    <mergeCell ref="F288:I288"/>
    <mergeCell ref="J288:M288"/>
    <mergeCell ref="N288:Q288"/>
    <mergeCell ref="F289:I289"/>
    <mergeCell ref="J289:M289"/>
    <mergeCell ref="N289:Q289"/>
    <mergeCell ref="F290:I290"/>
    <mergeCell ref="J290:M290"/>
    <mergeCell ref="N290:Q290"/>
    <mergeCell ref="F291:I291"/>
    <mergeCell ref="J291:M291"/>
    <mergeCell ref="N291:Q291"/>
    <mergeCell ref="F292:I292"/>
    <mergeCell ref="J292:M292"/>
    <mergeCell ref="N292:Q292"/>
    <mergeCell ref="F293:I293"/>
    <mergeCell ref="J293:M293"/>
    <mergeCell ref="N293:Q293"/>
    <mergeCell ref="F294:I294"/>
    <mergeCell ref="J294:M294"/>
    <mergeCell ref="N294:Q294"/>
    <mergeCell ref="F295:I295"/>
    <mergeCell ref="J295:M295"/>
    <mergeCell ref="N295:Q295"/>
    <mergeCell ref="F296:I296"/>
    <mergeCell ref="J296:M296"/>
    <mergeCell ref="N296:Q296"/>
    <mergeCell ref="F297:I297"/>
    <mergeCell ref="J297:M297"/>
    <mergeCell ref="N297:Q297"/>
    <mergeCell ref="F298:I298"/>
    <mergeCell ref="J298:M298"/>
    <mergeCell ref="N298:Q298"/>
    <mergeCell ref="F299:I299"/>
    <mergeCell ref="J299:M299"/>
    <mergeCell ref="N299:Q299"/>
    <mergeCell ref="F300:I300"/>
    <mergeCell ref="J300:M300"/>
    <mergeCell ref="N300:Q300"/>
    <mergeCell ref="F301:I301"/>
    <mergeCell ref="J301:M301"/>
    <mergeCell ref="N301:Q301"/>
    <mergeCell ref="F302:I302"/>
    <mergeCell ref="J302:M302"/>
    <mergeCell ref="N302:Q302"/>
    <mergeCell ref="F303:I303"/>
    <mergeCell ref="J303:M303"/>
    <mergeCell ref="N303:Q303"/>
    <mergeCell ref="F304:I304"/>
    <mergeCell ref="J304:M304"/>
    <mergeCell ref="N304:Q304"/>
    <mergeCell ref="F305:I305"/>
    <mergeCell ref="J305:M305"/>
    <mergeCell ref="N305:Q305"/>
    <mergeCell ref="F306:I306"/>
    <mergeCell ref="J306:M306"/>
    <mergeCell ref="N306:Q306"/>
    <mergeCell ref="F307:I307"/>
    <mergeCell ref="J307:M307"/>
    <mergeCell ref="N307:Q307"/>
    <mergeCell ref="F308:I308"/>
    <mergeCell ref="J308:M308"/>
    <mergeCell ref="N308:Q308"/>
    <mergeCell ref="F309:I309"/>
    <mergeCell ref="J309:M309"/>
    <mergeCell ref="N309:Q309"/>
    <mergeCell ref="F310:I310"/>
    <mergeCell ref="J310:M310"/>
    <mergeCell ref="N310:Q310"/>
    <mergeCell ref="F311:I311"/>
    <mergeCell ref="J311:M311"/>
    <mergeCell ref="N311:Q311"/>
    <mergeCell ref="F312:I312"/>
    <mergeCell ref="J312:M312"/>
    <mergeCell ref="N312:Q312"/>
    <mergeCell ref="F313:I313"/>
    <mergeCell ref="J313:M313"/>
    <mergeCell ref="N313:Q313"/>
    <mergeCell ref="F314:I314"/>
    <mergeCell ref="J314:M314"/>
    <mergeCell ref="N314:Q314"/>
    <mergeCell ref="F315:I315"/>
    <mergeCell ref="J315:M315"/>
    <mergeCell ref="N315:Q315"/>
    <mergeCell ref="F316:I316"/>
    <mergeCell ref="J316:M316"/>
    <mergeCell ref="N316:Q316"/>
    <mergeCell ref="F317:I317"/>
    <mergeCell ref="J317:M317"/>
    <mergeCell ref="N317:Q317"/>
    <mergeCell ref="F318:I318"/>
    <mergeCell ref="J318:M318"/>
    <mergeCell ref="N318:Q318"/>
    <mergeCell ref="F319:I319"/>
    <mergeCell ref="J319:M319"/>
    <mergeCell ref="N319:Q319"/>
    <mergeCell ref="F320:I320"/>
    <mergeCell ref="J320:M320"/>
    <mergeCell ref="N320:Q320"/>
    <mergeCell ref="F321:I321"/>
    <mergeCell ref="J321:M321"/>
    <mergeCell ref="N321:Q321"/>
    <mergeCell ref="F322:I322"/>
    <mergeCell ref="J322:M322"/>
    <mergeCell ref="N322:Q322"/>
    <mergeCell ref="F323:I323"/>
    <mergeCell ref="J323:M323"/>
    <mergeCell ref="N323:Q323"/>
    <mergeCell ref="F324:I324"/>
    <mergeCell ref="J324:M324"/>
    <mergeCell ref="N324:Q324"/>
    <mergeCell ref="F325:I325"/>
    <mergeCell ref="J325:M325"/>
    <mergeCell ref="N325:Q325"/>
    <mergeCell ref="F326:I326"/>
    <mergeCell ref="J326:M326"/>
    <mergeCell ref="N326:Q326"/>
    <mergeCell ref="F327:I327"/>
    <mergeCell ref="J327:M327"/>
    <mergeCell ref="N327:Q327"/>
    <mergeCell ref="F328:I328"/>
    <mergeCell ref="J328:M328"/>
    <mergeCell ref="N328:Q328"/>
    <mergeCell ref="F329:I329"/>
    <mergeCell ref="J329:M329"/>
    <mergeCell ref="N329:Q329"/>
    <mergeCell ref="F330:I330"/>
    <mergeCell ref="J330:M330"/>
    <mergeCell ref="N330:Q330"/>
    <mergeCell ref="F331:I331"/>
    <mergeCell ref="J331:M331"/>
    <mergeCell ref="N331:Q331"/>
    <mergeCell ref="F332:I332"/>
    <mergeCell ref="J332:M332"/>
    <mergeCell ref="N332:Q332"/>
    <mergeCell ref="F333:I333"/>
    <mergeCell ref="J333:M333"/>
    <mergeCell ref="N333:Q333"/>
    <mergeCell ref="F334:I334"/>
    <mergeCell ref="J334:M334"/>
    <mergeCell ref="N334:Q334"/>
    <mergeCell ref="F335:I335"/>
    <mergeCell ref="J335:M335"/>
    <mergeCell ref="N335:Q335"/>
    <mergeCell ref="F336:I336"/>
    <mergeCell ref="J336:M336"/>
    <mergeCell ref="N336:Q336"/>
    <mergeCell ref="F337:I337"/>
    <mergeCell ref="J337:M337"/>
    <mergeCell ref="N337:Q337"/>
    <mergeCell ref="F338:I338"/>
    <mergeCell ref="J338:M338"/>
    <mergeCell ref="N338:Q338"/>
    <mergeCell ref="F339:I339"/>
    <mergeCell ref="J339:M339"/>
    <mergeCell ref="N339:Q339"/>
    <mergeCell ref="F340:I340"/>
    <mergeCell ref="J340:M340"/>
    <mergeCell ref="N340:Q340"/>
    <mergeCell ref="F341:I341"/>
    <mergeCell ref="J341:M341"/>
    <mergeCell ref="N341:Q341"/>
    <mergeCell ref="F342:I342"/>
    <mergeCell ref="J342:M342"/>
    <mergeCell ref="N342:Q342"/>
    <mergeCell ref="F343:I343"/>
    <mergeCell ref="J343:M343"/>
    <mergeCell ref="N343:Q343"/>
    <mergeCell ref="F344:I344"/>
    <mergeCell ref="J344:M344"/>
    <mergeCell ref="N344:Q344"/>
    <mergeCell ref="F345:I345"/>
    <mergeCell ref="J345:M345"/>
    <mergeCell ref="N345:Q345"/>
    <mergeCell ref="F346:I346"/>
    <mergeCell ref="J346:M346"/>
    <mergeCell ref="N346:Q346"/>
    <mergeCell ref="F347:I347"/>
    <mergeCell ref="J347:M347"/>
    <mergeCell ref="N347:Q347"/>
    <mergeCell ref="F348:I348"/>
    <mergeCell ref="J348:M348"/>
    <mergeCell ref="N348:Q348"/>
    <mergeCell ref="F349:I349"/>
    <mergeCell ref="J349:M349"/>
    <mergeCell ref="N349:Q349"/>
    <mergeCell ref="F350:I350"/>
    <mergeCell ref="J350:M350"/>
    <mergeCell ref="N350:Q350"/>
    <mergeCell ref="F351:I351"/>
    <mergeCell ref="J351:M351"/>
    <mergeCell ref="N351:Q351"/>
    <mergeCell ref="F352:I352"/>
    <mergeCell ref="J352:M352"/>
    <mergeCell ref="N352:Q352"/>
    <mergeCell ref="F353:I353"/>
    <mergeCell ref="J353:M353"/>
    <mergeCell ref="N353:Q353"/>
    <mergeCell ref="F354:I354"/>
    <mergeCell ref="J354:M354"/>
    <mergeCell ref="N354:Q354"/>
    <mergeCell ref="F355:I355"/>
    <mergeCell ref="J355:M355"/>
    <mergeCell ref="N355:Q355"/>
    <mergeCell ref="F356:I356"/>
    <mergeCell ref="J356:M356"/>
    <mergeCell ref="N356:Q356"/>
    <mergeCell ref="F357:I357"/>
    <mergeCell ref="J357:M357"/>
    <mergeCell ref="N357:Q357"/>
    <mergeCell ref="F358:I358"/>
    <mergeCell ref="J358:M358"/>
    <mergeCell ref="N358:Q358"/>
    <mergeCell ref="F359:I359"/>
    <mergeCell ref="J359:M359"/>
    <mergeCell ref="N359:Q359"/>
    <mergeCell ref="F360:I360"/>
    <mergeCell ref="J360:M360"/>
    <mergeCell ref="N360:Q360"/>
    <mergeCell ref="F361:I361"/>
    <mergeCell ref="J361:M361"/>
    <mergeCell ref="N361:Q361"/>
    <mergeCell ref="F362:I362"/>
    <mergeCell ref="J362:M362"/>
    <mergeCell ref="N362:Q362"/>
    <mergeCell ref="F363:I363"/>
    <mergeCell ref="J363:M363"/>
    <mergeCell ref="N363:Q363"/>
    <mergeCell ref="F364:I364"/>
    <mergeCell ref="J364:M364"/>
    <mergeCell ref="N364:Q364"/>
    <mergeCell ref="F365:I365"/>
    <mergeCell ref="J365:M365"/>
    <mergeCell ref="N365:Q365"/>
    <mergeCell ref="F366:I366"/>
    <mergeCell ref="J366:M366"/>
    <mergeCell ref="N366:Q366"/>
    <mergeCell ref="F367:I367"/>
    <mergeCell ref="J367:M367"/>
    <mergeCell ref="N367:Q367"/>
    <mergeCell ref="F368:I368"/>
    <mergeCell ref="J368:M368"/>
    <mergeCell ref="N368:Q368"/>
    <mergeCell ref="F369:I369"/>
    <mergeCell ref="J369:M369"/>
    <mergeCell ref="N369:Q369"/>
    <mergeCell ref="F370:I370"/>
    <mergeCell ref="J370:M370"/>
    <mergeCell ref="N370:Q370"/>
    <mergeCell ref="F371:I371"/>
    <mergeCell ref="J371:M371"/>
    <mergeCell ref="N371:Q371"/>
    <mergeCell ref="F372:I372"/>
    <mergeCell ref="J372:M372"/>
    <mergeCell ref="N372:Q372"/>
    <mergeCell ref="F373:I373"/>
    <mergeCell ref="J373:M373"/>
    <mergeCell ref="N373:Q373"/>
    <mergeCell ref="F374:I374"/>
    <mergeCell ref="J374:M374"/>
    <mergeCell ref="N374:Q374"/>
    <mergeCell ref="F375:I375"/>
    <mergeCell ref="J375:M375"/>
    <mergeCell ref="N375:Q375"/>
    <mergeCell ref="F376:I376"/>
    <mergeCell ref="J376:M376"/>
    <mergeCell ref="N376:Q376"/>
    <mergeCell ref="F377:I377"/>
    <mergeCell ref="J377:M377"/>
    <mergeCell ref="N377:Q377"/>
    <mergeCell ref="F378:I378"/>
    <mergeCell ref="J378:M378"/>
    <mergeCell ref="N378:Q378"/>
    <mergeCell ref="F379:I379"/>
    <mergeCell ref="J379:M379"/>
    <mergeCell ref="N379:Q379"/>
    <mergeCell ref="F380:I380"/>
    <mergeCell ref="J380:M380"/>
    <mergeCell ref="N380:Q380"/>
    <mergeCell ref="F381:I381"/>
    <mergeCell ref="J381:M381"/>
    <mergeCell ref="N381:Q381"/>
    <mergeCell ref="F382:I382"/>
    <mergeCell ref="J382:M382"/>
    <mergeCell ref="N382:Q382"/>
    <mergeCell ref="F383:I383"/>
    <mergeCell ref="J383:M383"/>
    <mergeCell ref="N383:Q383"/>
    <mergeCell ref="F384:I384"/>
    <mergeCell ref="J384:M384"/>
    <mergeCell ref="N384:Q384"/>
    <mergeCell ref="F385:I385"/>
    <mergeCell ref="J385:M385"/>
    <mergeCell ref="N385:Q385"/>
    <mergeCell ref="F386:I386"/>
    <mergeCell ref="J386:M386"/>
    <mergeCell ref="N386:Q386"/>
    <mergeCell ref="F387:I387"/>
    <mergeCell ref="J387:M387"/>
    <mergeCell ref="N387:Q387"/>
    <mergeCell ref="F388:I388"/>
    <mergeCell ref="J388:M388"/>
    <mergeCell ref="N388:Q388"/>
    <mergeCell ref="F389:I389"/>
    <mergeCell ref="J389:M389"/>
    <mergeCell ref="N389:Q389"/>
    <mergeCell ref="F390:I390"/>
    <mergeCell ref="J390:M390"/>
    <mergeCell ref="N390:Q390"/>
    <mergeCell ref="F391:I391"/>
    <mergeCell ref="J391:M391"/>
    <mergeCell ref="N391:Q391"/>
    <mergeCell ref="F392:I392"/>
    <mergeCell ref="J392:M392"/>
    <mergeCell ref="N392:Q392"/>
    <mergeCell ref="F393:I393"/>
    <mergeCell ref="J393:M393"/>
    <mergeCell ref="N393:Q393"/>
    <mergeCell ref="F394:I394"/>
    <mergeCell ref="J394:M394"/>
    <mergeCell ref="N394:Q394"/>
    <mergeCell ref="F395:I395"/>
    <mergeCell ref="J395:M395"/>
    <mergeCell ref="N395:Q395"/>
    <mergeCell ref="F396:I396"/>
    <mergeCell ref="J396:M396"/>
    <mergeCell ref="N396:Q396"/>
    <mergeCell ref="F397:I397"/>
    <mergeCell ref="J397:M397"/>
    <mergeCell ref="N397:Q397"/>
    <mergeCell ref="F398:I398"/>
    <mergeCell ref="J398:M398"/>
    <mergeCell ref="N398:Q398"/>
    <mergeCell ref="F399:I399"/>
    <mergeCell ref="J399:M399"/>
    <mergeCell ref="N399:Q399"/>
    <mergeCell ref="F400:I400"/>
    <mergeCell ref="J400:M400"/>
    <mergeCell ref="N400:Q400"/>
    <mergeCell ref="F401:I401"/>
    <mergeCell ref="J401:M401"/>
    <mergeCell ref="N401:Q401"/>
    <mergeCell ref="F402:I402"/>
    <mergeCell ref="J402:M402"/>
    <mergeCell ref="N402:Q402"/>
    <mergeCell ref="F403:I403"/>
    <mergeCell ref="J403:M403"/>
    <mergeCell ref="N403:Q403"/>
    <mergeCell ref="F404:I404"/>
    <mergeCell ref="J404:M404"/>
    <mergeCell ref="N404:Q404"/>
    <mergeCell ref="F405:I405"/>
    <mergeCell ref="J405:M405"/>
    <mergeCell ref="N405:Q405"/>
    <mergeCell ref="F406:I406"/>
    <mergeCell ref="J406:M406"/>
    <mergeCell ref="N406:Q406"/>
    <mergeCell ref="F407:I407"/>
    <mergeCell ref="J407:M407"/>
    <mergeCell ref="N407:Q407"/>
    <mergeCell ref="F408:I408"/>
    <mergeCell ref="J408:M408"/>
    <mergeCell ref="N408:Q408"/>
    <mergeCell ref="F409:I409"/>
    <mergeCell ref="J409:M409"/>
    <mergeCell ref="N409:Q409"/>
    <mergeCell ref="F410:I410"/>
    <mergeCell ref="J410:M410"/>
    <mergeCell ref="N410:Q410"/>
    <mergeCell ref="F411:I411"/>
    <mergeCell ref="J411:M411"/>
    <mergeCell ref="N411:Q411"/>
    <mergeCell ref="F412:I412"/>
    <mergeCell ref="J412:M412"/>
    <mergeCell ref="N412:Q412"/>
    <mergeCell ref="F413:I413"/>
    <mergeCell ref="J413:M413"/>
    <mergeCell ref="N413:Q413"/>
    <mergeCell ref="F414:I414"/>
    <mergeCell ref="J414:M414"/>
    <mergeCell ref="N414:Q414"/>
    <mergeCell ref="F415:I415"/>
    <mergeCell ref="J415:M415"/>
    <mergeCell ref="N415:Q415"/>
    <mergeCell ref="F416:I416"/>
    <mergeCell ref="J416:M416"/>
    <mergeCell ref="N416:Q416"/>
    <mergeCell ref="F417:I417"/>
    <mergeCell ref="J417:M417"/>
    <mergeCell ref="N417:Q417"/>
    <mergeCell ref="F418:I418"/>
    <mergeCell ref="J418:M418"/>
    <mergeCell ref="N418:Q418"/>
    <mergeCell ref="F419:I419"/>
    <mergeCell ref="J419:M419"/>
    <mergeCell ref="N419:Q419"/>
    <mergeCell ref="F420:I420"/>
    <mergeCell ref="J420:M420"/>
    <mergeCell ref="N420:Q420"/>
    <mergeCell ref="F421:I421"/>
    <mergeCell ref="J421:M421"/>
    <mergeCell ref="N421:Q421"/>
    <mergeCell ref="F422:I422"/>
    <mergeCell ref="J422:M422"/>
    <mergeCell ref="N422:Q422"/>
    <mergeCell ref="F423:I423"/>
    <mergeCell ref="J423:M423"/>
    <mergeCell ref="N423:Q423"/>
    <mergeCell ref="F424:I424"/>
    <mergeCell ref="J424:M424"/>
    <mergeCell ref="N424:Q424"/>
    <mergeCell ref="F425:I425"/>
    <mergeCell ref="J425:M425"/>
    <mergeCell ref="N425:Q425"/>
    <mergeCell ref="F426:I426"/>
    <mergeCell ref="J426:M426"/>
    <mergeCell ref="N426:Q426"/>
    <mergeCell ref="F427:I427"/>
    <mergeCell ref="J427:M427"/>
    <mergeCell ref="N427:Q427"/>
    <mergeCell ref="F428:I428"/>
    <mergeCell ref="J428:M428"/>
    <mergeCell ref="N428:Q428"/>
    <mergeCell ref="F429:I429"/>
    <mergeCell ref="J429:M429"/>
    <mergeCell ref="N429:Q429"/>
    <mergeCell ref="F430:I430"/>
    <mergeCell ref="J430:M430"/>
    <mergeCell ref="N430:Q430"/>
    <mergeCell ref="F431:I431"/>
    <mergeCell ref="J431:M431"/>
    <mergeCell ref="N431:Q431"/>
    <mergeCell ref="F432:I432"/>
    <mergeCell ref="J432:M432"/>
    <mergeCell ref="N432:Q432"/>
    <mergeCell ref="F433:I433"/>
    <mergeCell ref="J433:M433"/>
    <mergeCell ref="N433:Q433"/>
    <mergeCell ref="F434:I434"/>
    <mergeCell ref="J434:M434"/>
    <mergeCell ref="N434:Q434"/>
    <mergeCell ref="F435:I435"/>
    <mergeCell ref="J435:M435"/>
    <mergeCell ref="N435:Q435"/>
    <mergeCell ref="F436:I436"/>
    <mergeCell ref="J436:M436"/>
    <mergeCell ref="N436:Q436"/>
    <mergeCell ref="F437:I437"/>
    <mergeCell ref="J437:M437"/>
    <mergeCell ref="N437:Q437"/>
    <mergeCell ref="F438:I438"/>
    <mergeCell ref="J438:M438"/>
    <mergeCell ref="N438:Q438"/>
    <mergeCell ref="F439:I439"/>
    <mergeCell ref="J439:M439"/>
    <mergeCell ref="N439:Q439"/>
    <mergeCell ref="F440:I440"/>
    <mergeCell ref="J440:M440"/>
    <mergeCell ref="N440:Q440"/>
    <mergeCell ref="F441:I441"/>
    <mergeCell ref="J441:M441"/>
    <mergeCell ref="N441:Q441"/>
    <mergeCell ref="F442:I442"/>
    <mergeCell ref="J442:M442"/>
    <mergeCell ref="N442:Q442"/>
    <mergeCell ref="F443:I443"/>
    <mergeCell ref="J443:M443"/>
    <mergeCell ref="N443:Q443"/>
    <mergeCell ref="F444:I444"/>
    <mergeCell ref="J444:M444"/>
    <mergeCell ref="N444:Q444"/>
    <mergeCell ref="F445:I445"/>
    <mergeCell ref="J445:M445"/>
    <mergeCell ref="N445:Q445"/>
    <mergeCell ref="F446:I446"/>
    <mergeCell ref="J446:M446"/>
    <mergeCell ref="N446:Q446"/>
    <mergeCell ref="F447:I447"/>
    <mergeCell ref="J447:M447"/>
    <mergeCell ref="N447:Q447"/>
    <mergeCell ref="F448:I448"/>
    <mergeCell ref="J448:M448"/>
    <mergeCell ref="N448:Q448"/>
    <mergeCell ref="F449:I449"/>
    <mergeCell ref="J449:M449"/>
    <mergeCell ref="N449:Q449"/>
    <mergeCell ref="F450:I450"/>
    <mergeCell ref="J450:M450"/>
    <mergeCell ref="N450:Q450"/>
    <mergeCell ref="F451:I451"/>
    <mergeCell ref="J451:M451"/>
    <mergeCell ref="N451:Q451"/>
    <mergeCell ref="F452:I452"/>
    <mergeCell ref="J452:M452"/>
    <mergeCell ref="N452:Q452"/>
    <mergeCell ref="F453:I453"/>
    <mergeCell ref="J453:M453"/>
    <mergeCell ref="N453:Q453"/>
    <mergeCell ref="F454:I454"/>
    <mergeCell ref="J454:M454"/>
    <mergeCell ref="N454:Q454"/>
    <mergeCell ref="F455:I455"/>
    <mergeCell ref="J455:M455"/>
    <mergeCell ref="N455:Q455"/>
    <mergeCell ref="F456:I456"/>
    <mergeCell ref="J456:M456"/>
    <mergeCell ref="N456:Q456"/>
    <mergeCell ref="F457:I457"/>
    <mergeCell ref="J457:M457"/>
    <mergeCell ref="N457:Q457"/>
    <mergeCell ref="F458:I458"/>
    <mergeCell ref="J458:M458"/>
    <mergeCell ref="N458:Q458"/>
    <mergeCell ref="F459:I459"/>
    <mergeCell ref="J459:M459"/>
    <mergeCell ref="N459:Q459"/>
    <mergeCell ref="F460:I460"/>
    <mergeCell ref="J460:M460"/>
    <mergeCell ref="N460:Q460"/>
    <mergeCell ref="F461:I461"/>
    <mergeCell ref="J461:M461"/>
    <mergeCell ref="N461:Q461"/>
    <mergeCell ref="F462:I462"/>
    <mergeCell ref="J462:M462"/>
    <mergeCell ref="N462:Q462"/>
    <mergeCell ref="F463:I463"/>
    <mergeCell ref="J463:M463"/>
    <mergeCell ref="N463:Q463"/>
    <mergeCell ref="F464:I464"/>
    <mergeCell ref="J464:M464"/>
    <mergeCell ref="N464:Q464"/>
    <mergeCell ref="F465:I465"/>
    <mergeCell ref="J465:M465"/>
    <mergeCell ref="N465:Q465"/>
    <mergeCell ref="F466:I466"/>
    <mergeCell ref="J466:M466"/>
    <mergeCell ref="N466:Q466"/>
    <mergeCell ref="F467:I467"/>
    <mergeCell ref="J467:M467"/>
    <mergeCell ref="N467:Q467"/>
    <mergeCell ref="F468:I468"/>
    <mergeCell ref="J468:M468"/>
    <mergeCell ref="N468:Q468"/>
    <mergeCell ref="F469:I469"/>
    <mergeCell ref="J469:M469"/>
    <mergeCell ref="N469:Q469"/>
    <mergeCell ref="F470:I470"/>
    <mergeCell ref="J470:M470"/>
    <mergeCell ref="N470:Q470"/>
    <mergeCell ref="F471:I471"/>
    <mergeCell ref="J471:M471"/>
    <mergeCell ref="N471:Q471"/>
    <mergeCell ref="F472:I472"/>
    <mergeCell ref="J472:M472"/>
    <mergeCell ref="N472:Q472"/>
    <mergeCell ref="F473:I473"/>
    <mergeCell ref="J473:M473"/>
    <mergeCell ref="N473:Q473"/>
    <mergeCell ref="F474:I474"/>
    <mergeCell ref="J474:M474"/>
    <mergeCell ref="N474:Q474"/>
    <mergeCell ref="F475:I475"/>
    <mergeCell ref="J475:M475"/>
    <mergeCell ref="N475:Q475"/>
    <mergeCell ref="F476:I476"/>
    <mergeCell ref="J476:M476"/>
    <mergeCell ref="N476:Q476"/>
    <mergeCell ref="F477:I477"/>
    <mergeCell ref="J477:M477"/>
    <mergeCell ref="N477:Q477"/>
    <mergeCell ref="F478:I478"/>
    <mergeCell ref="J478:M478"/>
    <mergeCell ref="N478:Q478"/>
    <mergeCell ref="F479:I479"/>
    <mergeCell ref="J479:M479"/>
    <mergeCell ref="N479:Q479"/>
    <mergeCell ref="F480:I480"/>
    <mergeCell ref="J480:M480"/>
    <mergeCell ref="N480:Q480"/>
    <mergeCell ref="F481:I481"/>
    <mergeCell ref="J481:M481"/>
    <mergeCell ref="N481:Q481"/>
    <mergeCell ref="F482:I482"/>
    <mergeCell ref="J482:M482"/>
    <mergeCell ref="N482:Q482"/>
    <mergeCell ref="F483:I483"/>
    <mergeCell ref="J483:M483"/>
    <mergeCell ref="N483:Q483"/>
    <mergeCell ref="F484:I484"/>
    <mergeCell ref="J484:M484"/>
    <mergeCell ref="N484:Q484"/>
    <mergeCell ref="F485:I485"/>
    <mergeCell ref="J485:M485"/>
    <mergeCell ref="N485:Q485"/>
    <mergeCell ref="F486:I486"/>
    <mergeCell ref="J486:M486"/>
    <mergeCell ref="N486:Q486"/>
    <mergeCell ref="F487:I487"/>
    <mergeCell ref="J487:M487"/>
    <mergeCell ref="N487:Q487"/>
    <mergeCell ref="F488:I488"/>
    <mergeCell ref="J488:M488"/>
    <mergeCell ref="N488:Q488"/>
    <mergeCell ref="F489:I489"/>
    <mergeCell ref="J489:M489"/>
    <mergeCell ref="N489:Q489"/>
    <mergeCell ref="F490:I490"/>
    <mergeCell ref="J490:M490"/>
    <mergeCell ref="N490:Q490"/>
    <mergeCell ref="F491:I491"/>
    <mergeCell ref="J491:M491"/>
    <mergeCell ref="N491:Q491"/>
    <mergeCell ref="F492:I492"/>
    <mergeCell ref="J492:M492"/>
    <mergeCell ref="N492:Q492"/>
    <mergeCell ref="F493:I493"/>
    <mergeCell ref="J493:M493"/>
    <mergeCell ref="N493:Q493"/>
    <mergeCell ref="F494:I494"/>
    <mergeCell ref="J494:M494"/>
    <mergeCell ref="N494:Q494"/>
    <mergeCell ref="F495:I495"/>
    <mergeCell ref="J495:M495"/>
    <mergeCell ref="N495:Q495"/>
    <mergeCell ref="F496:I496"/>
    <mergeCell ref="J496:M496"/>
    <mergeCell ref="N496:Q496"/>
    <mergeCell ref="F497:I497"/>
    <mergeCell ref="J497:M497"/>
    <mergeCell ref="N497:Q497"/>
    <mergeCell ref="F498:I498"/>
    <mergeCell ref="J498:M498"/>
    <mergeCell ref="N498:Q498"/>
    <mergeCell ref="F499:I499"/>
    <mergeCell ref="J499:M499"/>
    <mergeCell ref="N499:Q499"/>
    <mergeCell ref="F500:I500"/>
    <mergeCell ref="J500:M500"/>
    <mergeCell ref="N500:Q500"/>
    <mergeCell ref="F501:I501"/>
    <mergeCell ref="J501:M501"/>
    <mergeCell ref="N501:Q501"/>
    <mergeCell ref="F502:I502"/>
    <mergeCell ref="J502:M502"/>
    <mergeCell ref="N502:Q502"/>
    <mergeCell ref="F503:I503"/>
    <mergeCell ref="J503:M503"/>
    <mergeCell ref="N503:Q503"/>
    <mergeCell ref="F504:I504"/>
    <mergeCell ref="J504:M504"/>
    <mergeCell ref="N504:Q504"/>
    <mergeCell ref="F505:I505"/>
    <mergeCell ref="J505:M505"/>
    <mergeCell ref="N505:Q505"/>
    <mergeCell ref="F506:I506"/>
    <mergeCell ref="J506:M506"/>
    <mergeCell ref="N506:Q506"/>
    <mergeCell ref="F507:I507"/>
    <mergeCell ref="J507:M507"/>
    <mergeCell ref="N507:Q507"/>
    <mergeCell ref="F508:I508"/>
    <mergeCell ref="J508:M508"/>
    <mergeCell ref="N508:Q508"/>
    <mergeCell ref="F509:I509"/>
    <mergeCell ref="J509:M509"/>
    <mergeCell ref="N509:Q509"/>
    <mergeCell ref="F510:I510"/>
    <mergeCell ref="J510:M510"/>
    <mergeCell ref="N510:Q510"/>
    <mergeCell ref="F511:I511"/>
    <mergeCell ref="J511:M511"/>
    <mergeCell ref="N511:Q511"/>
    <mergeCell ref="F512:I512"/>
    <mergeCell ref="J512:M512"/>
    <mergeCell ref="N512:Q512"/>
    <mergeCell ref="F513:I513"/>
    <mergeCell ref="J513:M513"/>
    <mergeCell ref="N513:Q513"/>
    <mergeCell ref="F514:I514"/>
    <mergeCell ref="J514:M514"/>
    <mergeCell ref="N514:Q514"/>
    <mergeCell ref="F515:I515"/>
    <mergeCell ref="J515:M515"/>
    <mergeCell ref="N515:Q515"/>
    <mergeCell ref="F516:I516"/>
    <mergeCell ref="J516:M516"/>
    <mergeCell ref="N516:Q516"/>
    <mergeCell ref="F517:I517"/>
    <mergeCell ref="J517:M517"/>
    <mergeCell ref="N517:Q517"/>
    <mergeCell ref="F518:I518"/>
    <mergeCell ref="J518:M518"/>
    <mergeCell ref="N518:Q518"/>
    <mergeCell ref="F519:I519"/>
    <mergeCell ref="J519:M519"/>
    <mergeCell ref="N519:Q519"/>
    <mergeCell ref="F520:I520"/>
    <mergeCell ref="J520:M520"/>
    <mergeCell ref="N520:Q520"/>
    <mergeCell ref="F521:I521"/>
    <mergeCell ref="J521:M521"/>
    <mergeCell ref="N521:Q521"/>
    <mergeCell ref="F522:I522"/>
    <mergeCell ref="J522:M522"/>
    <mergeCell ref="N522:Q522"/>
    <mergeCell ref="F523:I523"/>
    <mergeCell ref="J523:M523"/>
    <mergeCell ref="N523:Q523"/>
    <mergeCell ref="F524:I524"/>
    <mergeCell ref="J524:M524"/>
    <mergeCell ref="N524:Q524"/>
    <mergeCell ref="F525:I525"/>
    <mergeCell ref="J525:M525"/>
    <mergeCell ref="N525:Q525"/>
    <mergeCell ref="F526:I526"/>
    <mergeCell ref="J526:M526"/>
    <mergeCell ref="N526:Q526"/>
    <mergeCell ref="F527:I527"/>
    <mergeCell ref="J527:M527"/>
    <mergeCell ref="N527:Q527"/>
    <mergeCell ref="F528:I528"/>
    <mergeCell ref="J528:M528"/>
    <mergeCell ref="N528:Q528"/>
    <mergeCell ref="F529:I529"/>
    <mergeCell ref="J529:M529"/>
    <mergeCell ref="N529:Q529"/>
    <mergeCell ref="F530:I530"/>
    <mergeCell ref="J530:M530"/>
    <mergeCell ref="N530:Q530"/>
    <mergeCell ref="F531:I531"/>
    <mergeCell ref="J531:M531"/>
    <mergeCell ref="N531:Q531"/>
    <mergeCell ref="F532:I532"/>
    <mergeCell ref="J532:M532"/>
    <mergeCell ref="N532:Q532"/>
    <mergeCell ref="F533:I533"/>
    <mergeCell ref="J533:M533"/>
    <mergeCell ref="N533:Q533"/>
    <mergeCell ref="F534:I534"/>
    <mergeCell ref="J534:M534"/>
    <mergeCell ref="N534:Q534"/>
    <mergeCell ref="F535:I535"/>
    <mergeCell ref="J535:M535"/>
    <mergeCell ref="N535:Q535"/>
    <mergeCell ref="F536:I536"/>
    <mergeCell ref="J536:M536"/>
    <mergeCell ref="N536:Q536"/>
    <mergeCell ref="F537:I537"/>
    <mergeCell ref="J537:M537"/>
    <mergeCell ref="N537:Q537"/>
    <mergeCell ref="F538:I538"/>
    <mergeCell ref="J538:M538"/>
    <mergeCell ref="N538:Q538"/>
    <mergeCell ref="F539:I539"/>
    <mergeCell ref="J539:M539"/>
    <mergeCell ref="N539:Q539"/>
    <mergeCell ref="F540:I540"/>
    <mergeCell ref="J540:M540"/>
    <mergeCell ref="N540:Q540"/>
    <mergeCell ref="F541:I541"/>
    <mergeCell ref="J541:M541"/>
    <mergeCell ref="N541:Q541"/>
    <mergeCell ref="F542:I542"/>
    <mergeCell ref="J542:M542"/>
    <mergeCell ref="N542:Q542"/>
    <mergeCell ref="F543:I543"/>
    <mergeCell ref="J543:M543"/>
    <mergeCell ref="N543:Q543"/>
    <mergeCell ref="F544:I544"/>
    <mergeCell ref="J544:M544"/>
    <mergeCell ref="N544:Q544"/>
    <mergeCell ref="F545:I545"/>
    <mergeCell ref="J545:M545"/>
    <mergeCell ref="N545:Q545"/>
    <mergeCell ref="F546:I546"/>
    <mergeCell ref="J546:M546"/>
    <mergeCell ref="N546:Q546"/>
    <mergeCell ref="F547:I547"/>
    <mergeCell ref="J547:M547"/>
    <mergeCell ref="N547:Q547"/>
    <mergeCell ref="F548:I548"/>
    <mergeCell ref="J548:M548"/>
    <mergeCell ref="N548:Q548"/>
    <mergeCell ref="F549:I549"/>
    <mergeCell ref="J549:M549"/>
    <mergeCell ref="N549:Q549"/>
    <mergeCell ref="F550:I550"/>
    <mergeCell ref="J550:M550"/>
    <mergeCell ref="N550:Q550"/>
    <mergeCell ref="F551:I551"/>
    <mergeCell ref="J551:M551"/>
    <mergeCell ref="N551:Q551"/>
    <mergeCell ref="F552:I552"/>
    <mergeCell ref="J552:M552"/>
    <mergeCell ref="N552:Q552"/>
    <mergeCell ref="F553:I553"/>
    <mergeCell ref="J553:M553"/>
    <mergeCell ref="N553:Q553"/>
    <mergeCell ref="F554:I554"/>
    <mergeCell ref="J554:M554"/>
    <mergeCell ref="N554:Q554"/>
    <mergeCell ref="F555:I555"/>
    <mergeCell ref="J555:M555"/>
    <mergeCell ref="N555:Q555"/>
    <mergeCell ref="F556:I556"/>
    <mergeCell ref="J556:M556"/>
    <mergeCell ref="N556:Q556"/>
    <mergeCell ref="F557:I557"/>
    <mergeCell ref="J557:M557"/>
    <mergeCell ref="N557:Q557"/>
    <mergeCell ref="F558:I558"/>
    <mergeCell ref="J558:M558"/>
    <mergeCell ref="N558:Q558"/>
    <mergeCell ref="F559:I559"/>
    <mergeCell ref="J559:M559"/>
    <mergeCell ref="N559:Q559"/>
    <mergeCell ref="F560:I560"/>
    <mergeCell ref="J560:M560"/>
    <mergeCell ref="N560:Q560"/>
    <mergeCell ref="F561:I561"/>
    <mergeCell ref="J561:M561"/>
    <mergeCell ref="N561:Q561"/>
    <mergeCell ref="F562:I562"/>
    <mergeCell ref="J562:M562"/>
    <mergeCell ref="N562:Q562"/>
    <mergeCell ref="F563:I563"/>
    <mergeCell ref="J563:M563"/>
    <mergeCell ref="N563:Q563"/>
    <mergeCell ref="F564:I564"/>
    <mergeCell ref="J564:M564"/>
    <mergeCell ref="N564:Q564"/>
    <mergeCell ref="F565:I565"/>
    <mergeCell ref="J565:M565"/>
    <mergeCell ref="N565:Q565"/>
    <mergeCell ref="F566:I566"/>
    <mergeCell ref="J566:M566"/>
    <mergeCell ref="N566:Q566"/>
    <mergeCell ref="F567:I567"/>
    <mergeCell ref="J567:M567"/>
    <mergeCell ref="N567:Q567"/>
    <mergeCell ref="F568:I568"/>
    <mergeCell ref="J568:M568"/>
    <mergeCell ref="N568:Q568"/>
    <mergeCell ref="F569:I569"/>
    <mergeCell ref="J569:M569"/>
    <mergeCell ref="N569:Q569"/>
    <mergeCell ref="F570:I570"/>
    <mergeCell ref="J570:M570"/>
    <mergeCell ref="N570:Q570"/>
    <mergeCell ref="F571:I571"/>
    <mergeCell ref="J571:M571"/>
    <mergeCell ref="N571:Q571"/>
    <mergeCell ref="F572:I572"/>
    <mergeCell ref="J572:M572"/>
    <mergeCell ref="N572:Q572"/>
    <mergeCell ref="F573:I573"/>
    <mergeCell ref="J573:M573"/>
    <mergeCell ref="N573:Q573"/>
    <mergeCell ref="F574:I574"/>
    <mergeCell ref="J574:M574"/>
    <mergeCell ref="N574:Q574"/>
    <mergeCell ref="F575:I575"/>
    <mergeCell ref="J575:M575"/>
    <mergeCell ref="N575:Q575"/>
    <mergeCell ref="F576:I576"/>
    <mergeCell ref="J576:M576"/>
    <mergeCell ref="N576:Q576"/>
    <mergeCell ref="F577:I577"/>
    <mergeCell ref="J577:M577"/>
    <mergeCell ref="N577:Q577"/>
    <mergeCell ref="F578:I578"/>
    <mergeCell ref="J578:M578"/>
    <mergeCell ref="N578:Q578"/>
    <mergeCell ref="F579:I579"/>
    <mergeCell ref="J579:M579"/>
    <mergeCell ref="N579:Q579"/>
    <mergeCell ref="F580:I580"/>
    <mergeCell ref="J580:M580"/>
    <mergeCell ref="N580:Q580"/>
    <mergeCell ref="F581:I581"/>
    <mergeCell ref="J581:M581"/>
    <mergeCell ref="N581:Q581"/>
    <mergeCell ref="F582:I582"/>
    <mergeCell ref="J582:M582"/>
    <mergeCell ref="N582:Q582"/>
    <mergeCell ref="F583:I583"/>
    <mergeCell ref="J583:M583"/>
    <mergeCell ref="N583:Q583"/>
    <mergeCell ref="F584:I584"/>
    <mergeCell ref="J584:M584"/>
    <mergeCell ref="N584:Q584"/>
    <mergeCell ref="F585:I585"/>
    <mergeCell ref="J585:M585"/>
    <mergeCell ref="N585:Q585"/>
    <mergeCell ref="F586:I586"/>
    <mergeCell ref="J586:M586"/>
    <mergeCell ref="N586:Q586"/>
    <mergeCell ref="F587:I587"/>
    <mergeCell ref="J587:M587"/>
    <mergeCell ref="N587:Q587"/>
    <mergeCell ref="F588:I588"/>
    <mergeCell ref="J588:M588"/>
    <mergeCell ref="N588:Q588"/>
    <mergeCell ref="F589:I589"/>
    <mergeCell ref="J589:M589"/>
    <mergeCell ref="N589:Q589"/>
    <mergeCell ref="F590:I590"/>
    <mergeCell ref="J590:M590"/>
    <mergeCell ref="N590:Q590"/>
    <mergeCell ref="F591:I591"/>
    <mergeCell ref="J591:M591"/>
    <mergeCell ref="N591:Q591"/>
    <mergeCell ref="F592:I592"/>
    <mergeCell ref="J592:M592"/>
    <mergeCell ref="N592:Q592"/>
    <mergeCell ref="F593:I593"/>
    <mergeCell ref="J593:M593"/>
    <mergeCell ref="N593:Q593"/>
    <mergeCell ref="F594:I594"/>
    <mergeCell ref="J594:M594"/>
    <mergeCell ref="N594:Q594"/>
    <mergeCell ref="F595:I595"/>
    <mergeCell ref="J595:M595"/>
    <mergeCell ref="N595:Q595"/>
    <mergeCell ref="F596:I596"/>
    <mergeCell ref="J596:M596"/>
    <mergeCell ref="N596:Q596"/>
    <mergeCell ref="F597:I597"/>
    <mergeCell ref="J597:M597"/>
    <mergeCell ref="N597:Q597"/>
    <mergeCell ref="F598:I598"/>
    <mergeCell ref="J598:M598"/>
    <mergeCell ref="N598:Q598"/>
    <mergeCell ref="F599:I599"/>
    <mergeCell ref="J599:M599"/>
    <mergeCell ref="N599:Q599"/>
    <mergeCell ref="F600:I600"/>
    <mergeCell ref="J600:M600"/>
    <mergeCell ref="N600:Q600"/>
    <mergeCell ref="F601:I601"/>
    <mergeCell ref="J601:M601"/>
    <mergeCell ref="N601:Q601"/>
    <mergeCell ref="F602:I602"/>
    <mergeCell ref="J602:M602"/>
    <mergeCell ref="N602:Q602"/>
    <mergeCell ref="F603:I603"/>
    <mergeCell ref="J603:M603"/>
    <mergeCell ref="N603:Q603"/>
    <mergeCell ref="F604:I604"/>
    <mergeCell ref="J604:M604"/>
    <mergeCell ref="N604:Q604"/>
    <mergeCell ref="F605:I605"/>
    <mergeCell ref="J605:M605"/>
    <mergeCell ref="N605:Q605"/>
    <mergeCell ref="F606:I606"/>
    <mergeCell ref="J606:M606"/>
    <mergeCell ref="N606:Q606"/>
    <mergeCell ref="F607:I607"/>
    <mergeCell ref="J607:M607"/>
    <mergeCell ref="N607:Q607"/>
    <mergeCell ref="F608:I608"/>
    <mergeCell ref="J608:M608"/>
    <mergeCell ref="N608:Q608"/>
    <mergeCell ref="F609:I609"/>
    <mergeCell ref="J609:M609"/>
    <mergeCell ref="N609:Q609"/>
    <mergeCell ref="F610:I610"/>
    <mergeCell ref="J610:M610"/>
    <mergeCell ref="N610:Q610"/>
    <mergeCell ref="F611:I611"/>
    <mergeCell ref="J611:M611"/>
    <mergeCell ref="N611:Q611"/>
    <mergeCell ref="F612:I612"/>
    <mergeCell ref="J612:M612"/>
    <mergeCell ref="N612:Q612"/>
    <mergeCell ref="F613:I613"/>
    <mergeCell ref="J613:M613"/>
    <mergeCell ref="N613:Q613"/>
    <mergeCell ref="F614:I614"/>
    <mergeCell ref="J614:M614"/>
    <mergeCell ref="N614:Q614"/>
    <mergeCell ref="F615:I615"/>
    <mergeCell ref="J615:M615"/>
    <mergeCell ref="N615:Q615"/>
    <mergeCell ref="F616:I616"/>
    <mergeCell ref="J616:M616"/>
    <mergeCell ref="N616:Q616"/>
    <mergeCell ref="F617:I617"/>
    <mergeCell ref="J617:M617"/>
    <mergeCell ref="N617:Q617"/>
    <mergeCell ref="F618:I618"/>
    <mergeCell ref="J618:M618"/>
    <mergeCell ref="N618:Q618"/>
    <mergeCell ref="F619:I619"/>
    <mergeCell ref="J619:M619"/>
    <mergeCell ref="N619:Q619"/>
    <mergeCell ref="F620:I620"/>
    <mergeCell ref="J620:M620"/>
    <mergeCell ref="N620:Q620"/>
    <mergeCell ref="F621:I621"/>
    <mergeCell ref="J621:M621"/>
    <mergeCell ref="N621:Q621"/>
    <mergeCell ref="F622:I622"/>
    <mergeCell ref="J622:M622"/>
    <mergeCell ref="N622:Q622"/>
    <mergeCell ref="F623:I623"/>
    <mergeCell ref="J623:M623"/>
    <mergeCell ref="N623:Q623"/>
    <mergeCell ref="F624:I624"/>
    <mergeCell ref="J624:M624"/>
    <mergeCell ref="N624:Q624"/>
    <mergeCell ref="F625:I625"/>
    <mergeCell ref="J625:M625"/>
    <mergeCell ref="N625:Q625"/>
    <mergeCell ref="F626:I626"/>
    <mergeCell ref="J626:M626"/>
    <mergeCell ref="N626:Q626"/>
    <mergeCell ref="F627:I627"/>
    <mergeCell ref="J627:M627"/>
    <mergeCell ref="N627:Q627"/>
    <mergeCell ref="F628:I628"/>
    <mergeCell ref="J628:M628"/>
    <mergeCell ref="N628:Q628"/>
    <mergeCell ref="F629:I629"/>
    <mergeCell ref="J629:M629"/>
    <mergeCell ref="N629:Q629"/>
    <mergeCell ref="F630:I630"/>
    <mergeCell ref="J630:M630"/>
    <mergeCell ref="N630:Q630"/>
    <mergeCell ref="F631:I631"/>
    <mergeCell ref="J631:M631"/>
    <mergeCell ref="N631:Q631"/>
    <mergeCell ref="F632:I632"/>
    <mergeCell ref="J632:M632"/>
    <mergeCell ref="N632:Q632"/>
    <mergeCell ref="F633:I633"/>
    <mergeCell ref="J633:M633"/>
    <mergeCell ref="N633:Q633"/>
    <mergeCell ref="F634:I634"/>
    <mergeCell ref="J634:M634"/>
    <mergeCell ref="N634:Q634"/>
    <mergeCell ref="F635:I635"/>
    <mergeCell ref="J635:M635"/>
    <mergeCell ref="N635:Q635"/>
    <mergeCell ref="F636:I636"/>
    <mergeCell ref="J636:M636"/>
    <mergeCell ref="N636:Q636"/>
    <mergeCell ref="F637:I637"/>
    <mergeCell ref="J637:M637"/>
    <mergeCell ref="N637:Q637"/>
    <mergeCell ref="F638:I638"/>
    <mergeCell ref="J638:M638"/>
    <mergeCell ref="N638:Q638"/>
    <mergeCell ref="F639:I639"/>
    <mergeCell ref="J639:M639"/>
    <mergeCell ref="N639:Q639"/>
    <mergeCell ref="F640:I640"/>
    <mergeCell ref="J640:M640"/>
    <mergeCell ref="N640:Q640"/>
    <mergeCell ref="F641:I641"/>
    <mergeCell ref="J641:M641"/>
    <mergeCell ref="N641:Q641"/>
    <mergeCell ref="F642:I642"/>
    <mergeCell ref="J642:M642"/>
    <mergeCell ref="N642:Q642"/>
    <mergeCell ref="F643:I643"/>
    <mergeCell ref="J643:M643"/>
    <mergeCell ref="N643:Q643"/>
    <mergeCell ref="F644:I644"/>
    <mergeCell ref="J644:M644"/>
    <mergeCell ref="N644:Q644"/>
    <mergeCell ref="F645:I645"/>
    <mergeCell ref="J645:M645"/>
    <mergeCell ref="N645:Q645"/>
    <mergeCell ref="F646:I646"/>
    <mergeCell ref="J646:M646"/>
    <mergeCell ref="N646:Q646"/>
    <mergeCell ref="F647:I647"/>
    <mergeCell ref="J647:M647"/>
    <mergeCell ref="N647:Q647"/>
    <mergeCell ref="F648:I648"/>
    <mergeCell ref="J648:M648"/>
    <mergeCell ref="N648:Q648"/>
    <mergeCell ref="F649:I649"/>
    <mergeCell ref="J649:M649"/>
    <mergeCell ref="N649:Q649"/>
    <mergeCell ref="F650:I650"/>
    <mergeCell ref="J650:M650"/>
    <mergeCell ref="N650:Q650"/>
    <mergeCell ref="F651:I651"/>
    <mergeCell ref="J651:M651"/>
    <mergeCell ref="N651:Q651"/>
    <mergeCell ref="F652:I652"/>
    <mergeCell ref="J652:M652"/>
    <mergeCell ref="N652:Q652"/>
    <mergeCell ref="F653:I653"/>
    <mergeCell ref="J653:M653"/>
    <mergeCell ref="N653:Q653"/>
    <mergeCell ref="F654:I654"/>
    <mergeCell ref="J654:M654"/>
    <mergeCell ref="N654:Q654"/>
    <mergeCell ref="F655:I655"/>
    <mergeCell ref="J655:M655"/>
    <mergeCell ref="N655:Q655"/>
    <mergeCell ref="F656:I656"/>
    <mergeCell ref="J656:M656"/>
    <mergeCell ref="N656:Q656"/>
    <mergeCell ref="F657:I657"/>
    <mergeCell ref="J657:M657"/>
    <mergeCell ref="N657:Q657"/>
    <mergeCell ref="F658:I658"/>
    <mergeCell ref="J658:M658"/>
    <mergeCell ref="N658:Q658"/>
    <mergeCell ref="F659:I659"/>
    <mergeCell ref="J659:M659"/>
    <mergeCell ref="N659:Q659"/>
    <mergeCell ref="F660:I660"/>
    <mergeCell ref="J660:M660"/>
    <mergeCell ref="N660:Q660"/>
    <mergeCell ref="F661:I661"/>
    <mergeCell ref="J661:M661"/>
    <mergeCell ref="N661:Q661"/>
    <mergeCell ref="F662:I662"/>
    <mergeCell ref="J662:M662"/>
    <mergeCell ref="N662:Q662"/>
    <mergeCell ref="F663:I663"/>
    <mergeCell ref="J663:M663"/>
    <mergeCell ref="N663:Q663"/>
    <mergeCell ref="F664:I664"/>
    <mergeCell ref="J664:M664"/>
    <mergeCell ref="N664:Q664"/>
    <mergeCell ref="F665:I665"/>
    <mergeCell ref="J665:M665"/>
    <mergeCell ref="N665:Q665"/>
    <mergeCell ref="F666:I666"/>
    <mergeCell ref="J666:M666"/>
    <mergeCell ref="N666:Q666"/>
    <mergeCell ref="F667:I667"/>
    <mergeCell ref="J667:M667"/>
    <mergeCell ref="N667:Q667"/>
    <mergeCell ref="F668:I668"/>
    <mergeCell ref="J668:M668"/>
    <mergeCell ref="N668:Q668"/>
    <mergeCell ref="F669:I669"/>
    <mergeCell ref="J669:M669"/>
    <mergeCell ref="N669:Q669"/>
    <mergeCell ref="F670:I670"/>
    <mergeCell ref="J670:M670"/>
    <mergeCell ref="N670:Q670"/>
    <mergeCell ref="F671:I671"/>
    <mergeCell ref="J671:M671"/>
    <mergeCell ref="N671:Q671"/>
    <mergeCell ref="F672:I672"/>
    <mergeCell ref="J672:M672"/>
    <mergeCell ref="N672:Q672"/>
    <mergeCell ref="F673:I673"/>
    <mergeCell ref="J673:M673"/>
    <mergeCell ref="N673:Q673"/>
    <mergeCell ref="F674:I674"/>
    <mergeCell ref="J674:M674"/>
    <mergeCell ref="N674:Q674"/>
    <mergeCell ref="F675:I675"/>
    <mergeCell ref="J675:M675"/>
    <mergeCell ref="N675:Q675"/>
    <mergeCell ref="F676:I676"/>
    <mergeCell ref="J676:M676"/>
    <mergeCell ref="N676:Q676"/>
    <mergeCell ref="F677:I677"/>
    <mergeCell ref="J677:M677"/>
    <mergeCell ref="N677:Q677"/>
    <mergeCell ref="F678:I678"/>
    <mergeCell ref="J678:M678"/>
    <mergeCell ref="N678:Q678"/>
    <mergeCell ref="F679:I679"/>
    <mergeCell ref="J679:M679"/>
    <mergeCell ref="N679:Q679"/>
    <mergeCell ref="F680:I680"/>
    <mergeCell ref="J680:M680"/>
    <mergeCell ref="N680:Q680"/>
    <mergeCell ref="F681:I681"/>
    <mergeCell ref="J681:M681"/>
    <mergeCell ref="N681:Q681"/>
    <mergeCell ref="F682:I682"/>
    <mergeCell ref="J682:M682"/>
    <mergeCell ref="N682:Q682"/>
    <mergeCell ref="F683:I683"/>
    <mergeCell ref="J683:M683"/>
    <mergeCell ref="N683:Q683"/>
    <mergeCell ref="F684:I684"/>
    <mergeCell ref="J684:M684"/>
    <mergeCell ref="N684:Q684"/>
    <mergeCell ref="F685:I685"/>
    <mergeCell ref="J685:M685"/>
    <mergeCell ref="N685:Q685"/>
    <mergeCell ref="F686:I686"/>
    <mergeCell ref="J686:M686"/>
    <mergeCell ref="N686:Q686"/>
    <mergeCell ref="F687:I687"/>
    <mergeCell ref="J687:M687"/>
    <mergeCell ref="N687:Q687"/>
    <mergeCell ref="F688:I688"/>
    <mergeCell ref="J688:M688"/>
    <mergeCell ref="N688:Q688"/>
    <mergeCell ref="F689:I689"/>
    <mergeCell ref="J689:M689"/>
    <mergeCell ref="N689:Q689"/>
    <mergeCell ref="F690:I690"/>
    <mergeCell ref="J690:M690"/>
    <mergeCell ref="N690:Q690"/>
    <mergeCell ref="F691:I691"/>
    <mergeCell ref="J691:M691"/>
    <mergeCell ref="N691:Q691"/>
    <mergeCell ref="F692:I692"/>
    <mergeCell ref="J692:M692"/>
    <mergeCell ref="N692:Q692"/>
    <mergeCell ref="F693:I693"/>
    <mergeCell ref="J693:M693"/>
    <mergeCell ref="N693:Q693"/>
    <mergeCell ref="F694:I694"/>
    <mergeCell ref="J694:M694"/>
    <mergeCell ref="N694:Q694"/>
    <mergeCell ref="F695:I695"/>
    <mergeCell ref="J695:M695"/>
    <mergeCell ref="N695:Q695"/>
    <mergeCell ref="F696:I696"/>
    <mergeCell ref="J696:M696"/>
    <mergeCell ref="N696:Q696"/>
    <mergeCell ref="F697:I697"/>
    <mergeCell ref="J697:M697"/>
    <mergeCell ref="N697:Q697"/>
    <mergeCell ref="F698:I698"/>
    <mergeCell ref="J698:M698"/>
    <mergeCell ref="N698:Q698"/>
    <mergeCell ref="F699:I699"/>
    <mergeCell ref="J699:M699"/>
    <mergeCell ref="N699:Q699"/>
    <mergeCell ref="F700:I700"/>
    <mergeCell ref="J700:M700"/>
    <mergeCell ref="N700:Q700"/>
    <mergeCell ref="F701:I701"/>
    <mergeCell ref="J701:M701"/>
    <mergeCell ref="N701:Q701"/>
    <mergeCell ref="F702:I702"/>
    <mergeCell ref="J702:M702"/>
    <mergeCell ref="N702:Q702"/>
    <mergeCell ref="F703:I703"/>
    <mergeCell ref="J703:M703"/>
    <mergeCell ref="N703:Q703"/>
    <mergeCell ref="F704:I704"/>
    <mergeCell ref="J704:M704"/>
    <mergeCell ref="N704:Q704"/>
    <mergeCell ref="F705:I705"/>
    <mergeCell ref="J705:M705"/>
    <mergeCell ref="N705:Q705"/>
    <mergeCell ref="F706:I706"/>
    <mergeCell ref="J706:M706"/>
    <mergeCell ref="N706:Q706"/>
    <mergeCell ref="F707:I707"/>
    <mergeCell ref="J707:M707"/>
    <mergeCell ref="N707:Q707"/>
    <mergeCell ref="F708:I708"/>
    <mergeCell ref="J708:M708"/>
    <mergeCell ref="N708:Q708"/>
    <mergeCell ref="F709:I709"/>
    <mergeCell ref="J709:M709"/>
    <mergeCell ref="N709:Q709"/>
    <mergeCell ref="F710:I710"/>
    <mergeCell ref="J710:M710"/>
    <mergeCell ref="N710:Q710"/>
    <mergeCell ref="F711:I711"/>
    <mergeCell ref="J711:M711"/>
    <mergeCell ref="N711:Q711"/>
    <mergeCell ref="F712:I712"/>
    <mergeCell ref="J712:M712"/>
    <mergeCell ref="N712:Q712"/>
    <mergeCell ref="F713:I713"/>
    <mergeCell ref="J713:M713"/>
    <mergeCell ref="N713:Q713"/>
    <mergeCell ref="F714:I714"/>
    <mergeCell ref="J714:M714"/>
    <mergeCell ref="N714:Q714"/>
    <mergeCell ref="F715:I715"/>
    <mergeCell ref="J715:M715"/>
    <mergeCell ref="N715:Q715"/>
    <mergeCell ref="F716:I716"/>
    <mergeCell ref="J716:M716"/>
    <mergeCell ref="N716:Q716"/>
    <mergeCell ref="F717:I717"/>
    <mergeCell ref="J717:M717"/>
    <mergeCell ref="N717:Q717"/>
    <mergeCell ref="F718:I718"/>
    <mergeCell ref="J718:M718"/>
    <mergeCell ref="N718:Q718"/>
    <mergeCell ref="F719:I719"/>
    <mergeCell ref="J719:M719"/>
    <mergeCell ref="N719:Q719"/>
    <mergeCell ref="F720:I720"/>
    <mergeCell ref="J720:M720"/>
    <mergeCell ref="N720:Q720"/>
    <mergeCell ref="F721:I721"/>
    <mergeCell ref="J721:M721"/>
    <mergeCell ref="N721:Q721"/>
    <mergeCell ref="F722:I722"/>
    <mergeCell ref="J722:M722"/>
    <mergeCell ref="N722:Q722"/>
    <mergeCell ref="F723:I723"/>
    <mergeCell ref="J723:M723"/>
    <mergeCell ref="N723:Q723"/>
    <mergeCell ref="F724:I724"/>
    <mergeCell ref="J724:M724"/>
    <mergeCell ref="N724:Q724"/>
    <mergeCell ref="F725:I725"/>
    <mergeCell ref="J725:M725"/>
    <mergeCell ref="N725:Q725"/>
    <mergeCell ref="F726:I726"/>
    <mergeCell ref="J726:M726"/>
    <mergeCell ref="N726:Q726"/>
    <mergeCell ref="F727:I727"/>
    <mergeCell ref="J727:M727"/>
    <mergeCell ref="N727:Q727"/>
    <mergeCell ref="F728:I728"/>
    <mergeCell ref="J728:M728"/>
    <mergeCell ref="N728:Q728"/>
    <mergeCell ref="F729:I729"/>
    <mergeCell ref="J729:M729"/>
    <mergeCell ref="N729:Q729"/>
    <mergeCell ref="F730:I730"/>
    <mergeCell ref="J730:M730"/>
    <mergeCell ref="N730:Q730"/>
    <mergeCell ref="F731:I731"/>
    <mergeCell ref="J731:M731"/>
    <mergeCell ref="N731:Q731"/>
    <mergeCell ref="F732:I732"/>
    <mergeCell ref="J732:M732"/>
    <mergeCell ref="N732:Q732"/>
    <mergeCell ref="F733:I733"/>
    <mergeCell ref="J733:M733"/>
    <mergeCell ref="N733:Q733"/>
    <mergeCell ref="F734:I734"/>
    <mergeCell ref="J734:M734"/>
    <mergeCell ref="N734:Q734"/>
    <mergeCell ref="F735:I735"/>
    <mergeCell ref="J735:M735"/>
    <mergeCell ref="N735:Q735"/>
    <mergeCell ref="F736:I736"/>
    <mergeCell ref="J736:M736"/>
    <mergeCell ref="N736:Q736"/>
    <mergeCell ref="F737:I737"/>
    <mergeCell ref="J737:M737"/>
    <mergeCell ref="N737:Q737"/>
    <mergeCell ref="F738:I738"/>
    <mergeCell ref="J738:M738"/>
    <mergeCell ref="N738:Q738"/>
    <mergeCell ref="F739:I739"/>
    <mergeCell ref="J739:M739"/>
    <mergeCell ref="N739:Q739"/>
    <mergeCell ref="F740:I740"/>
    <mergeCell ref="J740:M740"/>
    <mergeCell ref="N740:Q740"/>
    <mergeCell ref="F741:I741"/>
    <mergeCell ref="J741:M741"/>
    <mergeCell ref="N741:Q741"/>
    <mergeCell ref="F742:I742"/>
    <mergeCell ref="J742:M742"/>
    <mergeCell ref="N742:Q742"/>
    <mergeCell ref="F743:I743"/>
    <mergeCell ref="J743:M743"/>
    <mergeCell ref="N743:Q743"/>
    <mergeCell ref="F744:I744"/>
    <mergeCell ref="J744:M744"/>
    <mergeCell ref="N744:Q744"/>
    <mergeCell ref="F745:I745"/>
    <mergeCell ref="J745:M745"/>
    <mergeCell ref="N745:Q745"/>
    <mergeCell ref="F746:I746"/>
    <mergeCell ref="J746:M746"/>
    <mergeCell ref="N746:Q746"/>
    <mergeCell ref="F747:I747"/>
    <mergeCell ref="J747:M747"/>
    <mergeCell ref="N747:Q747"/>
    <mergeCell ref="F748:I748"/>
    <mergeCell ref="J748:M748"/>
    <mergeCell ref="N748:Q748"/>
    <mergeCell ref="F749:I749"/>
    <mergeCell ref="J749:M749"/>
    <mergeCell ref="N749:Q749"/>
    <mergeCell ref="F750:I750"/>
    <mergeCell ref="J750:M750"/>
    <mergeCell ref="N750:Q750"/>
    <mergeCell ref="F751:I751"/>
    <mergeCell ref="J751:M751"/>
    <mergeCell ref="N751:Q751"/>
    <mergeCell ref="F752:I752"/>
    <mergeCell ref="J752:M752"/>
    <mergeCell ref="N752:Q752"/>
    <mergeCell ref="F753:I753"/>
    <mergeCell ref="J753:M753"/>
    <mergeCell ref="N753:Q753"/>
    <mergeCell ref="F754:I754"/>
    <mergeCell ref="J754:M754"/>
    <mergeCell ref="N754:Q754"/>
    <mergeCell ref="F755:I755"/>
    <mergeCell ref="J755:M755"/>
    <mergeCell ref="N755:Q755"/>
    <mergeCell ref="F756:I756"/>
    <mergeCell ref="J756:M756"/>
    <mergeCell ref="N756:Q756"/>
    <mergeCell ref="F757:I757"/>
    <mergeCell ref="J757:M757"/>
    <mergeCell ref="N757:Q757"/>
    <mergeCell ref="F758:I758"/>
    <mergeCell ref="J758:M758"/>
    <mergeCell ref="N758:Q758"/>
    <mergeCell ref="F759:I759"/>
    <mergeCell ref="J759:M759"/>
    <mergeCell ref="N759:Q759"/>
    <mergeCell ref="F760:I760"/>
    <mergeCell ref="J760:M760"/>
    <mergeCell ref="N760:Q760"/>
    <mergeCell ref="F761:I761"/>
    <mergeCell ref="J761:M761"/>
    <mergeCell ref="N761:Q761"/>
    <mergeCell ref="F762:I762"/>
    <mergeCell ref="J762:M762"/>
    <mergeCell ref="N762:Q762"/>
    <mergeCell ref="F763:I763"/>
    <mergeCell ref="J763:M763"/>
    <mergeCell ref="N763:Q763"/>
    <mergeCell ref="F764:I764"/>
    <mergeCell ref="J764:M764"/>
    <mergeCell ref="N764:Q764"/>
    <mergeCell ref="F765:I765"/>
    <mergeCell ref="J765:M765"/>
    <mergeCell ref="N765:Q765"/>
    <mergeCell ref="F766:I766"/>
    <mergeCell ref="J766:M766"/>
    <mergeCell ref="N766:Q766"/>
    <mergeCell ref="F767:I767"/>
    <mergeCell ref="J767:M767"/>
    <mergeCell ref="N767:Q767"/>
    <mergeCell ref="F768:I768"/>
    <mergeCell ref="J768:M768"/>
    <mergeCell ref="N768:Q768"/>
    <mergeCell ref="F769:I769"/>
    <mergeCell ref="J769:M769"/>
    <mergeCell ref="N769:Q769"/>
    <mergeCell ref="F770:I770"/>
    <mergeCell ref="J770:M770"/>
    <mergeCell ref="N770:Q770"/>
    <mergeCell ref="F771:I771"/>
    <mergeCell ref="J771:M771"/>
    <mergeCell ref="N771:Q771"/>
    <mergeCell ref="F772:I772"/>
    <mergeCell ref="J772:M772"/>
    <mergeCell ref="N772:Q772"/>
    <mergeCell ref="F773:I773"/>
    <mergeCell ref="J773:M773"/>
    <mergeCell ref="N773:Q773"/>
    <mergeCell ref="F774:I774"/>
    <mergeCell ref="J774:M774"/>
    <mergeCell ref="N774:Q774"/>
    <mergeCell ref="F775:I775"/>
    <mergeCell ref="J775:M775"/>
    <mergeCell ref="N775:Q775"/>
    <mergeCell ref="F776:I776"/>
    <mergeCell ref="J776:M776"/>
    <mergeCell ref="N776:Q776"/>
    <mergeCell ref="F777:I777"/>
    <mergeCell ref="J777:M777"/>
    <mergeCell ref="N777:Q777"/>
    <mergeCell ref="F778:I778"/>
    <mergeCell ref="J778:M778"/>
    <mergeCell ref="N778:Q778"/>
    <mergeCell ref="F779:I779"/>
    <mergeCell ref="J779:M779"/>
    <mergeCell ref="N779:Q779"/>
    <mergeCell ref="F780:I780"/>
    <mergeCell ref="J780:M780"/>
    <mergeCell ref="N780:Q780"/>
    <mergeCell ref="F781:I781"/>
    <mergeCell ref="J781:M781"/>
    <mergeCell ref="N781:Q781"/>
    <mergeCell ref="F782:I782"/>
    <mergeCell ref="J782:M782"/>
    <mergeCell ref="N782:Q782"/>
    <mergeCell ref="F783:I783"/>
    <mergeCell ref="J783:M783"/>
    <mergeCell ref="N783:Q783"/>
    <mergeCell ref="F784:I784"/>
    <mergeCell ref="J784:M784"/>
    <mergeCell ref="N784:Q784"/>
    <mergeCell ref="F785:I785"/>
    <mergeCell ref="J785:M785"/>
    <mergeCell ref="N785:Q785"/>
    <mergeCell ref="F786:I786"/>
    <mergeCell ref="J786:M786"/>
    <mergeCell ref="N786:Q786"/>
    <mergeCell ref="F787:I787"/>
    <mergeCell ref="J787:M787"/>
    <mergeCell ref="N787:Q787"/>
    <mergeCell ref="F788:I788"/>
    <mergeCell ref="J788:M788"/>
    <mergeCell ref="N788:Q788"/>
    <mergeCell ref="F789:I789"/>
    <mergeCell ref="J789:M789"/>
    <mergeCell ref="N789:Q789"/>
    <mergeCell ref="F790:I790"/>
    <mergeCell ref="J790:M790"/>
    <mergeCell ref="N790:Q790"/>
    <mergeCell ref="F791:I791"/>
    <mergeCell ref="J791:M791"/>
    <mergeCell ref="N791:Q791"/>
    <mergeCell ref="F792:I792"/>
    <mergeCell ref="J792:M792"/>
    <mergeCell ref="N792:Q792"/>
    <mergeCell ref="F793:I793"/>
    <mergeCell ref="J793:M793"/>
    <mergeCell ref="N793:Q793"/>
    <mergeCell ref="F794:I794"/>
    <mergeCell ref="J794:M794"/>
    <mergeCell ref="N794:Q794"/>
    <mergeCell ref="F795:I795"/>
    <mergeCell ref="J795:M795"/>
    <mergeCell ref="N795:Q795"/>
    <mergeCell ref="F796:I796"/>
    <mergeCell ref="J796:M796"/>
    <mergeCell ref="N796:Q796"/>
    <mergeCell ref="F797:I797"/>
    <mergeCell ref="J797:M797"/>
    <mergeCell ref="N797:Q797"/>
    <mergeCell ref="F798:I798"/>
    <mergeCell ref="J798:M798"/>
    <mergeCell ref="N798:Q798"/>
    <mergeCell ref="F799:I799"/>
    <mergeCell ref="J799:M799"/>
    <mergeCell ref="N799:Q799"/>
    <mergeCell ref="F800:I800"/>
    <mergeCell ref="J800:M800"/>
    <mergeCell ref="N800:Q800"/>
    <mergeCell ref="F801:I801"/>
    <mergeCell ref="J801:M801"/>
    <mergeCell ref="N801:Q801"/>
    <mergeCell ref="F802:I802"/>
    <mergeCell ref="J802:M802"/>
    <mergeCell ref="N802:Q802"/>
    <mergeCell ref="F803:I803"/>
    <mergeCell ref="J803:M803"/>
    <mergeCell ref="N803:Q803"/>
    <mergeCell ref="F804:I804"/>
    <mergeCell ref="J804:M804"/>
    <mergeCell ref="N804:Q804"/>
    <mergeCell ref="F805:I805"/>
    <mergeCell ref="J805:M805"/>
    <mergeCell ref="N805:Q805"/>
    <mergeCell ref="F806:I806"/>
    <mergeCell ref="J806:M806"/>
    <mergeCell ref="N806:Q806"/>
    <mergeCell ref="F807:I807"/>
    <mergeCell ref="J807:M807"/>
    <mergeCell ref="N807:Q807"/>
    <mergeCell ref="F808:I808"/>
    <mergeCell ref="J808:M808"/>
    <mergeCell ref="N808:Q808"/>
    <mergeCell ref="F809:I809"/>
    <mergeCell ref="J809:M809"/>
    <mergeCell ref="N809:Q809"/>
    <mergeCell ref="F810:I810"/>
    <mergeCell ref="J810:M810"/>
    <mergeCell ref="N810:Q810"/>
    <mergeCell ref="F811:I811"/>
    <mergeCell ref="J811:M811"/>
    <mergeCell ref="N811:Q811"/>
    <mergeCell ref="F812:I812"/>
    <mergeCell ref="J812:M812"/>
    <mergeCell ref="N812:Q812"/>
    <mergeCell ref="F813:I813"/>
    <mergeCell ref="J813:M813"/>
    <mergeCell ref="N813:Q813"/>
    <mergeCell ref="F814:I814"/>
    <mergeCell ref="J814:M814"/>
    <mergeCell ref="N814:Q814"/>
    <mergeCell ref="F815:I815"/>
    <mergeCell ref="J815:M815"/>
    <mergeCell ref="N815:Q815"/>
    <mergeCell ref="F816:I816"/>
    <mergeCell ref="J816:M816"/>
    <mergeCell ref="N816:Q816"/>
    <mergeCell ref="F817:I817"/>
    <mergeCell ref="J817:M817"/>
    <mergeCell ref="N817:Q817"/>
    <mergeCell ref="F818:I818"/>
    <mergeCell ref="J818:M818"/>
    <mergeCell ref="N818:Q818"/>
    <mergeCell ref="F819:I819"/>
    <mergeCell ref="J819:M819"/>
    <mergeCell ref="N819:Q819"/>
    <mergeCell ref="F820:I820"/>
    <mergeCell ref="J820:M820"/>
    <mergeCell ref="N820:Q820"/>
    <mergeCell ref="F821:I821"/>
    <mergeCell ref="J821:M821"/>
    <mergeCell ref="N821:Q821"/>
    <mergeCell ref="F822:I822"/>
    <mergeCell ref="J822:M822"/>
    <mergeCell ref="N822:Q822"/>
    <mergeCell ref="F823:I823"/>
    <mergeCell ref="J823:M823"/>
    <mergeCell ref="N823:Q823"/>
    <mergeCell ref="F824:I824"/>
    <mergeCell ref="J824:M824"/>
    <mergeCell ref="N824:Q824"/>
    <mergeCell ref="F825:I825"/>
    <mergeCell ref="J825:M825"/>
    <mergeCell ref="N825:Q825"/>
    <mergeCell ref="F826:I826"/>
    <mergeCell ref="J826:M826"/>
    <mergeCell ref="N826:Q826"/>
    <mergeCell ref="F827:I827"/>
    <mergeCell ref="J827:M827"/>
    <mergeCell ref="N827:Q827"/>
    <mergeCell ref="F828:I828"/>
    <mergeCell ref="J828:M828"/>
    <mergeCell ref="N828:Q828"/>
    <mergeCell ref="F829:I829"/>
    <mergeCell ref="J829:M829"/>
    <mergeCell ref="N829:Q829"/>
    <mergeCell ref="F830:I830"/>
    <mergeCell ref="J830:M830"/>
    <mergeCell ref="N830:Q830"/>
    <mergeCell ref="F831:I831"/>
    <mergeCell ref="J831:M831"/>
    <mergeCell ref="N831:Q831"/>
    <mergeCell ref="F832:I832"/>
    <mergeCell ref="J832:M832"/>
    <mergeCell ref="N832:Q832"/>
    <mergeCell ref="F833:I833"/>
    <mergeCell ref="J833:M833"/>
    <mergeCell ref="N833:Q833"/>
    <mergeCell ref="F834:I834"/>
    <mergeCell ref="J834:M834"/>
    <mergeCell ref="N834:Q834"/>
    <mergeCell ref="F835:I835"/>
    <mergeCell ref="J835:M835"/>
    <mergeCell ref="N835:Q835"/>
    <mergeCell ref="F836:I836"/>
    <mergeCell ref="J836:M836"/>
    <mergeCell ref="N836:Q836"/>
    <mergeCell ref="F837:I837"/>
    <mergeCell ref="J837:M837"/>
    <mergeCell ref="N837:Q837"/>
    <mergeCell ref="F838:I838"/>
    <mergeCell ref="J838:M838"/>
    <mergeCell ref="N838:Q838"/>
    <mergeCell ref="F839:I839"/>
    <mergeCell ref="J839:M839"/>
    <mergeCell ref="N839:Q839"/>
    <mergeCell ref="F840:I840"/>
    <mergeCell ref="J840:M840"/>
    <mergeCell ref="N840:Q840"/>
    <mergeCell ref="F841:I841"/>
    <mergeCell ref="J841:M841"/>
    <mergeCell ref="N841:Q841"/>
    <mergeCell ref="F842:I842"/>
    <mergeCell ref="J842:M842"/>
    <mergeCell ref="N842:Q842"/>
    <mergeCell ref="F843:I843"/>
    <mergeCell ref="J843:M843"/>
    <mergeCell ref="N843:Q843"/>
    <mergeCell ref="F844:I844"/>
    <mergeCell ref="J844:M844"/>
    <mergeCell ref="N844:Q844"/>
    <mergeCell ref="F845:I845"/>
    <mergeCell ref="J845:M845"/>
    <mergeCell ref="N845:Q845"/>
    <mergeCell ref="F846:I846"/>
    <mergeCell ref="J846:M846"/>
    <mergeCell ref="N846:Q846"/>
    <mergeCell ref="F847:I847"/>
    <mergeCell ref="J847:M847"/>
    <mergeCell ref="N847:Q847"/>
    <mergeCell ref="F848:I848"/>
    <mergeCell ref="J848:M848"/>
    <mergeCell ref="N848:Q848"/>
    <mergeCell ref="F849:I849"/>
    <mergeCell ref="J849:M849"/>
    <mergeCell ref="N849:Q849"/>
    <mergeCell ref="F850:I850"/>
    <mergeCell ref="J850:M850"/>
    <mergeCell ref="N850:Q850"/>
    <mergeCell ref="F851:I851"/>
    <mergeCell ref="J851:M851"/>
    <mergeCell ref="N851:Q851"/>
    <mergeCell ref="F852:I852"/>
    <mergeCell ref="J852:M852"/>
    <mergeCell ref="N852:Q852"/>
    <mergeCell ref="F853:I853"/>
    <mergeCell ref="J853:M853"/>
    <mergeCell ref="N853:Q853"/>
    <mergeCell ref="F854:I854"/>
    <mergeCell ref="J854:M854"/>
    <mergeCell ref="N854:Q854"/>
    <mergeCell ref="F855:I855"/>
    <mergeCell ref="J855:M855"/>
    <mergeCell ref="N855:Q855"/>
    <mergeCell ref="F856:I856"/>
    <mergeCell ref="J856:M856"/>
    <mergeCell ref="N856:Q856"/>
    <mergeCell ref="F857:I857"/>
    <mergeCell ref="J857:M857"/>
    <mergeCell ref="N857:Q857"/>
    <mergeCell ref="F858:I858"/>
    <mergeCell ref="J858:M858"/>
    <mergeCell ref="N858:Q858"/>
    <mergeCell ref="F859:I859"/>
    <mergeCell ref="J859:M859"/>
    <mergeCell ref="N859:Q859"/>
    <mergeCell ref="F860:I860"/>
    <mergeCell ref="J860:M860"/>
    <mergeCell ref="N860:Q860"/>
    <mergeCell ref="F861:I861"/>
    <mergeCell ref="J861:M861"/>
    <mergeCell ref="N861:Q861"/>
    <mergeCell ref="F862:I862"/>
    <mergeCell ref="J862:M862"/>
    <mergeCell ref="N862:Q862"/>
    <mergeCell ref="F863:I863"/>
    <mergeCell ref="J863:M863"/>
    <mergeCell ref="N863:Q863"/>
    <mergeCell ref="F864:I864"/>
    <mergeCell ref="J864:M864"/>
    <mergeCell ref="N864:Q864"/>
    <mergeCell ref="F865:I865"/>
    <mergeCell ref="J865:M865"/>
    <mergeCell ref="N865:Q865"/>
    <mergeCell ref="F866:I866"/>
    <mergeCell ref="J866:M866"/>
    <mergeCell ref="N866:Q866"/>
    <mergeCell ref="F867:I867"/>
    <mergeCell ref="J867:M867"/>
    <mergeCell ref="N867:Q867"/>
    <mergeCell ref="F868:I868"/>
    <mergeCell ref="J868:M868"/>
    <mergeCell ref="N868:Q868"/>
    <mergeCell ref="F869:I869"/>
    <mergeCell ref="J869:M869"/>
    <mergeCell ref="N869:Q869"/>
    <mergeCell ref="F870:I870"/>
    <mergeCell ref="J870:M870"/>
    <mergeCell ref="N870:Q870"/>
    <mergeCell ref="F871:I871"/>
    <mergeCell ref="J871:M871"/>
    <mergeCell ref="N871:Q871"/>
    <mergeCell ref="F872:I872"/>
    <mergeCell ref="J872:M872"/>
    <mergeCell ref="N872:Q872"/>
    <mergeCell ref="F873:I873"/>
    <mergeCell ref="J873:M873"/>
    <mergeCell ref="N873:Q873"/>
    <mergeCell ref="F874:I874"/>
    <mergeCell ref="J874:M874"/>
    <mergeCell ref="N874:Q874"/>
    <mergeCell ref="F875:I875"/>
    <mergeCell ref="J875:M875"/>
    <mergeCell ref="N875:Q875"/>
    <mergeCell ref="F876:I876"/>
    <mergeCell ref="J876:M876"/>
    <mergeCell ref="N876:Q876"/>
    <mergeCell ref="F877:I877"/>
    <mergeCell ref="J877:M877"/>
    <mergeCell ref="N877:Q877"/>
    <mergeCell ref="F878:I878"/>
    <mergeCell ref="J878:M878"/>
    <mergeCell ref="N878:Q878"/>
    <mergeCell ref="F879:I879"/>
    <mergeCell ref="J879:M879"/>
    <mergeCell ref="N879:Q879"/>
    <mergeCell ref="F880:I880"/>
    <mergeCell ref="J880:M880"/>
    <mergeCell ref="N880:Q880"/>
    <mergeCell ref="F881:I881"/>
    <mergeCell ref="J881:M881"/>
    <mergeCell ref="N881:Q881"/>
    <mergeCell ref="F882:I882"/>
    <mergeCell ref="J882:M882"/>
    <mergeCell ref="N882:Q882"/>
    <mergeCell ref="F883:I883"/>
    <mergeCell ref="J883:M883"/>
    <mergeCell ref="N883:Q883"/>
    <mergeCell ref="F884:I884"/>
    <mergeCell ref="J884:M884"/>
    <mergeCell ref="N884:Q884"/>
    <mergeCell ref="F885:I885"/>
    <mergeCell ref="J885:M885"/>
    <mergeCell ref="N885:Q885"/>
    <mergeCell ref="F886:I886"/>
    <mergeCell ref="J886:M886"/>
    <mergeCell ref="N886:Q886"/>
    <mergeCell ref="F887:I887"/>
    <mergeCell ref="J887:M887"/>
    <mergeCell ref="N887:Q887"/>
    <mergeCell ref="F888:I888"/>
    <mergeCell ref="J888:M888"/>
    <mergeCell ref="N888:Q888"/>
    <mergeCell ref="F889:I889"/>
    <mergeCell ref="J889:M889"/>
    <mergeCell ref="N889:Q889"/>
    <mergeCell ref="F890:I890"/>
    <mergeCell ref="J890:M890"/>
    <mergeCell ref="N890:Q890"/>
    <mergeCell ref="F891:I891"/>
    <mergeCell ref="J891:M891"/>
    <mergeCell ref="N891:Q891"/>
    <mergeCell ref="F892:I892"/>
    <mergeCell ref="J892:M892"/>
    <mergeCell ref="N892:Q892"/>
    <mergeCell ref="F893:I893"/>
    <mergeCell ref="J893:M893"/>
    <mergeCell ref="N893:Q893"/>
    <mergeCell ref="F894:I894"/>
    <mergeCell ref="J894:M894"/>
    <mergeCell ref="N894:Q894"/>
    <mergeCell ref="F895:I895"/>
    <mergeCell ref="J895:M895"/>
    <mergeCell ref="N895:Q895"/>
    <mergeCell ref="F896:I896"/>
    <mergeCell ref="J896:M896"/>
    <mergeCell ref="N896:Q896"/>
    <mergeCell ref="F897:I897"/>
    <mergeCell ref="J897:M897"/>
    <mergeCell ref="N897:Q897"/>
    <mergeCell ref="F898:I898"/>
    <mergeCell ref="J898:M898"/>
    <mergeCell ref="N898:Q898"/>
    <mergeCell ref="F899:I899"/>
    <mergeCell ref="J899:M899"/>
    <mergeCell ref="N899:Q899"/>
    <mergeCell ref="F900:I900"/>
    <mergeCell ref="J900:M900"/>
    <mergeCell ref="N900:Q900"/>
    <mergeCell ref="F901:I901"/>
    <mergeCell ref="J901:M901"/>
    <mergeCell ref="N901:Q901"/>
    <mergeCell ref="F902:I902"/>
    <mergeCell ref="J902:M902"/>
    <mergeCell ref="N902:Q902"/>
    <mergeCell ref="F903:I903"/>
    <mergeCell ref="J903:M903"/>
    <mergeCell ref="N903:Q903"/>
    <mergeCell ref="F904:I904"/>
    <mergeCell ref="J904:M904"/>
    <mergeCell ref="N904:Q904"/>
    <mergeCell ref="F905:I905"/>
    <mergeCell ref="J905:M905"/>
    <mergeCell ref="N905:Q905"/>
    <mergeCell ref="F906:I906"/>
    <mergeCell ref="J906:M906"/>
    <mergeCell ref="N906:Q906"/>
    <mergeCell ref="F907:I907"/>
    <mergeCell ref="J907:M907"/>
    <mergeCell ref="N907:Q907"/>
    <mergeCell ref="F908:I908"/>
    <mergeCell ref="J908:M908"/>
    <mergeCell ref="N908:Q908"/>
    <mergeCell ref="F909:I909"/>
    <mergeCell ref="J909:M909"/>
    <mergeCell ref="N909:Q909"/>
    <mergeCell ref="F910:I910"/>
    <mergeCell ref="J910:M910"/>
    <mergeCell ref="N910:Q910"/>
    <mergeCell ref="F911:I911"/>
    <mergeCell ref="J911:M911"/>
    <mergeCell ref="N911:Q911"/>
    <mergeCell ref="F912:I912"/>
    <mergeCell ref="J912:M912"/>
    <mergeCell ref="N912:Q912"/>
    <mergeCell ref="F913:I913"/>
    <mergeCell ref="J913:M913"/>
    <mergeCell ref="N913:Q913"/>
    <mergeCell ref="F914:I914"/>
    <mergeCell ref="J914:M914"/>
    <mergeCell ref="N914:Q914"/>
    <mergeCell ref="F915:I915"/>
    <mergeCell ref="J915:M915"/>
    <mergeCell ref="N915:Q915"/>
    <mergeCell ref="F916:I916"/>
    <mergeCell ref="J916:M916"/>
    <mergeCell ref="N916:Q916"/>
    <mergeCell ref="F917:I917"/>
    <mergeCell ref="J917:M917"/>
    <mergeCell ref="N917:Q917"/>
    <mergeCell ref="F918:I918"/>
    <mergeCell ref="J918:M918"/>
    <mergeCell ref="N918:Q918"/>
    <mergeCell ref="F919:I919"/>
    <mergeCell ref="J919:M919"/>
    <mergeCell ref="N919:Q919"/>
    <mergeCell ref="F920:I920"/>
    <mergeCell ref="J920:M920"/>
    <mergeCell ref="N920:Q920"/>
    <mergeCell ref="F921:I921"/>
    <mergeCell ref="J921:M921"/>
    <mergeCell ref="N921:Q921"/>
    <mergeCell ref="F922:I922"/>
    <mergeCell ref="J922:M922"/>
    <mergeCell ref="N922:Q922"/>
    <mergeCell ref="F923:I923"/>
    <mergeCell ref="J923:M923"/>
    <mergeCell ref="N923:Q923"/>
    <mergeCell ref="F924:I924"/>
    <mergeCell ref="J924:M924"/>
    <mergeCell ref="N924:Q924"/>
    <mergeCell ref="F925:I925"/>
    <mergeCell ref="J925:M925"/>
    <mergeCell ref="N925:Q925"/>
    <mergeCell ref="F926:I926"/>
    <mergeCell ref="J926:M926"/>
    <mergeCell ref="N926:Q926"/>
    <mergeCell ref="F927:I927"/>
    <mergeCell ref="J927:M927"/>
    <mergeCell ref="N927:Q927"/>
    <mergeCell ref="F928:I928"/>
    <mergeCell ref="J928:M928"/>
    <mergeCell ref="N928:Q928"/>
    <mergeCell ref="F929:I929"/>
    <mergeCell ref="J929:M929"/>
    <mergeCell ref="N929:Q929"/>
    <mergeCell ref="F930:I930"/>
    <mergeCell ref="J930:M930"/>
    <mergeCell ref="N930:Q930"/>
    <mergeCell ref="F931:I931"/>
    <mergeCell ref="J931:M931"/>
    <mergeCell ref="N931:Q931"/>
    <mergeCell ref="F932:I932"/>
    <mergeCell ref="J932:M932"/>
    <mergeCell ref="N932:Q932"/>
    <mergeCell ref="F933:I933"/>
    <mergeCell ref="J933:M933"/>
    <mergeCell ref="N933:Q933"/>
    <mergeCell ref="F934:I934"/>
    <mergeCell ref="J934:M934"/>
    <mergeCell ref="N934:Q934"/>
    <mergeCell ref="F935:I935"/>
    <mergeCell ref="J935:M935"/>
    <mergeCell ref="N935:Q935"/>
    <mergeCell ref="F936:I936"/>
    <mergeCell ref="J936:M936"/>
    <mergeCell ref="N936:Q936"/>
    <mergeCell ref="F937:I937"/>
    <mergeCell ref="J937:M937"/>
    <mergeCell ref="N937:Q937"/>
    <mergeCell ref="F938:I938"/>
    <mergeCell ref="J938:M938"/>
    <mergeCell ref="N938:Q938"/>
    <mergeCell ref="F939:I939"/>
    <mergeCell ref="J939:M939"/>
    <mergeCell ref="N939:Q939"/>
    <mergeCell ref="F940:I940"/>
    <mergeCell ref="J940:M940"/>
    <mergeCell ref="N940:Q940"/>
    <mergeCell ref="F941:I941"/>
    <mergeCell ref="J941:M941"/>
    <mergeCell ref="N941:Q941"/>
    <mergeCell ref="F942:I942"/>
    <mergeCell ref="J942:M942"/>
    <mergeCell ref="N942:Q942"/>
    <mergeCell ref="F943:I943"/>
    <mergeCell ref="J943:M943"/>
    <mergeCell ref="N943:Q943"/>
    <mergeCell ref="F944:I944"/>
    <mergeCell ref="J944:M944"/>
    <mergeCell ref="N944:Q944"/>
    <mergeCell ref="F945:I945"/>
    <mergeCell ref="J945:M945"/>
    <mergeCell ref="N945:Q945"/>
    <mergeCell ref="F946:I946"/>
    <mergeCell ref="J946:M946"/>
    <mergeCell ref="N946:Q946"/>
    <mergeCell ref="F947:I947"/>
    <mergeCell ref="J947:M947"/>
    <mergeCell ref="N947:Q947"/>
    <mergeCell ref="F948:I948"/>
    <mergeCell ref="J948:M948"/>
    <mergeCell ref="N948:Q948"/>
    <mergeCell ref="F949:I949"/>
    <mergeCell ref="J949:M949"/>
    <mergeCell ref="N949:Q949"/>
    <mergeCell ref="F950:I950"/>
    <mergeCell ref="J950:M950"/>
    <mergeCell ref="N950:Q950"/>
    <mergeCell ref="F951:I951"/>
    <mergeCell ref="J951:M951"/>
    <mergeCell ref="N951:Q951"/>
    <mergeCell ref="F952:I952"/>
    <mergeCell ref="J952:M952"/>
    <mergeCell ref="N952:Q952"/>
    <mergeCell ref="F953:I953"/>
    <mergeCell ref="J953:M953"/>
    <mergeCell ref="N953:Q953"/>
    <mergeCell ref="F954:I954"/>
    <mergeCell ref="J954:M954"/>
    <mergeCell ref="N954:Q954"/>
    <mergeCell ref="F955:I955"/>
    <mergeCell ref="J955:M955"/>
    <mergeCell ref="N955:Q955"/>
    <mergeCell ref="F956:I956"/>
    <mergeCell ref="J956:M956"/>
    <mergeCell ref="N956:Q956"/>
    <mergeCell ref="F957:I957"/>
    <mergeCell ref="J957:M957"/>
    <mergeCell ref="N957:Q957"/>
    <mergeCell ref="F958:I958"/>
    <mergeCell ref="J958:M958"/>
    <mergeCell ref="N958:Q958"/>
    <mergeCell ref="F959:I959"/>
    <mergeCell ref="J959:M959"/>
    <mergeCell ref="N959:Q959"/>
    <mergeCell ref="F960:I960"/>
    <mergeCell ref="J960:M960"/>
    <mergeCell ref="N960:Q960"/>
    <mergeCell ref="F961:I961"/>
    <mergeCell ref="J961:M961"/>
    <mergeCell ref="N961:Q961"/>
    <mergeCell ref="F962:I962"/>
    <mergeCell ref="J962:M962"/>
    <mergeCell ref="N962:Q962"/>
    <mergeCell ref="F963:I963"/>
    <mergeCell ref="J963:M963"/>
    <mergeCell ref="N963:Q963"/>
    <mergeCell ref="F964:I964"/>
    <mergeCell ref="J964:M964"/>
    <mergeCell ref="N964:Q964"/>
    <mergeCell ref="F965:I965"/>
    <mergeCell ref="J965:M965"/>
    <mergeCell ref="N965:Q965"/>
    <mergeCell ref="F966:I966"/>
    <mergeCell ref="J966:M966"/>
    <mergeCell ref="N966:Q966"/>
    <mergeCell ref="F967:I967"/>
    <mergeCell ref="J967:M967"/>
    <mergeCell ref="N967:Q967"/>
    <mergeCell ref="F968:I968"/>
    <mergeCell ref="J968:M968"/>
    <mergeCell ref="N968:Q968"/>
    <mergeCell ref="F969:I969"/>
    <mergeCell ref="J969:M969"/>
    <mergeCell ref="N969:Q969"/>
    <mergeCell ref="F970:I970"/>
    <mergeCell ref="J970:M970"/>
    <mergeCell ref="N970:Q970"/>
    <mergeCell ref="F971:I971"/>
    <mergeCell ref="J971:M971"/>
    <mergeCell ref="N971:Q971"/>
    <mergeCell ref="F972:I972"/>
    <mergeCell ref="J972:M972"/>
    <mergeCell ref="N972:Q972"/>
    <mergeCell ref="F973:I973"/>
    <mergeCell ref="J973:M973"/>
    <mergeCell ref="N973:Q973"/>
    <mergeCell ref="F974:I974"/>
    <mergeCell ref="J974:M974"/>
    <mergeCell ref="N974:Q974"/>
    <mergeCell ref="F975:I975"/>
    <mergeCell ref="J975:M975"/>
    <mergeCell ref="N975:Q975"/>
    <mergeCell ref="F976:I976"/>
    <mergeCell ref="J976:M976"/>
    <mergeCell ref="N976:Q976"/>
    <mergeCell ref="F977:I977"/>
    <mergeCell ref="J977:M977"/>
    <mergeCell ref="N977:Q977"/>
    <mergeCell ref="F978:I978"/>
    <mergeCell ref="J978:M978"/>
    <mergeCell ref="N978:Q978"/>
    <mergeCell ref="F979:I979"/>
    <mergeCell ref="J979:M979"/>
    <mergeCell ref="N979:Q979"/>
    <mergeCell ref="F980:I980"/>
    <mergeCell ref="J980:M980"/>
    <mergeCell ref="N980:Q980"/>
    <mergeCell ref="F981:I981"/>
    <mergeCell ref="J981:M981"/>
    <mergeCell ref="N981:Q981"/>
    <mergeCell ref="F982:I982"/>
    <mergeCell ref="J982:M982"/>
    <mergeCell ref="N982:Q982"/>
    <mergeCell ref="F983:I983"/>
    <mergeCell ref="J983:M983"/>
    <mergeCell ref="N983:Q983"/>
    <mergeCell ref="F984:I984"/>
    <mergeCell ref="J984:M984"/>
    <mergeCell ref="N984:Q984"/>
    <mergeCell ref="F985:I985"/>
    <mergeCell ref="J985:M985"/>
    <mergeCell ref="N985:Q985"/>
    <mergeCell ref="F986:I986"/>
    <mergeCell ref="J986:M986"/>
    <mergeCell ref="N986:Q986"/>
    <mergeCell ref="F987:I987"/>
    <mergeCell ref="J987:M987"/>
    <mergeCell ref="N987:Q987"/>
    <mergeCell ref="F988:I988"/>
    <mergeCell ref="J988:M988"/>
    <mergeCell ref="N988:Q988"/>
    <mergeCell ref="F989:I989"/>
    <mergeCell ref="J989:M989"/>
    <mergeCell ref="N989:Q989"/>
    <mergeCell ref="F990:I990"/>
    <mergeCell ref="J990:M990"/>
    <mergeCell ref="N990:Q990"/>
    <mergeCell ref="F991:I991"/>
    <mergeCell ref="J991:M991"/>
    <mergeCell ref="N991:Q991"/>
    <mergeCell ref="F992:I992"/>
    <mergeCell ref="J992:M992"/>
    <mergeCell ref="N992:Q992"/>
    <mergeCell ref="F993:I993"/>
    <mergeCell ref="J993:M993"/>
    <mergeCell ref="N993:Q993"/>
    <mergeCell ref="F994:I994"/>
    <mergeCell ref="J994:M994"/>
    <mergeCell ref="N994:Q994"/>
    <mergeCell ref="F995:I995"/>
    <mergeCell ref="J995:M995"/>
    <mergeCell ref="N995:Q995"/>
    <mergeCell ref="F996:I996"/>
    <mergeCell ref="J996:M996"/>
    <mergeCell ref="N996:Q996"/>
    <mergeCell ref="F997:I997"/>
    <mergeCell ref="J997:M997"/>
    <mergeCell ref="N997:Q997"/>
    <mergeCell ref="F998:I998"/>
    <mergeCell ref="J998:M998"/>
    <mergeCell ref="N998:Q998"/>
    <mergeCell ref="F999:I999"/>
    <mergeCell ref="J999:M999"/>
    <mergeCell ref="N999:Q999"/>
    <mergeCell ref="F1000:I1000"/>
    <mergeCell ref="J1000:M1000"/>
    <mergeCell ref="N1000:Q1000"/>
    <mergeCell ref="F1001:I1001"/>
    <mergeCell ref="J1001:M1001"/>
    <mergeCell ref="N1001:Q1001"/>
    <mergeCell ref="F1002:I1002"/>
    <mergeCell ref="J1002:M1002"/>
    <mergeCell ref="N1002:Q1002"/>
    <mergeCell ref="F1003:I1003"/>
    <mergeCell ref="J1003:M1003"/>
    <mergeCell ref="N1003:Q1003"/>
    <mergeCell ref="F1004:I1004"/>
    <mergeCell ref="J1004:M1004"/>
    <mergeCell ref="N1004:Q1004"/>
    <mergeCell ref="F1005:I1005"/>
    <mergeCell ref="J1005:M1005"/>
    <mergeCell ref="N1005:Q1005"/>
    <mergeCell ref="F1006:I1006"/>
    <mergeCell ref="J1006:M1006"/>
    <mergeCell ref="N1006:Q1006"/>
    <mergeCell ref="F1007:I1007"/>
    <mergeCell ref="J1007:M1007"/>
    <mergeCell ref="N1007:Q1007"/>
    <mergeCell ref="F1008:I1008"/>
    <mergeCell ref="J1008:M1008"/>
    <mergeCell ref="N1008:Q1008"/>
    <mergeCell ref="F1009:I1009"/>
    <mergeCell ref="J1009:M1009"/>
    <mergeCell ref="N1009:Q1009"/>
    <mergeCell ref="F1010:I1010"/>
    <mergeCell ref="J1010:M1010"/>
    <mergeCell ref="N1010:Q1010"/>
    <mergeCell ref="F1011:I1011"/>
    <mergeCell ref="J1011:M1011"/>
    <mergeCell ref="N1011:Q1011"/>
    <mergeCell ref="F1021:I1021"/>
    <mergeCell ref="J1021:M1021"/>
    <mergeCell ref="N1021:Q1021"/>
    <mergeCell ref="F1022:I1022"/>
    <mergeCell ref="J1022:M1022"/>
    <mergeCell ref="N1022:Q1022"/>
    <mergeCell ref="F1023:I1023"/>
    <mergeCell ref="J1023:M1023"/>
    <mergeCell ref="N1023:Q1023"/>
    <mergeCell ref="F1012:I1012"/>
    <mergeCell ref="J1012:M1012"/>
    <mergeCell ref="N1012:Q1012"/>
    <mergeCell ref="F1013:I1013"/>
    <mergeCell ref="J1013:M1013"/>
    <mergeCell ref="N1013:Q1013"/>
    <mergeCell ref="F1014:I1014"/>
    <mergeCell ref="J1014:M1014"/>
    <mergeCell ref="N1014:Q1014"/>
    <mergeCell ref="F1015:I1015"/>
    <mergeCell ref="J1015:M1015"/>
    <mergeCell ref="N1015:Q1015"/>
    <mergeCell ref="F1016:I1016"/>
    <mergeCell ref="J1016:M1016"/>
    <mergeCell ref="N1016:Q1016"/>
    <mergeCell ref="F1017:I1017"/>
    <mergeCell ref="J1017:M1017"/>
    <mergeCell ref="N1017:Q1017"/>
    <mergeCell ref="F1027:G1027"/>
    <mergeCell ref="H1027:I1027"/>
    <mergeCell ref="J1027:K1027"/>
    <mergeCell ref="L1027:M1027"/>
    <mergeCell ref="N1027:O1027"/>
    <mergeCell ref="P1027:Q1027"/>
    <mergeCell ref="F1024:I1024"/>
    <mergeCell ref="J1024:M1024"/>
    <mergeCell ref="N1024:Q1024"/>
    <mergeCell ref="N27:Q27"/>
    <mergeCell ref="J28:M28"/>
    <mergeCell ref="F28:I28"/>
    <mergeCell ref="F29:I29"/>
    <mergeCell ref="J29:M29"/>
    <mergeCell ref="N28:Q28"/>
    <mergeCell ref="N29:Q29"/>
    <mergeCell ref="M1:Q2"/>
    <mergeCell ref="M17:Q17"/>
    <mergeCell ref="F23:M23"/>
    <mergeCell ref="F24:I24"/>
    <mergeCell ref="J24:M24"/>
    <mergeCell ref="N23:Q24"/>
    <mergeCell ref="N25:Q25"/>
    <mergeCell ref="F1018:I1018"/>
    <mergeCell ref="J1018:M1018"/>
    <mergeCell ref="N1018:Q1018"/>
    <mergeCell ref="F1019:I1019"/>
    <mergeCell ref="J1019:M1019"/>
    <mergeCell ref="N1019:Q1019"/>
    <mergeCell ref="F1020:I1020"/>
    <mergeCell ref="J1020:M1020"/>
    <mergeCell ref="N1020:Q1020"/>
  </mergeCells>
  <conditionalFormatting sqref="C9:C16">
    <cfRule type="cellIs" dxfId="31" priority="24" operator="equal">
      <formula>0</formula>
    </cfRule>
  </conditionalFormatting>
  <conditionalFormatting sqref="C28:E1026">
    <cfRule type="cellIs" dxfId="30" priority="1" operator="greaterThan">
      <formula>0</formula>
    </cfRule>
  </conditionalFormatting>
  <conditionalFormatting sqref="E5:E16">
    <cfRule type="cellIs" dxfId="29" priority="7" operator="equal">
      <formula>0</formula>
    </cfRule>
  </conditionalFormatting>
  <conditionalFormatting sqref="F9:F16">
    <cfRule type="cellIs" dxfId="28" priority="5" operator="greaterThan">
      <formula>0</formula>
    </cfRule>
    <cfRule type="expression" dxfId="27" priority="6">
      <formula>C9="Achievers Unisex Premium Hoodie"</formula>
    </cfRule>
  </conditionalFormatting>
  <conditionalFormatting sqref="F28:F1026 F1027:G1027">
    <cfRule type="expression" dxfId="26" priority="22">
      <formula>E28&gt;0</formula>
    </cfRule>
  </conditionalFormatting>
  <conditionalFormatting sqref="G5:K6 F7:K7 G8:K16">
    <cfRule type="cellIs" dxfId="25" priority="25" operator="equal">
      <formula>0</formula>
    </cfRule>
  </conditionalFormatting>
  <conditionalFormatting sqref="H1027:I1027">
    <cfRule type="expression" dxfId="24" priority="21">
      <formula>E1027&gt;0</formula>
    </cfRule>
  </conditionalFormatting>
  <conditionalFormatting sqref="J28:J1026 J1027:K1027">
    <cfRule type="expression" dxfId="23" priority="20">
      <formula>E28&gt;0</formula>
    </cfRule>
  </conditionalFormatting>
  <conditionalFormatting sqref="L5:L16 M18 M1028:M1048576">
    <cfRule type="cellIs" dxfId="22" priority="26" operator="greaterThan">
      <formula>0</formula>
    </cfRule>
  </conditionalFormatting>
  <conditionalFormatting sqref="L1027:M1027">
    <cfRule type="expression" dxfId="21" priority="19">
      <formula>E1027&gt;0</formula>
    </cfRule>
  </conditionalFormatting>
  <conditionalFormatting sqref="N28:N1026 N1027:O1027">
    <cfRule type="expression" dxfId="20" priority="18">
      <formula>E28&gt;0</formula>
    </cfRule>
  </conditionalFormatting>
  <conditionalFormatting sqref="P1027:Q1027">
    <cfRule type="expression" dxfId="19" priority="17">
      <formula>E1027&gt;0</formula>
    </cfRule>
  </conditionalFormatting>
  <conditionalFormatting sqref="R5:R16 N9:Q16">
    <cfRule type="cellIs" dxfId="18" priority="9" operator="equal">
      <formula>0</formula>
    </cfRule>
  </conditionalFormatting>
  <conditionalFormatting sqref="R28:R1027">
    <cfRule type="cellIs" dxfId="17" priority="27" operator="greaterThan">
      <formula>0</formula>
    </cfRule>
  </conditionalFormatting>
  <dataValidations count="12">
    <dataValidation type="textLength" allowBlank="1" showInputMessage="1" showErrorMessage="1" errorTitle="16 Max Characters" error="You have exceeded the maximum number of characters available for this positioning (16 characters)." sqref="L1027:M1027" xr:uid="{F9689761-027B-48BF-8CD1-F7127258EDCA}">
      <formula1>0</formula1>
      <formula2>16</formula2>
    </dataValidation>
    <dataValidation type="textLength" allowBlank="1" showInputMessage="1" showErrorMessage="1" errorTitle="20 Max Characters" error="You have exceeded the maximum number of characters available for this positioning (20 characters)." sqref="J1027:K1027 J28:M1026 F1027:G1027" xr:uid="{3E6B186F-C7D3-4103-9A18-1304E24C8055}">
      <formula1>0</formula1>
      <formula2>20</formula2>
    </dataValidation>
    <dataValidation type="list" allowBlank="1" showInputMessage="1" showErrorMessage="1" sqref="H1027:I1027" xr:uid="{D43749A4-4CAD-4893-8E33-0079102960DC}">
      <formula1>Roles</formula1>
    </dataValidation>
    <dataValidation allowBlank="1" showInputMessage="1" showErrorMessage="1" promptTitle="Add Name" prompt="Add a participants name onto your garment. This will go beneath the DofE Achievers logo and can have upto 20 characters._x000a_" sqref="J25:M25" xr:uid="{2CBBAF1C-997C-46B4-BEA6-86E289B32474}"/>
    <dataValidation allowBlank="1" showInputMessage="1" showErrorMessage="1" promptTitle="Select Award Level" prompt="Select your award level with your Royal Cypher logo matching in Gold, Silver or Bronze thread. _x000a_eDofE number is required for all Achievers range clothing_x000a__x000a_" sqref="F25:I25" xr:uid="{260E2B2E-F6EC-4B83-9444-5708FE66CB6F}"/>
    <dataValidation type="list" allowBlank="1" showInputMessage="1" showErrorMessage="1" sqref="E5" xr:uid="{E6675C30-8049-4C3B-A3D3-C49B68A28869}">
      <formula1>AchieversMensPolo</formula1>
    </dataValidation>
    <dataValidation type="list" allowBlank="1" showInputMessage="1" showErrorMessage="1" sqref="E6" xr:uid="{4CECB008-7A73-44B3-B429-586262965919}">
      <formula1>AchieversWomensPolo</formula1>
    </dataValidation>
    <dataValidation type="list" allowBlank="1" showInputMessage="1" showErrorMessage="1" sqref="E7" xr:uid="{B85D0633-9F9E-4967-93E5-E81F0F04D3EB}">
      <formula1>AchieversUnisexPremiumHoodie</formula1>
    </dataValidation>
    <dataValidation type="list" allowBlank="1" showInputMessage="1" showErrorMessage="1" sqref="E8" xr:uid="{21B063C8-48CD-4AC7-9E75-2995ED730EAF}">
      <formula1>AchieversUnisexQuarterZipSweatshirt</formula1>
    </dataValidation>
    <dataValidation type="list" allowBlank="1" showInputMessage="1" showErrorMessage="1" sqref="E9:E16" xr:uid="{64EFB287-5624-4FE9-A9F0-EDB1D87A0B60}">
      <formula1>INDIRECT(SUBSTITUTE(C9," ",""))</formula1>
    </dataValidation>
    <dataValidation allowBlank="1" showInputMessage="1" showErrorMessage="1" promptTitle="Add eDofE Number" prompt="Your eDofE number must be included on all garments within the Achievers Range so that we can validate that participants have been awarded, and earnt, that correct level." sqref="N25:Q25" xr:uid="{361AE6F2-5A06-43C6-BDE6-6D6E58A411DE}"/>
    <dataValidation type="whole" allowBlank="1" showInputMessage="1" showErrorMessage="1" errorTitle="eDofE number" error="Your eDofE number must be a number between 1-7 characters long." sqref="N28:Q1026" xr:uid="{5B476C7A-81FA-4224-A892-EA6F7B74D21E}">
      <formula1>0</formula1>
      <formula2>9999999</formula2>
    </dataValidation>
  </dataValidations>
  <pageMargins left="0.7" right="0.7" top="0.75" bottom="0.75" header="0.3" footer="0.3"/>
  <pageSetup paperSize="9" orientation="portrait" horizontalDpi="0" verticalDpi="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74D0D721-47E8-43C7-8979-56CC1999F681}">
          <x14:formula1>
            <xm:f>'Achivers Formulas'!$A$3:$A$6</xm:f>
          </x14:formula1>
          <xm:sqref>C9:C16</xm:sqref>
        </x14:dataValidation>
        <x14:dataValidation type="list" allowBlank="1" showInputMessage="1" showErrorMessage="1" errorTitle="Award Level" error="You have entered an incorrect award level. Please select from the dropdown menu." xr:uid="{DB811DBE-A18F-48F2-A811-8EE56E29F90C}">
          <x14:formula1>
            <xm:f>'Achivers Formulas'!$S$2:$S$4</xm:f>
          </x14:formula1>
          <xm:sqref>F28:I1026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C74EB4-C5A8-477D-9FC0-A4F9D18F8DDA}">
  <dimension ref="A1:I34"/>
  <sheetViews>
    <sheetView topLeftCell="B1" workbookViewId="0">
      <selection activeCell="I5" sqref="I5"/>
    </sheetView>
  </sheetViews>
  <sheetFormatPr defaultRowHeight="14.5" x14ac:dyDescent="0.35"/>
  <cols>
    <col min="1" max="1" width="71" customWidth="1"/>
    <col min="7" max="7" width="78.36328125" bestFit="1" customWidth="1"/>
  </cols>
  <sheetData>
    <row r="1" spans="1:9" x14ac:dyDescent="0.35">
      <c r="A1" s="1" t="s">
        <v>23</v>
      </c>
      <c r="C1" s="1" t="s">
        <v>60</v>
      </c>
      <c r="E1" s="1" t="s">
        <v>61</v>
      </c>
      <c r="G1" t="s">
        <v>329</v>
      </c>
      <c r="I1" t="s">
        <v>354</v>
      </c>
    </row>
    <row r="2" spans="1:9" x14ac:dyDescent="0.35">
      <c r="A2" s="1" t="s">
        <v>21</v>
      </c>
      <c r="C2" t="s">
        <v>43</v>
      </c>
      <c r="G2" t="s">
        <v>331</v>
      </c>
      <c r="I2" t="s">
        <v>355</v>
      </c>
    </row>
    <row r="3" spans="1:9" x14ac:dyDescent="0.35">
      <c r="A3" t="s">
        <v>7</v>
      </c>
      <c r="C3" t="s">
        <v>44</v>
      </c>
      <c r="G3" t="s">
        <v>332</v>
      </c>
      <c r="I3" t="s">
        <v>356</v>
      </c>
    </row>
    <row r="4" spans="1:9" x14ac:dyDescent="0.35">
      <c r="A4" t="s">
        <v>8</v>
      </c>
      <c r="C4" t="s">
        <v>45</v>
      </c>
      <c r="G4" t="s">
        <v>338</v>
      </c>
      <c r="I4" t="s">
        <v>357</v>
      </c>
    </row>
    <row r="5" spans="1:9" x14ac:dyDescent="0.35">
      <c r="A5" t="s">
        <v>9</v>
      </c>
      <c r="G5" t="s">
        <v>333</v>
      </c>
    </row>
    <row r="6" spans="1:9" x14ac:dyDescent="0.35">
      <c r="A6" t="s">
        <v>10</v>
      </c>
      <c r="G6" t="s">
        <v>334</v>
      </c>
    </row>
    <row r="7" spans="1:9" x14ac:dyDescent="0.35">
      <c r="A7" t="s">
        <v>11</v>
      </c>
      <c r="G7" t="s">
        <v>335</v>
      </c>
    </row>
    <row r="8" spans="1:9" x14ac:dyDescent="0.35">
      <c r="A8" t="s">
        <v>12</v>
      </c>
      <c r="G8" t="s">
        <v>336</v>
      </c>
    </row>
    <row r="9" spans="1:9" x14ac:dyDescent="0.35">
      <c r="A9" t="s">
        <v>13</v>
      </c>
      <c r="G9" t="s">
        <v>337</v>
      </c>
    </row>
    <row r="10" spans="1:9" x14ac:dyDescent="0.35">
      <c r="A10" t="s">
        <v>15</v>
      </c>
      <c r="G10" t="s">
        <v>339</v>
      </c>
    </row>
    <row r="11" spans="1:9" x14ac:dyDescent="0.35">
      <c r="A11" t="s">
        <v>16</v>
      </c>
      <c r="G11" t="s">
        <v>340</v>
      </c>
    </row>
    <row r="12" spans="1:9" x14ac:dyDescent="0.35">
      <c r="A12" t="s">
        <v>17</v>
      </c>
      <c r="G12" t="s">
        <v>341</v>
      </c>
    </row>
    <row r="13" spans="1:9" x14ac:dyDescent="0.35">
      <c r="A13" t="s">
        <v>18</v>
      </c>
      <c r="G13" t="s">
        <v>342</v>
      </c>
    </row>
    <row r="14" spans="1:9" x14ac:dyDescent="0.35">
      <c r="A14" t="s">
        <v>19</v>
      </c>
      <c r="G14" t="s">
        <v>343</v>
      </c>
    </row>
    <row r="15" spans="1:9" x14ac:dyDescent="0.35">
      <c r="G15" t="s">
        <v>344</v>
      </c>
    </row>
    <row r="16" spans="1:9" x14ac:dyDescent="0.35">
      <c r="A16" s="1" t="s">
        <v>40</v>
      </c>
      <c r="G16" t="s">
        <v>345</v>
      </c>
    </row>
    <row r="17" spans="1:7" x14ac:dyDescent="0.35">
      <c r="A17" t="s">
        <v>24</v>
      </c>
      <c r="G17" t="s">
        <v>346</v>
      </c>
    </row>
    <row r="18" spans="1:7" x14ac:dyDescent="0.35">
      <c r="A18" t="s">
        <v>25</v>
      </c>
      <c r="G18" t="s">
        <v>347</v>
      </c>
    </row>
    <row r="19" spans="1:7" x14ac:dyDescent="0.35">
      <c r="A19" t="s">
        <v>26</v>
      </c>
      <c r="G19" t="s">
        <v>348</v>
      </c>
    </row>
    <row r="20" spans="1:7" x14ac:dyDescent="0.35">
      <c r="A20" t="s">
        <v>27</v>
      </c>
      <c r="G20" t="s">
        <v>349</v>
      </c>
    </row>
    <row r="21" spans="1:7" x14ac:dyDescent="0.35">
      <c r="A21" t="s">
        <v>28</v>
      </c>
    </row>
    <row r="22" spans="1:7" x14ac:dyDescent="0.35">
      <c r="A22" t="s">
        <v>29</v>
      </c>
    </row>
    <row r="23" spans="1:7" x14ac:dyDescent="0.35">
      <c r="A23" t="s">
        <v>30</v>
      </c>
    </row>
    <row r="24" spans="1:7" x14ac:dyDescent="0.35">
      <c r="A24" t="s">
        <v>31</v>
      </c>
    </row>
    <row r="25" spans="1:7" x14ac:dyDescent="0.35">
      <c r="A25" t="s">
        <v>32</v>
      </c>
    </row>
    <row r="26" spans="1:7" x14ac:dyDescent="0.35">
      <c r="A26" t="s">
        <v>33</v>
      </c>
    </row>
    <row r="27" spans="1:7" x14ac:dyDescent="0.35">
      <c r="A27" t="s">
        <v>34</v>
      </c>
    </row>
    <row r="28" spans="1:7" x14ac:dyDescent="0.35">
      <c r="A28" t="s">
        <v>35</v>
      </c>
    </row>
    <row r="30" spans="1:7" x14ac:dyDescent="0.35">
      <c r="A30" s="1" t="s">
        <v>41</v>
      </c>
    </row>
    <row r="31" spans="1:7" x14ac:dyDescent="0.35">
      <c r="A31" t="s">
        <v>36</v>
      </c>
    </row>
    <row r="32" spans="1:7" x14ac:dyDescent="0.35">
      <c r="A32" t="s">
        <v>37</v>
      </c>
    </row>
    <row r="33" spans="1:1" x14ac:dyDescent="0.35">
      <c r="A33" t="s">
        <v>38</v>
      </c>
    </row>
    <row r="34" spans="1:1" x14ac:dyDescent="0.35">
      <c r="A34" t="s">
        <v>39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15</vt:i4>
      </vt:variant>
      <vt:variant>
        <vt:lpstr>Named Ranges</vt:lpstr>
      </vt:variant>
      <vt:variant>
        <vt:i4>71</vt:i4>
      </vt:variant>
    </vt:vector>
  </HeadingPairs>
  <TitlesOfParts>
    <vt:vector size="86" baseType="lpstr">
      <vt:lpstr>Order Jobsheet</vt:lpstr>
      <vt:lpstr>PERSONALISATION</vt:lpstr>
      <vt:lpstr>1. Order Details</vt:lpstr>
      <vt:lpstr>2. Everyday Range</vt:lpstr>
      <vt:lpstr>Merchandise Formulas</vt:lpstr>
      <vt:lpstr>Everyday Formulas</vt:lpstr>
      <vt:lpstr>Achivers Formulas</vt:lpstr>
      <vt:lpstr>3. Achievers Range</vt:lpstr>
      <vt:lpstr>Other Formulas</vt:lpstr>
      <vt:lpstr>3. Personalisation</vt:lpstr>
      <vt:lpstr>4. Merchandise</vt:lpstr>
      <vt:lpstr>5. Size Guide &amp; Catalogue</vt:lpstr>
      <vt:lpstr>Price List</vt:lpstr>
      <vt:lpstr>6. Price List</vt:lpstr>
      <vt:lpstr>2a. DofE Clothing</vt:lpstr>
      <vt:lpstr>AchieversMensPolo</vt:lpstr>
      <vt:lpstr>AchieversUnisexPremiumHoodie</vt:lpstr>
      <vt:lpstr>AchieversUnisexQuarterZipSweatshirt</vt:lpstr>
      <vt:lpstr>AchieversWomensPolo</vt:lpstr>
      <vt:lpstr>'Merchandise Formulas'!EverydayMensHoodie</vt:lpstr>
      <vt:lpstr>EverydayMensHoodie</vt:lpstr>
      <vt:lpstr>'Merchandise Formulas'!EverydayMensPolo</vt:lpstr>
      <vt:lpstr>EverydayMensPolo</vt:lpstr>
      <vt:lpstr>'Merchandise Formulas'!EverydayMensSoftShel</vt:lpstr>
      <vt:lpstr>EverydayMensSoftShel</vt:lpstr>
      <vt:lpstr>'Merchandise Formulas'!EverydayMensSoftShellGilet</vt:lpstr>
      <vt:lpstr>EverydayMensSoftShellGilet</vt:lpstr>
      <vt:lpstr>'Merchandise Formulas'!EverydayMensSoftShellGilet2</vt:lpstr>
      <vt:lpstr>EverydayMensSoftShellGilet2</vt:lpstr>
      <vt:lpstr>'Merchandise Formulas'!EverydayMensSoftShellGiletOld</vt:lpstr>
      <vt:lpstr>EverydayMensSoftShellGiletOld</vt:lpstr>
      <vt:lpstr>'Merchandise Formulas'!EverydayMensSportsPolo</vt:lpstr>
      <vt:lpstr>EverydayMensSportsPolo</vt:lpstr>
      <vt:lpstr>'Merchandise Formulas'!EverydayMensTShirt</vt:lpstr>
      <vt:lpstr>EverydayMensTShirt</vt:lpstr>
      <vt:lpstr>'Merchandise Formulas'!EverydayUnisexPremiumHoodie</vt:lpstr>
      <vt:lpstr>EverydayUnisexPremiumHoodie</vt:lpstr>
      <vt:lpstr>'Merchandise Formulas'!EverydayUnisexQuarterZipTop</vt:lpstr>
      <vt:lpstr>EverydayUnisexQuarterZipTop</vt:lpstr>
      <vt:lpstr>EverydayUnisexQuarterZipTop2</vt:lpstr>
      <vt:lpstr>'Merchandise Formulas'!EverydayWomensHoodie</vt:lpstr>
      <vt:lpstr>EverydayWomensHoodie</vt:lpstr>
      <vt:lpstr>'Merchandise Formulas'!EverydayWomensPolo</vt:lpstr>
      <vt:lpstr>EverydayWomensPolo</vt:lpstr>
      <vt:lpstr>'Merchandise Formulas'!EverydayWomensSoftShellGilet</vt:lpstr>
      <vt:lpstr>EverydayWomensSoftShellGilet</vt:lpstr>
      <vt:lpstr>'Merchandise Formulas'!EverydayWomensSoftShellGilet2</vt:lpstr>
      <vt:lpstr>EverydayWomensSoftShellGilet2</vt:lpstr>
      <vt:lpstr>'Merchandise Formulas'!EverydayWomensSoftShellGiletold</vt:lpstr>
      <vt:lpstr>EverydayWomensSoftShellGiletold</vt:lpstr>
      <vt:lpstr>'Merchandise Formulas'!EverydayWomensSportsPolo</vt:lpstr>
      <vt:lpstr>EverydayWomensSportsPolo</vt:lpstr>
      <vt:lpstr>'Merchandise Formulas'!EverydayWomensTShirt</vt:lpstr>
      <vt:lpstr>EverydayWomensTShirt</vt:lpstr>
      <vt:lpstr>'Merchandise Formulas'!Garments</vt:lpstr>
      <vt:lpstr>Garments</vt:lpstr>
      <vt:lpstr>'Merchandise Formulas'!newroles</vt:lpstr>
      <vt:lpstr>newroles</vt:lpstr>
      <vt:lpstr>'Merchandise Formulas'!OfficialMensHoodie</vt:lpstr>
      <vt:lpstr>OfficialMensHoodie</vt:lpstr>
      <vt:lpstr>'Merchandise Formulas'!OfficialMensHoodieold</vt:lpstr>
      <vt:lpstr>OfficialMensHoodieold</vt:lpstr>
      <vt:lpstr>'Merchandise Formulas'!OfficialMensPolo</vt:lpstr>
      <vt:lpstr>OfficialMensPolo</vt:lpstr>
      <vt:lpstr>'Merchandise Formulas'!OfficialMensSoftShellGilet</vt:lpstr>
      <vt:lpstr>OfficialMensSoftShellGilet</vt:lpstr>
      <vt:lpstr>'Merchandise Formulas'!OfficialMensSportsPolo</vt:lpstr>
      <vt:lpstr>OfficialMensSportsPolo</vt:lpstr>
      <vt:lpstr>'Merchandise Formulas'!OfficialMensTShirt</vt:lpstr>
      <vt:lpstr>OfficialMensTShirt</vt:lpstr>
      <vt:lpstr>'Merchandise Formulas'!OfficialWomensHoodie</vt:lpstr>
      <vt:lpstr>OfficialWomensHoodie</vt:lpstr>
      <vt:lpstr>'Merchandise Formulas'!OfficialWomensHoodieold</vt:lpstr>
      <vt:lpstr>OfficialWomensHoodieold</vt:lpstr>
      <vt:lpstr>'Merchandise Formulas'!OfficialWomensPolo</vt:lpstr>
      <vt:lpstr>OfficialWomensPolo</vt:lpstr>
      <vt:lpstr>'Merchandise Formulas'!OfficialWomensSoftShellGilet</vt:lpstr>
      <vt:lpstr>OfficialWomensSoftShellGilet</vt:lpstr>
      <vt:lpstr>'Merchandise Formulas'!OfficialWomensSoftShellGillet</vt:lpstr>
      <vt:lpstr>OfficialWomensSoftShellGillet</vt:lpstr>
      <vt:lpstr>'Merchandise Formulas'!OfficialWomensSportsPolo</vt:lpstr>
      <vt:lpstr>OfficialWomensSportsPolo</vt:lpstr>
      <vt:lpstr>'Merchandise Formulas'!OfficialWomensTShirt</vt:lpstr>
      <vt:lpstr>OfficialWomensTShirt</vt:lpstr>
      <vt:lpstr>'Merchandise Formulas'!Roles</vt:lpstr>
      <vt:lpstr>Roles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Tom Flack</dc:creator>
  <cp:lastModifiedBy>Zoe Randall</cp:lastModifiedBy>
  <dcterms:created xsi:type="dcterms:W3CDTF">2019-09-09T11:30:28Z</dcterms:created>
  <dcterms:modified xsi:type="dcterms:W3CDTF">2025-09-09T08:46:52Z</dcterms:modified>
</cp:coreProperties>
</file>